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AlexBadea_MyExperiments/"/>
    </mc:Choice>
  </mc:AlternateContent>
  <xr:revisionPtr revIDLastSave="0" documentId="8_{96936F85-1164-CE4B-91BB-BF44480A4199}" xr6:coauthVersionLast="47" xr6:coauthVersionMax="47" xr10:uidLastSave="{00000000-0000-0000-0000-000000000000}"/>
  <bookViews>
    <workbookView xWindow="9480" yWindow="5020" windowWidth="34920" windowHeight="19620" xr2:uid="{00000000-000D-0000-FFFF-FFFF00000000}"/>
  </bookViews>
  <sheets>
    <sheet name="qial_animals_with_age" sheetId="1" r:id="rId1"/>
    <sheet name="CVN" sheetId="5" r:id="rId2"/>
    <sheet name="young_APOE2" sheetId="2" r:id="rId3"/>
    <sheet name="old_APOE2" sheetId="3" r:id="rId4"/>
    <sheet name="ageDiffAPOE2" sheetId="4" r:id="rId5"/>
  </sheets>
  <definedNames>
    <definedName name="_xlnm._FilterDatabase" localSheetId="0" hidden="1">qial_animals_with_age!$A$1:$AE$418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07" i="1" l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0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6" i="1"/>
  <c r="Q415" i="1"/>
  <c r="Q414" i="1"/>
  <c r="Q413" i="1"/>
  <c r="Q412" i="1"/>
  <c r="Q411" i="1"/>
  <c r="Q410" i="1"/>
  <c r="Q409" i="1"/>
  <c r="Q408" i="1"/>
  <c r="Q407" i="1"/>
  <c r="Q406" i="1"/>
  <c r="Q214" i="1"/>
  <c r="Q213" i="1"/>
  <c r="Q212" i="1"/>
  <c r="Q211" i="1"/>
  <c r="Q210" i="1"/>
  <c r="Q209" i="1"/>
  <c r="Q208" i="1"/>
  <c r="Q207" i="1"/>
  <c r="Q206" i="1"/>
  <c r="Q205" i="1"/>
  <c r="M425" i="1"/>
  <c r="M426" i="1"/>
  <c r="M427" i="1"/>
  <c r="M428" i="1"/>
  <c r="M429" i="1"/>
  <c r="M430" i="1"/>
  <c r="M431" i="1"/>
  <c r="M441" i="1"/>
  <c r="M442" i="1"/>
  <c r="M443" i="1"/>
  <c r="M444" i="1"/>
  <c r="M445" i="1"/>
  <c r="M419" i="1"/>
  <c r="R420" i="1"/>
  <c r="M420" i="1" s="1"/>
  <c r="R421" i="1"/>
  <c r="M421" i="1" s="1"/>
  <c r="R422" i="1"/>
  <c r="M422" i="1" s="1"/>
  <c r="R423" i="1"/>
  <c r="M423" i="1" s="1"/>
  <c r="R424" i="1"/>
  <c r="M424" i="1" s="1"/>
  <c r="R425" i="1"/>
  <c r="R426" i="1"/>
  <c r="R427" i="1"/>
  <c r="R428" i="1"/>
  <c r="R429" i="1"/>
  <c r="R430" i="1"/>
  <c r="R431" i="1"/>
  <c r="R432" i="1"/>
  <c r="M432" i="1" s="1"/>
  <c r="R433" i="1"/>
  <c r="M433" i="1" s="1"/>
  <c r="R434" i="1"/>
  <c r="M434" i="1" s="1"/>
  <c r="R435" i="1"/>
  <c r="M435" i="1" s="1"/>
  <c r="R436" i="1"/>
  <c r="M436" i="1" s="1"/>
  <c r="R437" i="1"/>
  <c r="M437" i="1" s="1"/>
  <c r="R438" i="1"/>
  <c r="M438" i="1" s="1"/>
  <c r="R439" i="1"/>
  <c r="M439" i="1" s="1"/>
  <c r="R440" i="1"/>
  <c r="M440" i="1" s="1"/>
  <c r="R441" i="1"/>
  <c r="R442" i="1"/>
  <c r="R443" i="1"/>
  <c r="R444" i="1"/>
  <c r="R445" i="1"/>
  <c r="R41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2" i="1"/>
  <c r="D7" i="4"/>
  <c r="D6" i="4"/>
  <c r="Q26" i="2"/>
  <c r="M26" i="2"/>
  <c r="Q25" i="2"/>
  <c r="M25" i="2"/>
  <c r="Q24" i="2"/>
  <c r="M24" i="2"/>
  <c r="M30" i="3"/>
  <c r="Q30" i="3"/>
  <c r="Q32" i="3"/>
  <c r="M32" i="3"/>
  <c r="Q31" i="3"/>
  <c r="M31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" i="2"/>
  <c r="M28" i="1"/>
  <c r="M361" i="1"/>
  <c r="M360" i="1"/>
  <c r="M359" i="1"/>
  <c r="M358" i="1"/>
  <c r="M347" i="1"/>
  <c r="M346" i="1"/>
  <c r="M345" i="1"/>
  <c r="M173" i="1"/>
  <c r="M172" i="1"/>
  <c r="M171" i="1"/>
  <c r="M170" i="1"/>
  <c r="M169" i="1"/>
  <c r="M143" i="1"/>
  <c r="M142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2" i="1"/>
  <c r="M31" i="1"/>
  <c r="M30" i="1"/>
  <c r="M29" i="1"/>
  <c r="M20" i="1"/>
  <c r="M12" i="1"/>
  <c r="M11" i="1"/>
  <c r="M10" i="1"/>
  <c r="M9" i="1"/>
  <c r="M8" i="1"/>
</calcChain>
</file>

<file path=xl/sharedStrings.xml><?xml version="1.0" encoding="utf-8"?>
<sst xmlns="http://schemas.openxmlformats.org/spreadsheetml/2006/main" count="5615" uniqueCount="1805">
  <si>
    <t>QA</t>
  </si>
  <si>
    <t>PumpGroup</t>
  </si>
  <si>
    <t>NameGroup</t>
  </si>
  <si>
    <t>Source</t>
  </si>
  <si>
    <t>CIVM_ID</t>
  </si>
  <si>
    <t>Treatment</t>
  </si>
  <si>
    <t>BadeaID</t>
  </si>
  <si>
    <t>OldBadeaID</t>
  </si>
  <si>
    <t>Geno</t>
  </si>
  <si>
    <t>Sex_other</t>
  </si>
  <si>
    <t>IDStripped</t>
  </si>
  <si>
    <t>TestDate</t>
  </si>
  <si>
    <t>DOB</t>
  </si>
  <si>
    <t>Weight</t>
  </si>
  <si>
    <t xml:space="preserve">Perfusion </t>
  </si>
  <si>
    <t>Age_Imaging</t>
  </si>
  <si>
    <t>Age_Years</t>
  </si>
  <si>
    <t>Age_Label</t>
  </si>
  <si>
    <t>Specimens ID</t>
  </si>
  <si>
    <t>DWI</t>
  </si>
  <si>
    <t>GRE</t>
  </si>
  <si>
    <t>T1</t>
  </si>
  <si>
    <t>T2</t>
  </si>
  <si>
    <t>Notes</t>
  </si>
  <si>
    <t>AgeExVivoMRI</t>
  </si>
  <si>
    <t>Diet</t>
  </si>
  <si>
    <t>Age_Handling</t>
  </si>
  <si>
    <t>Unnamed: 28</t>
  </si>
  <si>
    <t>age</t>
  </si>
  <si>
    <t>original_2019_scans</t>
  </si>
  <si>
    <t>In House</t>
  </si>
  <si>
    <t>190610_1</t>
  </si>
  <si>
    <t>Control</t>
  </si>
  <si>
    <t>APOE44</t>
  </si>
  <si>
    <t>male</t>
  </si>
  <si>
    <t>190610_1:1</t>
  </si>
  <si>
    <t>N57437</t>
  </si>
  <si>
    <t>N57439</t>
  </si>
  <si>
    <t>190610_6</t>
  </si>
  <si>
    <t>female</t>
  </si>
  <si>
    <t>190610_6:1</t>
  </si>
  <si>
    <t>N57442</t>
  </si>
  <si>
    <t>N57443</t>
  </si>
  <si>
    <t>190610_2:1</t>
  </si>
  <si>
    <t>190610_2</t>
  </si>
  <si>
    <t>N57446</t>
  </si>
  <si>
    <t>N57445</t>
  </si>
  <si>
    <t>190610_7:1</t>
  </si>
  <si>
    <t>190610_7</t>
  </si>
  <si>
    <t>N57447</t>
  </si>
  <si>
    <t>N57448</t>
  </si>
  <si>
    <t>190610_3:1</t>
  </si>
  <si>
    <t>190610_3</t>
  </si>
  <si>
    <t>N57449</t>
  </si>
  <si>
    <t>N57450</t>
  </si>
  <si>
    <t>190610_8:1</t>
  </si>
  <si>
    <t>190610_8</t>
  </si>
  <si>
    <t>N57451</t>
  </si>
  <si>
    <t>N57517</t>
  </si>
  <si>
    <t>190715_7:1</t>
  </si>
  <si>
    <t>190715_7</t>
  </si>
  <si>
    <t>APOE22</t>
  </si>
  <si>
    <t>N57496</t>
  </si>
  <si>
    <t>N57497</t>
  </si>
  <si>
    <t>190715_6:1</t>
  </si>
  <si>
    <t>190715_6</t>
  </si>
  <si>
    <t>N57498</t>
  </si>
  <si>
    <t>N57499</t>
  </si>
  <si>
    <t>190715_8:1</t>
  </si>
  <si>
    <t>190715_8</t>
  </si>
  <si>
    <t>N57500</t>
  </si>
  <si>
    <t>N57501</t>
  </si>
  <si>
    <t>190715_9:1</t>
  </si>
  <si>
    <t>190715_9</t>
  </si>
  <si>
    <t>N57502</t>
  </si>
  <si>
    <t>N57503</t>
  </si>
  <si>
    <t>190715_10:1</t>
  </si>
  <si>
    <t>190715_10</t>
  </si>
  <si>
    <t>N57513</t>
  </si>
  <si>
    <t>N57514</t>
  </si>
  <si>
    <t>190610_4:1</t>
  </si>
  <si>
    <t>190610_4</t>
  </si>
  <si>
    <t>N57515</t>
  </si>
  <si>
    <t>N57516</t>
  </si>
  <si>
    <t>190610_9:1</t>
  </si>
  <si>
    <t>190610_9</t>
  </si>
  <si>
    <t>N57518</t>
  </si>
  <si>
    <t>N57519</t>
  </si>
  <si>
    <t>190610_5:1</t>
  </si>
  <si>
    <t>190610_5</t>
  </si>
  <si>
    <t>N57520</t>
  </si>
  <si>
    <t>N57521</t>
  </si>
  <si>
    <t>190610_10:1</t>
  </si>
  <si>
    <t>190610_10</t>
  </si>
  <si>
    <t>N57522</t>
  </si>
  <si>
    <t>N57523</t>
  </si>
  <si>
    <t>190715_1:1</t>
  </si>
  <si>
    <t>190715_1</t>
  </si>
  <si>
    <t>APOE33</t>
  </si>
  <si>
    <t>¬†</t>
  </si>
  <si>
    <t>N57546</t>
  </si>
  <si>
    <t>N57547</t>
  </si>
  <si>
    <t>190715_2:1</t>
  </si>
  <si>
    <t>190715_2</t>
  </si>
  <si>
    <t>N57548</t>
  </si>
  <si>
    <t>N57549</t>
  </si>
  <si>
    <t>190715_3:1</t>
  </si>
  <si>
    <t>190715_3</t>
  </si>
  <si>
    <t>N57550</t>
  </si>
  <si>
    <t>N57551</t>
  </si>
  <si>
    <t>190715_5:1</t>
  </si>
  <si>
    <t>190715_5</t>
  </si>
  <si>
    <t>N57552</t>
  </si>
  <si>
    <t>N57553</t>
  </si>
  <si>
    <t>190715_4:1</t>
  </si>
  <si>
    <t>190715_4</t>
  </si>
  <si>
    <t>HN</t>
  </si>
  <si>
    <t>N57554</t>
  </si>
  <si>
    <t>N57555</t>
  </si>
  <si>
    <t>190909_9:1</t>
  </si>
  <si>
    <t>190909_9</t>
  </si>
  <si>
    <t>N57559</t>
  </si>
  <si>
    <t>N57560</t>
  </si>
  <si>
    <t>190909_10:1</t>
  </si>
  <si>
    <t>190909_10</t>
  </si>
  <si>
    <t>N57580</t>
  </si>
  <si>
    <t>N57581</t>
  </si>
  <si>
    <t>190909_11:1</t>
  </si>
  <si>
    <t>190909_11</t>
  </si>
  <si>
    <t>N57582</t>
  </si>
  <si>
    <t>N57583</t>
  </si>
  <si>
    <t>190909_12:1</t>
  </si>
  <si>
    <t>190909_12</t>
  </si>
  <si>
    <t>N57584</t>
  </si>
  <si>
    <t>N57585</t>
  </si>
  <si>
    <t>190909_13:1</t>
  </si>
  <si>
    <t>190909_13</t>
  </si>
  <si>
    <t>N57587</t>
  </si>
  <si>
    <t>N57588</t>
  </si>
  <si>
    <t>190909_14:1</t>
  </si>
  <si>
    <t>190909_14</t>
  </si>
  <si>
    <t>N57590</t>
  </si>
  <si>
    <t>N57591</t>
  </si>
  <si>
    <t>191028_7:1</t>
  </si>
  <si>
    <t>191028_7</t>
  </si>
  <si>
    <t>N57692</t>
  </si>
  <si>
    <t>N57693</t>
  </si>
  <si>
    <t>191028_3:1</t>
  </si>
  <si>
    <t>191028_3</t>
  </si>
  <si>
    <t>N57694</t>
  </si>
  <si>
    <t>N57695</t>
  </si>
  <si>
    <t>191028_6:1</t>
  </si>
  <si>
    <t>191028_6</t>
  </si>
  <si>
    <t>N57700</t>
  </si>
  <si>
    <t>N57701</t>
  </si>
  <si>
    <t>191028_4:1</t>
  </si>
  <si>
    <t>191028_4</t>
  </si>
  <si>
    <t>N57702</t>
  </si>
  <si>
    <t>N57703</t>
  </si>
  <si>
    <t>191028_5:1</t>
  </si>
  <si>
    <t>191028_5</t>
  </si>
  <si>
    <t>N57709</t>
  </si>
  <si>
    <t>N57710</t>
  </si>
  <si>
    <t>I</t>
  </si>
  <si>
    <t>200331-14</t>
  </si>
  <si>
    <t>200331_14</t>
  </si>
  <si>
    <t>200331-14:1</t>
  </si>
  <si>
    <t>N58301</t>
  </si>
  <si>
    <t>200331-15</t>
  </si>
  <si>
    <t>200331_15</t>
  </si>
  <si>
    <t>200331-15:1</t>
  </si>
  <si>
    <t>N58306</t>
  </si>
  <si>
    <t>200331-16</t>
  </si>
  <si>
    <t>200331_16</t>
  </si>
  <si>
    <t>200331-16:1</t>
  </si>
  <si>
    <t>N58304</t>
  </si>
  <si>
    <t>200331-17</t>
  </si>
  <si>
    <t>200331_17</t>
  </si>
  <si>
    <t>200331-17:1</t>
  </si>
  <si>
    <t>N58308</t>
  </si>
  <si>
    <t>200331-18</t>
  </si>
  <si>
    <t>200331_18</t>
  </si>
  <si>
    <t>200331-18:1</t>
  </si>
  <si>
    <t>N58311</t>
  </si>
  <si>
    <t>200331-20</t>
  </si>
  <si>
    <t>200331_20</t>
  </si>
  <si>
    <t>200331-20:1</t>
  </si>
  <si>
    <t>N58358</t>
  </si>
  <si>
    <t>200302-10</t>
  </si>
  <si>
    <t>200302_10</t>
  </si>
  <si>
    <t>200302-10:1</t>
  </si>
  <si>
    <t>N58344_m00-m48</t>
  </si>
  <si>
    <t>N58348</t>
  </si>
  <si>
    <t>200302-11</t>
  </si>
  <si>
    <t>200302_11</t>
  </si>
  <si>
    <t>200302-11:1</t>
  </si>
  <si>
    <t>N58346_m00-m48</t>
  </si>
  <si>
    <t>N58349</t>
  </si>
  <si>
    <t>200302-12</t>
  </si>
  <si>
    <t>200302_12</t>
  </si>
  <si>
    <t>200302-12:1</t>
  </si>
  <si>
    <t>N58350_m00-m48</t>
  </si>
  <si>
    <t>N58356</t>
  </si>
  <si>
    <t>II</t>
  </si>
  <si>
    <t>200302-3</t>
  </si>
  <si>
    <t>200302_3</t>
  </si>
  <si>
    <t>200302-3:1</t>
  </si>
  <si>
    <t>N58394_m00-m48</t>
  </si>
  <si>
    <t>N58395</t>
  </si>
  <si>
    <t>200302-4</t>
  </si>
  <si>
    <t>200302_4</t>
  </si>
  <si>
    <t>200302-4:1</t>
  </si>
  <si>
    <t>N58396_m00-m48</t>
  </si>
  <si>
    <t>N58397</t>
  </si>
  <si>
    <t>200302-5</t>
  </si>
  <si>
    <t>200302_5</t>
  </si>
  <si>
    <t>200302-5:1</t>
  </si>
  <si>
    <t>N58398_m00-m48</t>
  </si>
  <si>
    <t>N58399</t>
  </si>
  <si>
    <t>200302-6</t>
  </si>
  <si>
    <t>200302_6</t>
  </si>
  <si>
    <t>200302-6:1</t>
  </si>
  <si>
    <t>N58359_m00-m48</t>
  </si>
  <si>
    <t>N58360</t>
  </si>
  <si>
    <t>200302-7</t>
  </si>
  <si>
    <t>200302_7</t>
  </si>
  <si>
    <t>200302-7:1</t>
  </si>
  <si>
    <t>N58361_m00-m48</t>
  </si>
  <si>
    <t>N58362</t>
  </si>
  <si>
    <t>200302-8</t>
  </si>
  <si>
    <t>200302_8</t>
  </si>
  <si>
    <t>200302-8:1</t>
  </si>
  <si>
    <t>N58404_m00-m48</t>
  </si>
  <si>
    <t>N58405</t>
  </si>
  <si>
    <t>200302-9</t>
  </si>
  <si>
    <t>200302_9</t>
  </si>
  <si>
    <t>200302-9:1</t>
  </si>
  <si>
    <t>N58402_m00-m48</t>
  </si>
  <si>
    <t>N58403</t>
  </si>
  <si>
    <t>III</t>
  </si>
  <si>
    <t>200331-1</t>
  </si>
  <si>
    <t>200331_1</t>
  </si>
  <si>
    <t>200331-1:1</t>
  </si>
  <si>
    <t>N58516_m00-m48</t>
  </si>
  <si>
    <t>N58517</t>
  </si>
  <si>
    <t>200331-2</t>
  </si>
  <si>
    <t>200331_2</t>
  </si>
  <si>
    <t>200331-2:1</t>
  </si>
  <si>
    <t>N58608_m00-m48</t>
  </si>
  <si>
    <t>N58612</t>
  </si>
  <si>
    <t>200331-3</t>
  </si>
  <si>
    <t>200331_3</t>
  </si>
  <si>
    <t>200331-3:1</t>
  </si>
  <si>
    <t>200331-4</t>
  </si>
  <si>
    <t>200331_4</t>
  </si>
  <si>
    <t>200331-4:1</t>
  </si>
  <si>
    <t>N58606_m00-m48</t>
  </si>
  <si>
    <t>N58607</t>
  </si>
  <si>
    <t>200331-5</t>
  </si>
  <si>
    <t>200331_5</t>
  </si>
  <si>
    <t>200331-5:1</t>
  </si>
  <si>
    <t>N58604_m00-m48</t>
  </si>
  <si>
    <t>N58605</t>
  </si>
  <si>
    <t>200331-7</t>
  </si>
  <si>
    <t>200331_7</t>
  </si>
  <si>
    <t>200331-7:1</t>
  </si>
  <si>
    <t>N58512_m00-m48</t>
  </si>
  <si>
    <t>N58513</t>
  </si>
  <si>
    <t>200331-8</t>
  </si>
  <si>
    <t>200331_8</t>
  </si>
  <si>
    <t>200331-8:1</t>
  </si>
  <si>
    <t>N58477_m00-m48</t>
  </si>
  <si>
    <t>N58478</t>
  </si>
  <si>
    <t>200331-9</t>
  </si>
  <si>
    <t>200331_9</t>
  </si>
  <si>
    <t>200331-9:1</t>
  </si>
  <si>
    <t>N58500_m00-m48</t>
  </si>
  <si>
    <t>N58501</t>
  </si>
  <si>
    <t>200331-10</t>
  </si>
  <si>
    <t>200331_10</t>
  </si>
  <si>
    <t>200331-10:1</t>
  </si>
  <si>
    <t>N58510_m00-m48</t>
  </si>
  <si>
    <t>N58511</t>
  </si>
  <si>
    <t>200331-11</t>
  </si>
  <si>
    <t>200331_11</t>
  </si>
  <si>
    <t>200331-11:1</t>
  </si>
  <si>
    <t>N58406_m00-m48</t>
  </si>
  <si>
    <t>N58407</t>
  </si>
  <si>
    <t>200331-12</t>
  </si>
  <si>
    <t>200331_12</t>
  </si>
  <si>
    <t>200331-12:1</t>
  </si>
  <si>
    <t>N58408_m00-m48</t>
  </si>
  <si>
    <t>N58409</t>
  </si>
  <si>
    <t>200331-13</t>
  </si>
  <si>
    <t>200331_13</t>
  </si>
  <si>
    <t>200331-13:1</t>
  </si>
  <si>
    <t>N58514_m00-m48</t>
  </si>
  <si>
    <t>N58515</t>
  </si>
  <si>
    <t>IV</t>
  </si>
  <si>
    <t xml:space="preserve">201015-1           </t>
  </si>
  <si>
    <t>201015_1</t>
  </si>
  <si>
    <t>?</t>
  </si>
  <si>
    <t>APOE33HN</t>
  </si>
  <si>
    <t>201015-1:1</t>
  </si>
  <si>
    <t>N58667</t>
  </si>
  <si>
    <t>IX</t>
  </si>
  <si>
    <t>210624-1</t>
  </si>
  <si>
    <t>210503_1</t>
  </si>
  <si>
    <t>210624-1:1</t>
  </si>
  <si>
    <t>210624-2</t>
  </si>
  <si>
    <t>210503_2</t>
  </si>
  <si>
    <t>210624-2:1</t>
  </si>
  <si>
    <t>210624-3</t>
  </si>
  <si>
    <t>210503_3</t>
  </si>
  <si>
    <t>210624-3:1</t>
  </si>
  <si>
    <t>210624-4</t>
  </si>
  <si>
    <t>210503_4</t>
  </si>
  <si>
    <t>210624-4:1</t>
  </si>
  <si>
    <t>210624-5</t>
  </si>
  <si>
    <t>210503_5</t>
  </si>
  <si>
    <t>210624-5:1</t>
  </si>
  <si>
    <t>210624-6</t>
  </si>
  <si>
    <t>210503_6</t>
  </si>
  <si>
    <t>210624-6:1</t>
  </si>
  <si>
    <t>N58953</t>
  </si>
  <si>
    <t>210624-7</t>
  </si>
  <si>
    <t>210503_7</t>
  </si>
  <si>
    <t>210624-7:1</t>
  </si>
  <si>
    <t>210624-8</t>
  </si>
  <si>
    <t>210503_8</t>
  </si>
  <si>
    <t>210624-8:1</t>
  </si>
  <si>
    <t>210624-9</t>
  </si>
  <si>
    <t>210503_9</t>
  </si>
  <si>
    <t>210624-9:1</t>
  </si>
  <si>
    <t>210624-10</t>
  </si>
  <si>
    <t>210503_11</t>
  </si>
  <si>
    <t>210624-10:1</t>
  </si>
  <si>
    <t>210624-11</t>
  </si>
  <si>
    <t>210503_12</t>
  </si>
  <si>
    <t>210624-11:1</t>
  </si>
  <si>
    <t>210624-12</t>
  </si>
  <si>
    <t>210503_13</t>
  </si>
  <si>
    <t>210624-12:1</t>
  </si>
  <si>
    <t>Abdominal tumor.  6/30/21 die during image? Did not draw the blood. 7/1/21 dessection find uterus, ovary or kidney tumor. Save haed in formalin+0.5% ProHance</t>
  </si>
  <si>
    <t>210624-13</t>
  </si>
  <si>
    <t>210503_14</t>
  </si>
  <si>
    <t>210624-13:1</t>
  </si>
  <si>
    <t>6/30/21 Die during image. Did not draw the blood. 7/1/21 Save haed in formalin+0.5% ProHance</t>
  </si>
  <si>
    <t>210624-14</t>
  </si>
  <si>
    <t>210503_15</t>
  </si>
  <si>
    <t>210624-14:1</t>
  </si>
  <si>
    <t>210624-15</t>
  </si>
  <si>
    <t>210503_16</t>
  </si>
  <si>
    <t>210624-15:1</t>
  </si>
  <si>
    <t>6/30/21 MRI find brain tumor. 7/1/21 wt 30.4g. Lip-I (IV) injection for Micro Ct , 7/6/21 Die during CT. Did not draw the blood. Save haed in formalin+0.5% ProHance</t>
  </si>
  <si>
    <t>210624-16</t>
  </si>
  <si>
    <t>210503_17</t>
  </si>
  <si>
    <t>210624-16:1</t>
  </si>
  <si>
    <t>died during imaging</t>
  </si>
  <si>
    <t>7/1/21 Die during image. Did not draw the blood. 7/2/21 Save haed in formalin+0.5% ProHance</t>
  </si>
  <si>
    <t>V</t>
  </si>
  <si>
    <t xml:space="preserve">210113-1           </t>
  </si>
  <si>
    <t>201026_1</t>
  </si>
  <si>
    <t>APOE44HN</t>
  </si>
  <si>
    <t>210113-1:1</t>
  </si>
  <si>
    <t>N58707</t>
  </si>
  <si>
    <t xml:space="preserve">210113-2           </t>
  </si>
  <si>
    <t>201026_2</t>
  </si>
  <si>
    <t>210113-2:1</t>
  </si>
  <si>
    <t>N58709</t>
  </si>
  <si>
    <t xml:space="preserve">210113-3           </t>
  </si>
  <si>
    <t>201026_3</t>
  </si>
  <si>
    <t>210113-3:1</t>
  </si>
  <si>
    <t>N58713</t>
  </si>
  <si>
    <t xml:space="preserve">210113-4           </t>
  </si>
  <si>
    <t>201026_4</t>
  </si>
  <si>
    <t>210113-4:1</t>
  </si>
  <si>
    <t>N58715</t>
  </si>
  <si>
    <t>VI</t>
  </si>
  <si>
    <t xml:space="preserve">210216-1           </t>
  </si>
  <si>
    <t>210216_1</t>
  </si>
  <si>
    <t>APOE22HN</t>
  </si>
  <si>
    <t>210216-1:1</t>
  </si>
  <si>
    <t>VII</t>
  </si>
  <si>
    <t xml:space="preserve">210118-1           </t>
  </si>
  <si>
    <t>HFD</t>
  </si>
  <si>
    <t>201012_1</t>
  </si>
  <si>
    <t>210118-1:1</t>
  </si>
  <si>
    <t>N58736</t>
  </si>
  <si>
    <t xml:space="preserve">210118-2           </t>
  </si>
  <si>
    <t>201012_2</t>
  </si>
  <si>
    <t>210118-2:1</t>
  </si>
  <si>
    <t>N58737</t>
  </si>
  <si>
    <t xml:space="preserve">210118-3           </t>
  </si>
  <si>
    <t>201012_3</t>
  </si>
  <si>
    <t>210118-3:1</t>
  </si>
  <si>
    <t>N58738</t>
  </si>
  <si>
    <t xml:space="preserve">210118-8           </t>
  </si>
  <si>
    <t>201012_8</t>
  </si>
  <si>
    <t>210118-8:1</t>
  </si>
  <si>
    <t>N58739</t>
  </si>
  <si>
    <t xml:space="preserve">210118-10           </t>
  </si>
  <si>
    <t>201012_10</t>
  </si>
  <si>
    <t>210118-10:1</t>
  </si>
  <si>
    <t>N58741</t>
  </si>
  <si>
    <t xml:space="preserve">210118-11           </t>
  </si>
  <si>
    <t>201012_11</t>
  </si>
  <si>
    <t>210118-11:1</t>
  </si>
  <si>
    <t>N58743</t>
  </si>
  <si>
    <t xml:space="preserve">210118-12           </t>
  </si>
  <si>
    <t>201012_12</t>
  </si>
  <si>
    <t>210118-12:1</t>
  </si>
  <si>
    <t>N59113</t>
  </si>
  <si>
    <t xml:space="preserve">210118-13           </t>
  </si>
  <si>
    <t>201012_13</t>
  </si>
  <si>
    <t>210118-13:1</t>
  </si>
  <si>
    <t>N58748</t>
  </si>
  <si>
    <t xml:space="preserve">210118-15           </t>
  </si>
  <si>
    <t>201012_15</t>
  </si>
  <si>
    <t>210118-15:1</t>
  </si>
  <si>
    <t>N58750</t>
  </si>
  <si>
    <t xml:space="preserve">210118-16           </t>
  </si>
  <si>
    <t>201012_16</t>
  </si>
  <si>
    <t>210118-16:1</t>
  </si>
  <si>
    <t>N58752</t>
  </si>
  <si>
    <t xml:space="preserve">210118-4           </t>
  </si>
  <si>
    <t>201012_4</t>
  </si>
  <si>
    <t>210118-4:1</t>
  </si>
  <si>
    <t>N58782</t>
  </si>
  <si>
    <t xml:space="preserve">210118-5           </t>
  </si>
  <si>
    <t>201012_5</t>
  </si>
  <si>
    <t>210118-5:1</t>
  </si>
  <si>
    <t>N58781</t>
  </si>
  <si>
    <t xml:space="preserve">210118-6           </t>
  </si>
  <si>
    <t>201012_6</t>
  </si>
  <si>
    <t>210118-6:1</t>
  </si>
  <si>
    <t>N58785</t>
  </si>
  <si>
    <t xml:space="preserve">210118-7           </t>
  </si>
  <si>
    <t>201012_7</t>
  </si>
  <si>
    <t>210118-7:1</t>
  </si>
  <si>
    <t>N58789</t>
  </si>
  <si>
    <t xml:space="preserve">210118-9           </t>
  </si>
  <si>
    <t>201012_9</t>
  </si>
  <si>
    <t>210118-9:1</t>
  </si>
  <si>
    <t>N58791</t>
  </si>
  <si>
    <t xml:space="preserve">210118-17           </t>
  </si>
  <si>
    <t>201012_17</t>
  </si>
  <si>
    <t>210118-17:1</t>
  </si>
  <si>
    <t>N58793</t>
  </si>
  <si>
    <t xml:space="preserve">210118-18           </t>
  </si>
  <si>
    <t>201012_18</t>
  </si>
  <si>
    <t>210118-18:1</t>
  </si>
  <si>
    <t>N58795</t>
  </si>
  <si>
    <t xml:space="preserve">210118-19           </t>
  </si>
  <si>
    <t>201012_19</t>
  </si>
  <si>
    <t>210118-19:1</t>
  </si>
  <si>
    <t>N58830</t>
  </si>
  <si>
    <t>d</t>
  </si>
  <si>
    <t xml:space="preserve">210118-20           </t>
  </si>
  <si>
    <t>201012_20</t>
  </si>
  <si>
    <t>210118-20:1</t>
  </si>
  <si>
    <t>N58814</t>
  </si>
  <si>
    <t xml:space="preserve">210118-21           </t>
  </si>
  <si>
    <t>201012_21</t>
  </si>
  <si>
    <t>210118-21:1</t>
  </si>
  <si>
    <t>N58816</t>
  </si>
  <si>
    <t xml:space="preserve">210118-22           </t>
  </si>
  <si>
    <t>201012_22</t>
  </si>
  <si>
    <t>210118-22:1</t>
  </si>
  <si>
    <t>N58822</t>
  </si>
  <si>
    <t xml:space="preserve">210118-23           </t>
  </si>
  <si>
    <t>201012_23</t>
  </si>
  <si>
    <t>210118-23:1</t>
  </si>
  <si>
    <t>N58820</t>
  </si>
  <si>
    <t xml:space="preserve">210118-24           </t>
  </si>
  <si>
    <t>201012_24</t>
  </si>
  <si>
    <t>210118-24:1</t>
  </si>
  <si>
    <t>N58832</t>
  </si>
  <si>
    <t xml:space="preserve">210118-25           </t>
  </si>
  <si>
    <t>201012_25</t>
  </si>
  <si>
    <t>210118-25:1</t>
  </si>
  <si>
    <t>N58852</t>
  </si>
  <si>
    <t xml:space="preserve">210118-26           </t>
  </si>
  <si>
    <t>201012_26</t>
  </si>
  <si>
    <t>210118-26:1</t>
  </si>
  <si>
    <t>N58854</t>
  </si>
  <si>
    <t xml:space="preserve">210118-27           </t>
  </si>
  <si>
    <t>201012_27</t>
  </si>
  <si>
    <t>210118-27:1</t>
  </si>
  <si>
    <t>N58856</t>
  </si>
  <si>
    <t>VIII</t>
  </si>
  <si>
    <t>210201-2</t>
  </si>
  <si>
    <t>210201_2</t>
  </si>
  <si>
    <t>210201-2:1</t>
  </si>
  <si>
    <t>N59003-m00-m48</t>
  </si>
  <si>
    <t>N59004</t>
  </si>
  <si>
    <t>210201-3</t>
  </si>
  <si>
    <t>210201_3</t>
  </si>
  <si>
    <t>210201-3:1</t>
  </si>
  <si>
    <t>210201-4</t>
  </si>
  <si>
    <t>210201_4</t>
  </si>
  <si>
    <t>210201-4:1</t>
  </si>
  <si>
    <t>210201-5</t>
  </si>
  <si>
    <t>210201_5</t>
  </si>
  <si>
    <t>210201-5:1</t>
  </si>
  <si>
    <t>210201-6</t>
  </si>
  <si>
    <t>210201_6</t>
  </si>
  <si>
    <t>210201-6:1</t>
  </si>
  <si>
    <t>N58914</t>
  </si>
  <si>
    <t>210201-7</t>
  </si>
  <si>
    <t>210201_7</t>
  </si>
  <si>
    <t>210201-7:1</t>
  </si>
  <si>
    <t>N58916</t>
  </si>
  <si>
    <t>210201-8</t>
  </si>
  <si>
    <t>210201_8</t>
  </si>
  <si>
    <t>210201-8:1</t>
  </si>
  <si>
    <t>N58910</t>
  </si>
  <si>
    <t>AD</t>
  </si>
  <si>
    <t>210201-9</t>
  </si>
  <si>
    <t>210201_9</t>
  </si>
  <si>
    <t>210201-9:1</t>
  </si>
  <si>
    <t>N58907</t>
  </si>
  <si>
    <t>210201-10</t>
  </si>
  <si>
    <t>210201_10</t>
  </si>
  <si>
    <t>210201-10:1</t>
  </si>
  <si>
    <t>N58884</t>
  </si>
  <si>
    <t>210201-11</t>
  </si>
  <si>
    <t>210201_11</t>
  </si>
  <si>
    <t>210201-11:1</t>
  </si>
  <si>
    <t>N58888</t>
  </si>
  <si>
    <t>D</t>
  </si>
  <si>
    <t>210201-12</t>
  </si>
  <si>
    <t>210201_12</t>
  </si>
  <si>
    <t>210201-12:1</t>
  </si>
  <si>
    <t>N58886</t>
  </si>
  <si>
    <t>210201-13</t>
  </si>
  <si>
    <t>210201_13</t>
  </si>
  <si>
    <t>210201-13:1</t>
  </si>
  <si>
    <t>N58920</t>
  </si>
  <si>
    <t>210201-14</t>
  </si>
  <si>
    <t>210201_14</t>
  </si>
  <si>
    <t>210201-14:1</t>
  </si>
  <si>
    <t>210201-15</t>
  </si>
  <si>
    <t>210201_15</t>
  </si>
  <si>
    <t>210201-15:1</t>
  </si>
  <si>
    <t>N58880</t>
  </si>
  <si>
    <t>210201-16</t>
  </si>
  <si>
    <t>210201_16</t>
  </si>
  <si>
    <t>210201-16:1</t>
  </si>
  <si>
    <t>N58882</t>
  </si>
  <si>
    <t>210201-17</t>
  </si>
  <si>
    <t>210201_17</t>
  </si>
  <si>
    <t>210201-17:1</t>
  </si>
  <si>
    <t>N58890</t>
  </si>
  <si>
    <t>210201-18</t>
  </si>
  <si>
    <t>210201_18</t>
  </si>
  <si>
    <t>210201-18:1</t>
  </si>
  <si>
    <t>210201-19</t>
  </si>
  <si>
    <t>210201_19</t>
  </si>
  <si>
    <t>210201-19:1</t>
  </si>
  <si>
    <t>N58878</t>
  </si>
  <si>
    <t>210222-1</t>
  </si>
  <si>
    <t>210222_1</t>
  </si>
  <si>
    <t>210222-1:1</t>
  </si>
  <si>
    <t>Sep2022scans</t>
  </si>
  <si>
    <t>210222-2</t>
  </si>
  <si>
    <t>210222_2</t>
  </si>
  <si>
    <t>210222-2:1</t>
  </si>
  <si>
    <t>N60130</t>
  </si>
  <si>
    <t>210222-3</t>
  </si>
  <si>
    <t>210222_3</t>
  </si>
  <si>
    <t>210222-3:1</t>
  </si>
  <si>
    <t>N60132</t>
  </si>
  <si>
    <t>210222-4</t>
  </si>
  <si>
    <t>210222_4</t>
  </si>
  <si>
    <t>210222-4:1</t>
  </si>
  <si>
    <t>N60128</t>
  </si>
  <si>
    <t>210222-5</t>
  </si>
  <si>
    <t>210222_5</t>
  </si>
  <si>
    <t>210222-5:1</t>
  </si>
  <si>
    <t>210222-6</t>
  </si>
  <si>
    <t>210222_6</t>
  </si>
  <si>
    <t>210222-6:1</t>
  </si>
  <si>
    <t>N60140</t>
  </si>
  <si>
    <t>210222-7</t>
  </si>
  <si>
    <t>210222_7</t>
  </si>
  <si>
    <t>210222-7:1</t>
  </si>
  <si>
    <t>N58918</t>
  </si>
  <si>
    <t>210222-8</t>
  </si>
  <si>
    <t>210222_8</t>
  </si>
  <si>
    <t>210222-8:1</t>
  </si>
  <si>
    <t>N58996</t>
  </si>
  <si>
    <t>210222-9</t>
  </si>
  <si>
    <t>210222_9</t>
  </si>
  <si>
    <t>210222-9:1</t>
  </si>
  <si>
    <t>N59006</t>
  </si>
  <si>
    <t>210222-10</t>
  </si>
  <si>
    <t>210222_10</t>
  </si>
  <si>
    <t>210222-10:1</t>
  </si>
  <si>
    <t>N58858</t>
  </si>
  <si>
    <t>210222-11</t>
  </si>
  <si>
    <t>210222_11</t>
  </si>
  <si>
    <t>210222-11:1</t>
  </si>
  <si>
    <t>N58860</t>
  </si>
  <si>
    <t>210222-12</t>
  </si>
  <si>
    <t>210222_12</t>
  </si>
  <si>
    <t>210222-12:1</t>
  </si>
  <si>
    <t>N58862</t>
  </si>
  <si>
    <t>210222-13</t>
  </si>
  <si>
    <t>210222_13</t>
  </si>
  <si>
    <t>210222-13:1</t>
  </si>
  <si>
    <t>210222-14</t>
  </si>
  <si>
    <t>210222_14</t>
  </si>
  <si>
    <t>210222-14:1</t>
  </si>
  <si>
    <t>N59064</t>
  </si>
  <si>
    <t>210222-15</t>
  </si>
  <si>
    <t>210222_15</t>
  </si>
  <si>
    <t>210222-15:1</t>
  </si>
  <si>
    <t>N59067</t>
  </si>
  <si>
    <t>210222-16</t>
  </si>
  <si>
    <t>210222_16</t>
  </si>
  <si>
    <t>/</t>
  </si>
  <si>
    <t>210222-16:1</t>
  </si>
  <si>
    <t>N59080_m00-m48</t>
  </si>
  <si>
    <t>N59081</t>
  </si>
  <si>
    <t xml:space="preserve">Did not draw the blood </t>
  </si>
  <si>
    <t>210222-17</t>
  </si>
  <si>
    <t>210222_17</t>
  </si>
  <si>
    <t>210222-17:1</t>
  </si>
  <si>
    <t>X</t>
  </si>
  <si>
    <t>210730-4</t>
  </si>
  <si>
    <t>210112_2</t>
  </si>
  <si>
    <t xml:space="preserve">7/30/2021                                                 Micro Ct image                                           8/17/21                                                                        </t>
  </si>
  <si>
    <t>210730-4:1</t>
  </si>
  <si>
    <t>210817-1</t>
  </si>
  <si>
    <t>210112_4</t>
  </si>
  <si>
    <t>210817-1:1</t>
  </si>
  <si>
    <t>N58949</t>
  </si>
  <si>
    <t>210817-2</t>
  </si>
  <si>
    <t>210112_5</t>
  </si>
  <si>
    <t>210817-2:1</t>
  </si>
  <si>
    <t>N59073</t>
  </si>
  <si>
    <t>210817-3</t>
  </si>
  <si>
    <t>210112_6</t>
  </si>
  <si>
    <t>210817-3:1</t>
  </si>
  <si>
    <t>N58936</t>
  </si>
  <si>
    <t>210817-4</t>
  </si>
  <si>
    <t>210112_7</t>
  </si>
  <si>
    <t>210817-4:1</t>
  </si>
  <si>
    <t>N59040</t>
  </si>
  <si>
    <t>210817-5</t>
  </si>
  <si>
    <t>210112_9</t>
  </si>
  <si>
    <t>210817-5:1</t>
  </si>
  <si>
    <t>N58947</t>
  </si>
  <si>
    <t>210730-3</t>
  </si>
  <si>
    <t>210112_11</t>
  </si>
  <si>
    <t>210730-3:1</t>
  </si>
  <si>
    <t>N58955</t>
  </si>
  <si>
    <t>210817-6</t>
  </si>
  <si>
    <t>210112_14</t>
  </si>
  <si>
    <t>210817-6:1</t>
  </si>
  <si>
    <t>N59034</t>
  </si>
  <si>
    <t>210817-7</t>
  </si>
  <si>
    <t>210112_15</t>
  </si>
  <si>
    <t>210817-7:1</t>
  </si>
  <si>
    <t>N59023</t>
  </si>
  <si>
    <t>210817-8</t>
  </si>
  <si>
    <t>210112_16</t>
  </si>
  <si>
    <t>210817-8:1</t>
  </si>
  <si>
    <t>N59036</t>
  </si>
  <si>
    <t>210817-9</t>
  </si>
  <si>
    <t>210112_17</t>
  </si>
  <si>
    <t>210817-9:1</t>
  </si>
  <si>
    <t>N59027</t>
  </si>
  <si>
    <t>210730-5</t>
  </si>
  <si>
    <t>210112_18</t>
  </si>
  <si>
    <t>210730-5:1</t>
  </si>
  <si>
    <t>N59110</t>
  </si>
  <si>
    <t>210817-10</t>
  </si>
  <si>
    <t>210112_19</t>
  </si>
  <si>
    <t>210817-10:1</t>
  </si>
  <si>
    <t>N59098</t>
  </si>
  <si>
    <t>210817-11</t>
  </si>
  <si>
    <t>210112_20</t>
  </si>
  <si>
    <t>210817-11:1</t>
  </si>
  <si>
    <t>N59100</t>
  </si>
  <si>
    <t>210730-6</t>
  </si>
  <si>
    <t>210112_21</t>
  </si>
  <si>
    <t>210730-6:1</t>
  </si>
  <si>
    <t>N59117</t>
  </si>
  <si>
    <t>210817-12</t>
  </si>
  <si>
    <t>210112_23</t>
  </si>
  <si>
    <t>210817-12:1</t>
  </si>
  <si>
    <t>N59119</t>
  </si>
  <si>
    <t>210817-13</t>
  </si>
  <si>
    <t>210112_24</t>
  </si>
  <si>
    <t>210817-13:1</t>
  </si>
  <si>
    <t>N59121</t>
  </si>
  <si>
    <t>210817-14</t>
  </si>
  <si>
    <t>210112_25</t>
  </si>
  <si>
    <t>210817-14:1</t>
  </si>
  <si>
    <t>210730-7</t>
  </si>
  <si>
    <t>210112_26</t>
  </si>
  <si>
    <t>210730-7:1</t>
  </si>
  <si>
    <t>210730-8</t>
  </si>
  <si>
    <t>210112_27</t>
  </si>
  <si>
    <t>210730-8:1</t>
  </si>
  <si>
    <t>210817-15</t>
  </si>
  <si>
    <t>210112_28</t>
  </si>
  <si>
    <t>210817-15:1</t>
  </si>
  <si>
    <t>210817-16</t>
  </si>
  <si>
    <t>210112_29</t>
  </si>
  <si>
    <t>210817-16:1</t>
  </si>
  <si>
    <t>210817-17</t>
  </si>
  <si>
    <t>210112_1</t>
  </si>
  <si>
    <t>210817-17:1</t>
  </si>
  <si>
    <t>210817-18</t>
  </si>
  <si>
    <t>210112_8</t>
  </si>
  <si>
    <t>210817-18:1</t>
  </si>
  <si>
    <t>N59042</t>
  </si>
  <si>
    <t>210817-19</t>
  </si>
  <si>
    <t>210112_12</t>
  </si>
  <si>
    <t>210817-19:1</t>
  </si>
  <si>
    <t>N58942</t>
  </si>
  <si>
    <t>XI</t>
  </si>
  <si>
    <t>211001-1</t>
  </si>
  <si>
    <t>210503_18</t>
  </si>
  <si>
    <t>211001-1:1</t>
  </si>
  <si>
    <t>211001-2</t>
  </si>
  <si>
    <t>210503_19</t>
  </si>
  <si>
    <t>211001-2:1</t>
  </si>
  <si>
    <t>211001-3</t>
  </si>
  <si>
    <t>210503_20</t>
  </si>
  <si>
    <t>211001-3:1</t>
  </si>
  <si>
    <t>211001-4</t>
  </si>
  <si>
    <t>210503_21</t>
  </si>
  <si>
    <t>211001-4:1</t>
  </si>
  <si>
    <t>211001-5</t>
  </si>
  <si>
    <t>210503_22</t>
  </si>
  <si>
    <t>211001-5:1</t>
  </si>
  <si>
    <t>july2022scans</t>
  </si>
  <si>
    <t>211001-6</t>
  </si>
  <si>
    <t>210614_2</t>
  </si>
  <si>
    <t>211001-6:1</t>
  </si>
  <si>
    <t>N60057</t>
  </si>
  <si>
    <t>MRSOLUTIONS</t>
  </si>
  <si>
    <t>211001-7</t>
  </si>
  <si>
    <t>210614_3</t>
  </si>
  <si>
    <t>211001-7:1</t>
  </si>
  <si>
    <t>N60059</t>
  </si>
  <si>
    <t>211001-8</t>
  </si>
  <si>
    <t>210614_4</t>
  </si>
  <si>
    <t>211001-8:1</t>
  </si>
  <si>
    <t>N60061</t>
  </si>
  <si>
    <t>211001-9</t>
  </si>
  <si>
    <t>210614_5</t>
  </si>
  <si>
    <t>211001-9:1</t>
  </si>
  <si>
    <t>N60063</t>
  </si>
  <si>
    <t>210730-2</t>
  </si>
  <si>
    <t>210614_1</t>
  </si>
  <si>
    <t>210730-2:1</t>
  </si>
  <si>
    <t>N60069</t>
  </si>
  <si>
    <t>211001-10</t>
  </si>
  <si>
    <t>210614_8</t>
  </si>
  <si>
    <t xml:space="preserve">male </t>
  </si>
  <si>
    <t>211001-10:1</t>
  </si>
  <si>
    <t>N59137</t>
  </si>
  <si>
    <t>211001-11</t>
  </si>
  <si>
    <t>210614_9</t>
  </si>
  <si>
    <t>211001-11:1</t>
  </si>
  <si>
    <t>N59139</t>
  </si>
  <si>
    <t>211001-12</t>
  </si>
  <si>
    <t>210614_10</t>
  </si>
  <si>
    <t>211001-12:1</t>
  </si>
  <si>
    <t>211001-13</t>
  </si>
  <si>
    <t>210614_11</t>
  </si>
  <si>
    <t>211001-13:1</t>
  </si>
  <si>
    <t>211001-14</t>
  </si>
  <si>
    <t>210614_12</t>
  </si>
  <si>
    <t>211001-14:1</t>
  </si>
  <si>
    <t>211001-15</t>
  </si>
  <si>
    <t>210614_22</t>
  </si>
  <si>
    <t>211001-15:1</t>
  </si>
  <si>
    <t>211001-16</t>
  </si>
  <si>
    <t>210614_23</t>
  </si>
  <si>
    <t>211001-16:1</t>
  </si>
  <si>
    <t>211001-17</t>
  </si>
  <si>
    <t>210614_24</t>
  </si>
  <si>
    <t>211001-17:1</t>
  </si>
  <si>
    <t>211001-18</t>
  </si>
  <si>
    <t>210614_25</t>
  </si>
  <si>
    <t>211001-18:1</t>
  </si>
  <si>
    <t>211001-19</t>
  </si>
  <si>
    <t>210614_26</t>
  </si>
  <si>
    <t>211001-19:1</t>
  </si>
  <si>
    <t>211001-20</t>
  </si>
  <si>
    <t>210614_13</t>
  </si>
  <si>
    <t xml:space="preserve">female </t>
  </si>
  <si>
    <t>211001-20:1</t>
  </si>
  <si>
    <t>N59142</t>
  </si>
  <si>
    <t>211001-21</t>
  </si>
  <si>
    <t>210614_14</t>
  </si>
  <si>
    <t>211001-21:1</t>
  </si>
  <si>
    <t>211001-22</t>
  </si>
  <si>
    <t>210614_15</t>
  </si>
  <si>
    <t>211001-22:1</t>
  </si>
  <si>
    <t>211001-23</t>
  </si>
  <si>
    <t>210614_16</t>
  </si>
  <si>
    <t>211001-23:1</t>
  </si>
  <si>
    <t>211001-24</t>
  </si>
  <si>
    <t>210614_31</t>
  </si>
  <si>
    <t>211001-24:1</t>
  </si>
  <si>
    <t>august2022scans</t>
  </si>
  <si>
    <t>210730-1</t>
  </si>
  <si>
    <t>210614_6</t>
  </si>
  <si>
    <t>210730-1:1</t>
  </si>
  <si>
    <t>N60096</t>
  </si>
  <si>
    <t>211001-25</t>
  </si>
  <si>
    <t>210614_7</t>
  </si>
  <si>
    <t>211001-25:1</t>
  </si>
  <si>
    <t>211001-26</t>
  </si>
  <si>
    <t>210614_17</t>
  </si>
  <si>
    <t>211001-26:1</t>
  </si>
  <si>
    <t>N60134</t>
  </si>
  <si>
    <t>211001-27</t>
  </si>
  <si>
    <t>210614_18</t>
  </si>
  <si>
    <t>211001-27:1</t>
  </si>
  <si>
    <t>N60138</t>
  </si>
  <si>
    <t>211001-28</t>
  </si>
  <si>
    <t>210614_19</t>
  </si>
  <si>
    <t>211001-28:1</t>
  </si>
  <si>
    <t>211001-29</t>
  </si>
  <si>
    <t>210614_20</t>
  </si>
  <si>
    <t>211001-29:1</t>
  </si>
  <si>
    <t>November2022scans</t>
  </si>
  <si>
    <t>211001-30</t>
  </si>
  <si>
    <t>210614_21</t>
  </si>
  <si>
    <t>211001-30:1</t>
  </si>
  <si>
    <t>N60199</t>
  </si>
  <si>
    <t>211001-31</t>
  </si>
  <si>
    <t>210614_27</t>
  </si>
  <si>
    <t>211001-31:1</t>
  </si>
  <si>
    <t>211001-32</t>
  </si>
  <si>
    <t>210614_28</t>
  </si>
  <si>
    <t>211001-32:1</t>
  </si>
  <si>
    <t>211001-33</t>
  </si>
  <si>
    <t>210614_29</t>
  </si>
  <si>
    <t>211001-33:1</t>
  </si>
  <si>
    <t>211001-34</t>
  </si>
  <si>
    <t>210614_30</t>
  </si>
  <si>
    <t>211001-34:1</t>
  </si>
  <si>
    <t>Colton lab</t>
  </si>
  <si>
    <t>211001-35</t>
  </si>
  <si>
    <t>211001_35</t>
  </si>
  <si>
    <t>Cage1414913_1</t>
  </si>
  <si>
    <t>CVN</t>
  </si>
  <si>
    <t>211001-35:1</t>
  </si>
  <si>
    <t>211001-36</t>
  </si>
  <si>
    <t>211001_36</t>
  </si>
  <si>
    <t>Cage1248386_1</t>
  </si>
  <si>
    <t>211001-36:1</t>
  </si>
  <si>
    <t>211001-37</t>
  </si>
  <si>
    <t>211001_37</t>
  </si>
  <si>
    <t>Cage1248386_2</t>
  </si>
  <si>
    <t>211001-37:1</t>
  </si>
  <si>
    <t>211001-38</t>
  </si>
  <si>
    <t>211001_38</t>
  </si>
  <si>
    <t>Cage1248386_3</t>
  </si>
  <si>
    <t>211001-38:1</t>
  </si>
  <si>
    <t>211001-39</t>
  </si>
  <si>
    <t>211001_39</t>
  </si>
  <si>
    <t>Cage1248386_4</t>
  </si>
  <si>
    <t>211001-39:1</t>
  </si>
  <si>
    <t>211001-40</t>
  </si>
  <si>
    <t>211001_40</t>
  </si>
  <si>
    <t>Cage1170422_1</t>
  </si>
  <si>
    <t>211001-40:1</t>
  </si>
  <si>
    <t>211001-41</t>
  </si>
  <si>
    <t>211001_41</t>
  </si>
  <si>
    <t>Cage1170422_2</t>
  </si>
  <si>
    <t>211001-41:1</t>
  </si>
  <si>
    <t>211001-42</t>
  </si>
  <si>
    <t>211001_42</t>
  </si>
  <si>
    <t>Cage1170422_3</t>
  </si>
  <si>
    <t>211001-42:1</t>
  </si>
  <si>
    <t>211001-43</t>
  </si>
  <si>
    <t>211001_43</t>
  </si>
  <si>
    <t>Cage1170422_4</t>
  </si>
  <si>
    <t>211001-43:1</t>
  </si>
  <si>
    <t>211001-44</t>
  </si>
  <si>
    <t>211001_44</t>
  </si>
  <si>
    <t>Cage1170422_5</t>
  </si>
  <si>
    <t>211001-44:1</t>
  </si>
  <si>
    <t>XII</t>
  </si>
  <si>
    <t>210809-1</t>
  </si>
  <si>
    <t>210809_2</t>
  </si>
  <si>
    <t>210809-1:1</t>
  </si>
  <si>
    <t>210809-2</t>
  </si>
  <si>
    <t>210809_3</t>
  </si>
  <si>
    <t>210809-2:1</t>
  </si>
  <si>
    <t>210809-3</t>
  </si>
  <si>
    <t>210809_4</t>
  </si>
  <si>
    <t>210809-3:1</t>
  </si>
  <si>
    <t>210809-4</t>
  </si>
  <si>
    <t>210809_5</t>
  </si>
  <si>
    <t>210809-4:1</t>
  </si>
  <si>
    <t>N60104</t>
  </si>
  <si>
    <t>210809-5</t>
  </si>
  <si>
    <t>210809_6</t>
  </si>
  <si>
    <t>210809-5:1</t>
  </si>
  <si>
    <t>N60098</t>
  </si>
  <si>
    <t>210809-6</t>
  </si>
  <si>
    <t>210809_7</t>
  </si>
  <si>
    <t>210809-6:1</t>
  </si>
  <si>
    <t>210809-7</t>
  </si>
  <si>
    <t>210809_8</t>
  </si>
  <si>
    <t>210809-7:1</t>
  </si>
  <si>
    <t>October2022scan</t>
  </si>
  <si>
    <t>210906-1</t>
  </si>
  <si>
    <t>210906_1</t>
  </si>
  <si>
    <t>210906-1:1</t>
  </si>
  <si>
    <t>N60164</t>
  </si>
  <si>
    <t>210906-2</t>
  </si>
  <si>
    <t>210906_2</t>
  </si>
  <si>
    <t>210906-2:1</t>
  </si>
  <si>
    <t>N60170</t>
  </si>
  <si>
    <t>210906-3</t>
  </si>
  <si>
    <t>210906_3</t>
  </si>
  <si>
    <t>210906-3:1</t>
  </si>
  <si>
    <t>N60191</t>
  </si>
  <si>
    <t>210906-4</t>
  </si>
  <si>
    <t>210906_4</t>
  </si>
  <si>
    <t>210906-4:1</t>
  </si>
  <si>
    <t>N60189</t>
  </si>
  <si>
    <t>210906-5</t>
  </si>
  <si>
    <t>210906_5</t>
  </si>
  <si>
    <t>210906-5:1</t>
  </si>
  <si>
    <t>N60201</t>
  </si>
  <si>
    <t>210906-6</t>
  </si>
  <si>
    <t>210906_6</t>
  </si>
  <si>
    <t>210906-6:1</t>
  </si>
  <si>
    <t>N60193</t>
  </si>
  <si>
    <t>210906-7</t>
  </si>
  <si>
    <t>210906_7</t>
  </si>
  <si>
    <t>210906-7:1</t>
  </si>
  <si>
    <t>210906-8</t>
  </si>
  <si>
    <t>210906_8</t>
  </si>
  <si>
    <t>210906-8:1</t>
  </si>
  <si>
    <t>210906-9</t>
  </si>
  <si>
    <t>210906_9</t>
  </si>
  <si>
    <t>210906-9:1</t>
  </si>
  <si>
    <t>210906-10</t>
  </si>
  <si>
    <t>210906_10</t>
  </si>
  <si>
    <t>210906-10:1</t>
  </si>
  <si>
    <t>210906-11</t>
  </si>
  <si>
    <t>210906_11</t>
  </si>
  <si>
    <t>210906-11:1</t>
  </si>
  <si>
    <t>210906-12</t>
  </si>
  <si>
    <t>210906_12</t>
  </si>
  <si>
    <t>210906-12:1</t>
  </si>
  <si>
    <t>210906-13</t>
  </si>
  <si>
    <t>210906_13</t>
  </si>
  <si>
    <t>210906-13:1</t>
  </si>
  <si>
    <t>210906-14</t>
  </si>
  <si>
    <t>210906_14</t>
  </si>
  <si>
    <t>210906-14:1</t>
  </si>
  <si>
    <t>210906-15</t>
  </si>
  <si>
    <t>210906_15</t>
  </si>
  <si>
    <t>210906-15:1</t>
  </si>
  <si>
    <t>210906-16</t>
  </si>
  <si>
    <t>210906_16</t>
  </si>
  <si>
    <t>210906-16:1</t>
  </si>
  <si>
    <t>210906-17</t>
  </si>
  <si>
    <t>210906_17</t>
  </si>
  <si>
    <t>210906-17:1</t>
  </si>
  <si>
    <t>210906-18</t>
  </si>
  <si>
    <t>210906_18</t>
  </si>
  <si>
    <t>210906-18:1</t>
  </si>
  <si>
    <t>211004-1</t>
  </si>
  <si>
    <t>211004_1</t>
  </si>
  <si>
    <t>211004-1:1</t>
  </si>
  <si>
    <t>N58997-m00-m48</t>
  </si>
  <si>
    <t>N58998</t>
  </si>
  <si>
    <t>211004-2</t>
  </si>
  <si>
    <t>211004_2</t>
  </si>
  <si>
    <t>211004-2:1</t>
  </si>
  <si>
    <t>N58999-m00-m48</t>
  </si>
  <si>
    <t>N59000</t>
  </si>
  <si>
    <t>211004-3</t>
  </si>
  <si>
    <t>211004_3</t>
  </si>
  <si>
    <t>211004-3:1</t>
  </si>
  <si>
    <t>N59010-m00-m48</t>
  </si>
  <si>
    <t>N59011</t>
  </si>
  <si>
    <t>211004-4</t>
  </si>
  <si>
    <t>211004_19</t>
  </si>
  <si>
    <t>211004-4:1</t>
  </si>
  <si>
    <t>211004-5</t>
  </si>
  <si>
    <t>211004_20</t>
  </si>
  <si>
    <t>211004-5:1</t>
  </si>
  <si>
    <t>211004-6</t>
  </si>
  <si>
    <t>211004_21</t>
  </si>
  <si>
    <t>211004-6:1</t>
  </si>
  <si>
    <t>211004-7</t>
  </si>
  <si>
    <t>211004_5</t>
  </si>
  <si>
    <t>211004-7:1</t>
  </si>
  <si>
    <t>211004-8</t>
  </si>
  <si>
    <t>211004_9</t>
  </si>
  <si>
    <t>211004-8:1</t>
  </si>
  <si>
    <t>211004-9</t>
  </si>
  <si>
    <t>211004_14</t>
  </si>
  <si>
    <t>211004-9:1</t>
  </si>
  <si>
    <t>N59079</t>
  </si>
  <si>
    <t>211004-10</t>
  </si>
  <si>
    <t>211004_15</t>
  </si>
  <si>
    <t>211004-10:1</t>
  </si>
  <si>
    <t>211004-11</t>
  </si>
  <si>
    <t>211004_16</t>
  </si>
  <si>
    <t>211004-11:1</t>
  </si>
  <si>
    <t>211004-12</t>
  </si>
  <si>
    <t>211004_17</t>
  </si>
  <si>
    <t>211004-12:1</t>
  </si>
  <si>
    <t>211004-13</t>
  </si>
  <si>
    <t>211004_10</t>
  </si>
  <si>
    <t>211004-13:1</t>
  </si>
  <si>
    <t>N59077</t>
  </si>
  <si>
    <t>211004-14</t>
  </si>
  <si>
    <t>211004_11</t>
  </si>
  <si>
    <t>211004-14:1</t>
  </si>
  <si>
    <t>N60158</t>
  </si>
  <si>
    <t>211004-15</t>
  </si>
  <si>
    <t>211004_12</t>
  </si>
  <si>
    <t>211004-15:1</t>
  </si>
  <si>
    <t>N60160</t>
  </si>
  <si>
    <t>211004-16</t>
  </si>
  <si>
    <t>211004_13</t>
  </si>
  <si>
    <t>211004-16:1</t>
  </si>
  <si>
    <t>XIII</t>
  </si>
  <si>
    <t>211122-1</t>
  </si>
  <si>
    <t>211122_1</t>
  </si>
  <si>
    <t>211122-1:1</t>
  </si>
  <si>
    <t>N60065</t>
  </si>
  <si>
    <t>211122-2</t>
  </si>
  <si>
    <t>211122_2</t>
  </si>
  <si>
    <t>211122-2:1</t>
  </si>
  <si>
    <t>N60102</t>
  </si>
  <si>
    <t>211122-3</t>
  </si>
  <si>
    <t>211122_3</t>
  </si>
  <si>
    <t>211122-3:1</t>
  </si>
  <si>
    <t>211122-4</t>
  </si>
  <si>
    <t>211122_4</t>
  </si>
  <si>
    <t>211122-4:1</t>
  </si>
  <si>
    <t>N60094</t>
  </si>
  <si>
    <t>211122-5</t>
  </si>
  <si>
    <t>211122_5</t>
  </si>
  <si>
    <t>211122-5:1</t>
  </si>
  <si>
    <t>211122-6</t>
  </si>
  <si>
    <t>211122_6</t>
  </si>
  <si>
    <t>211122-6:1</t>
  </si>
  <si>
    <t>211122-7</t>
  </si>
  <si>
    <t>211122_7</t>
  </si>
  <si>
    <t>211122-7:1</t>
  </si>
  <si>
    <t>211122-8</t>
  </si>
  <si>
    <t>211122_8</t>
  </si>
  <si>
    <t>211122-8:1</t>
  </si>
  <si>
    <t>211122-9</t>
  </si>
  <si>
    <t>211122_9</t>
  </si>
  <si>
    <t>211122-9:1</t>
  </si>
  <si>
    <t>N60162</t>
  </si>
  <si>
    <t>211122-10</t>
  </si>
  <si>
    <t>211122_10</t>
  </si>
  <si>
    <t>211122-10:1</t>
  </si>
  <si>
    <t>N60168</t>
  </si>
  <si>
    <t>211122-11</t>
  </si>
  <si>
    <t>211122_11</t>
  </si>
  <si>
    <t>211122-11:1</t>
  </si>
  <si>
    <t>N60195</t>
  </si>
  <si>
    <t>211122-12</t>
  </si>
  <si>
    <t>211122_12</t>
  </si>
  <si>
    <t>211122-12:1</t>
  </si>
  <si>
    <t>211122-13</t>
  </si>
  <si>
    <t>211122_13</t>
  </si>
  <si>
    <t>211122-13:1</t>
  </si>
  <si>
    <t>211122-14</t>
  </si>
  <si>
    <t>211122_14</t>
  </si>
  <si>
    <t>211122-14:1</t>
  </si>
  <si>
    <t>211122-15</t>
  </si>
  <si>
    <t>211122_15</t>
  </si>
  <si>
    <t>211122-15:1</t>
  </si>
  <si>
    <t>211122-16</t>
  </si>
  <si>
    <t>211122_16</t>
  </si>
  <si>
    <t>211122-16:1</t>
  </si>
  <si>
    <t>211122-23</t>
  </si>
  <si>
    <t>211122_23</t>
  </si>
  <si>
    <t>211122-23:1</t>
  </si>
  <si>
    <t>211122-24</t>
  </si>
  <si>
    <t>211122_24</t>
  </si>
  <si>
    <t>211122-24:1</t>
  </si>
  <si>
    <t>211122-25</t>
  </si>
  <si>
    <t>211122_25</t>
  </si>
  <si>
    <t>211122-25:1</t>
  </si>
  <si>
    <t>211122-26</t>
  </si>
  <si>
    <t>211122_26</t>
  </si>
  <si>
    <t>211122-26:1</t>
  </si>
  <si>
    <t>211122-27</t>
  </si>
  <si>
    <t>211122_27</t>
  </si>
  <si>
    <t>211122-27:1</t>
  </si>
  <si>
    <t>211122-28</t>
  </si>
  <si>
    <t>211122_28</t>
  </si>
  <si>
    <t>211122-28:1</t>
  </si>
  <si>
    <t>XIV</t>
  </si>
  <si>
    <t>220110_1</t>
  </si>
  <si>
    <t>220110_1:1</t>
  </si>
  <si>
    <t>N60089</t>
  </si>
  <si>
    <t>220110_2</t>
  </si>
  <si>
    <t>220110_2:1</t>
  </si>
  <si>
    <t>N60071</t>
  </si>
  <si>
    <t>220110_3</t>
  </si>
  <si>
    <t>220110_3:1</t>
  </si>
  <si>
    <t>N60073</t>
  </si>
  <si>
    <t>220110_4</t>
  </si>
  <si>
    <t>220110_4:1</t>
  </si>
  <si>
    <t>N60091</t>
  </si>
  <si>
    <t>220110_5</t>
  </si>
  <si>
    <t>220110_5:1</t>
  </si>
  <si>
    <t>220110_6</t>
  </si>
  <si>
    <t>220110_6:1</t>
  </si>
  <si>
    <t>220110_7</t>
  </si>
  <si>
    <t>220110_7:1</t>
  </si>
  <si>
    <t>220110_8</t>
  </si>
  <si>
    <t>220110_8:1</t>
  </si>
  <si>
    <t>220110_9</t>
  </si>
  <si>
    <t>220110_9:1</t>
  </si>
  <si>
    <t>220110_10</t>
  </si>
  <si>
    <t>220110_10:1</t>
  </si>
  <si>
    <t>220110_11</t>
  </si>
  <si>
    <t>220110_11:1</t>
  </si>
  <si>
    <t>220110_12</t>
  </si>
  <si>
    <t>220110_12:1</t>
  </si>
  <si>
    <t>XV</t>
  </si>
  <si>
    <t>220207-1</t>
  </si>
  <si>
    <t>220207_1</t>
  </si>
  <si>
    <t>220207-1:1</t>
  </si>
  <si>
    <t>220207-2</t>
  </si>
  <si>
    <t>220207_2</t>
  </si>
  <si>
    <t>220207-2:1</t>
  </si>
  <si>
    <t>220207-3</t>
  </si>
  <si>
    <t>220207_3</t>
  </si>
  <si>
    <t>220207-3:1</t>
  </si>
  <si>
    <t>220207-4</t>
  </si>
  <si>
    <t>220207_4</t>
  </si>
  <si>
    <t>220207-4:1</t>
  </si>
  <si>
    <t>220207-9</t>
  </si>
  <si>
    <t>220207_9</t>
  </si>
  <si>
    <t>220207-9:1</t>
  </si>
  <si>
    <t>220207-10</t>
  </si>
  <si>
    <t>220207_10</t>
  </si>
  <si>
    <t>220207-10:1</t>
  </si>
  <si>
    <t>220207-11</t>
  </si>
  <si>
    <t>220207_11</t>
  </si>
  <si>
    <t>220207-11:1</t>
  </si>
  <si>
    <t>220207-12</t>
  </si>
  <si>
    <t>220207_12</t>
  </si>
  <si>
    <t>220207-12:1</t>
  </si>
  <si>
    <t>220207-13</t>
  </si>
  <si>
    <t>220207_13</t>
  </si>
  <si>
    <t>220207-13:1</t>
  </si>
  <si>
    <t>220207-14</t>
  </si>
  <si>
    <t>220207_14</t>
  </si>
  <si>
    <t>220207-14:1</t>
  </si>
  <si>
    <t>220207-15</t>
  </si>
  <si>
    <t>220207_15</t>
  </si>
  <si>
    <t>220207-15:1</t>
  </si>
  <si>
    <t>220207-16</t>
  </si>
  <si>
    <t>220207_16</t>
  </si>
  <si>
    <t>220207-16:1</t>
  </si>
  <si>
    <t>220207-17</t>
  </si>
  <si>
    <t>220207_17</t>
  </si>
  <si>
    <t>220207-17:1</t>
  </si>
  <si>
    <t>220207-19</t>
  </si>
  <si>
    <t>220207_19</t>
  </si>
  <si>
    <t>220207-19:1</t>
  </si>
  <si>
    <t>220207-20</t>
  </si>
  <si>
    <t>220207_20</t>
  </si>
  <si>
    <t>220207-20:1</t>
  </si>
  <si>
    <t>220207-21</t>
  </si>
  <si>
    <t>220207_21</t>
  </si>
  <si>
    <t>220207-21:1</t>
  </si>
  <si>
    <t>220207-22</t>
  </si>
  <si>
    <t>220207_22</t>
  </si>
  <si>
    <t>220207-22:1</t>
  </si>
  <si>
    <t>220207-23</t>
  </si>
  <si>
    <t>220207_23</t>
  </si>
  <si>
    <t>220207-23:1</t>
  </si>
  <si>
    <t>220207-24</t>
  </si>
  <si>
    <t>220207_24</t>
  </si>
  <si>
    <t>220207-24:1</t>
  </si>
  <si>
    <t>220207-25</t>
  </si>
  <si>
    <t>220207_25</t>
  </si>
  <si>
    <t>220207-25:1</t>
  </si>
  <si>
    <t>XVI</t>
  </si>
  <si>
    <t>220307-1</t>
  </si>
  <si>
    <t>220307_1</t>
  </si>
  <si>
    <t>220307-1:1</t>
  </si>
  <si>
    <t>220307-2</t>
  </si>
  <si>
    <t>220307_2</t>
  </si>
  <si>
    <t>220307-2:1</t>
  </si>
  <si>
    <t>220307-4</t>
  </si>
  <si>
    <t>220307_4</t>
  </si>
  <si>
    <t>220307-4:1</t>
  </si>
  <si>
    <t>220307-5</t>
  </si>
  <si>
    <t>220307_5</t>
  </si>
  <si>
    <t>220307-5:1</t>
  </si>
  <si>
    <t>220307-6</t>
  </si>
  <si>
    <t>220307_6</t>
  </si>
  <si>
    <t>220307-6:1</t>
  </si>
  <si>
    <t>220307-7</t>
  </si>
  <si>
    <t>220307_7</t>
  </si>
  <si>
    <t>220307-7:1</t>
  </si>
  <si>
    <t>220307-8</t>
  </si>
  <si>
    <t>220307_8</t>
  </si>
  <si>
    <t>220307-8:1</t>
  </si>
  <si>
    <t>220307-9</t>
  </si>
  <si>
    <t>220307_9</t>
  </si>
  <si>
    <t>220307-9:1</t>
  </si>
  <si>
    <t>220307-10</t>
  </si>
  <si>
    <t>220307_10</t>
  </si>
  <si>
    <t>220307-10:1</t>
  </si>
  <si>
    <t>220307-11</t>
  </si>
  <si>
    <t>220307_11</t>
  </si>
  <si>
    <t>220307-11:1</t>
  </si>
  <si>
    <t>220307-12</t>
  </si>
  <si>
    <t>220307_12</t>
  </si>
  <si>
    <t>220307-12:1</t>
  </si>
  <si>
    <t>220307-13</t>
  </si>
  <si>
    <t>220307_13</t>
  </si>
  <si>
    <t>220307-13:1</t>
  </si>
  <si>
    <t>220307-14</t>
  </si>
  <si>
    <t>220307_14</t>
  </si>
  <si>
    <t>220307-14:1</t>
  </si>
  <si>
    <t>220307-15</t>
  </si>
  <si>
    <t>220307_15</t>
  </si>
  <si>
    <t>220307-15:1</t>
  </si>
  <si>
    <t>220307-16</t>
  </si>
  <si>
    <t>220307_16</t>
  </si>
  <si>
    <t>220307-16:1</t>
  </si>
  <si>
    <t>220307-17</t>
  </si>
  <si>
    <t>220307_17</t>
  </si>
  <si>
    <t>220307-17:1</t>
  </si>
  <si>
    <t>XVII</t>
  </si>
  <si>
    <t>220404-1</t>
  </si>
  <si>
    <t>220404_1</t>
  </si>
  <si>
    <t>220404-1:1</t>
  </si>
  <si>
    <t>220404-2</t>
  </si>
  <si>
    <t>220404_2</t>
  </si>
  <si>
    <t>220404-2:1</t>
  </si>
  <si>
    <t>220404-3</t>
  </si>
  <si>
    <t>220404_3</t>
  </si>
  <si>
    <t>220404-3:1</t>
  </si>
  <si>
    <t>220404-4</t>
  </si>
  <si>
    <t>220404_4</t>
  </si>
  <si>
    <t>220404-4:1</t>
  </si>
  <si>
    <t>220404-5</t>
  </si>
  <si>
    <t>220404_5</t>
  </si>
  <si>
    <t>220404-5:1</t>
  </si>
  <si>
    <t>220404-6</t>
  </si>
  <si>
    <t>220404_6</t>
  </si>
  <si>
    <t>220404-6:1</t>
  </si>
  <si>
    <t>220404-7</t>
  </si>
  <si>
    <t>220404_7</t>
  </si>
  <si>
    <t>220404-7:1</t>
  </si>
  <si>
    <t>220404-8</t>
  </si>
  <si>
    <t>220404_8</t>
  </si>
  <si>
    <t>220404-8:1</t>
  </si>
  <si>
    <t>220404-9</t>
  </si>
  <si>
    <t>220404_9</t>
  </si>
  <si>
    <t>220404-9:1</t>
  </si>
  <si>
    <t>220404-10</t>
  </si>
  <si>
    <t>220404_10</t>
  </si>
  <si>
    <t>220404-10:1</t>
  </si>
  <si>
    <t>220404-11</t>
  </si>
  <si>
    <t>220404_11</t>
  </si>
  <si>
    <t>220404-11:1</t>
  </si>
  <si>
    <t>220404-13</t>
  </si>
  <si>
    <t>220404_13</t>
  </si>
  <si>
    <t>220404-13:1</t>
  </si>
  <si>
    <t>XVlll</t>
  </si>
  <si>
    <t>220509-1</t>
  </si>
  <si>
    <t>220509_1</t>
  </si>
  <si>
    <t>220509-1:1</t>
  </si>
  <si>
    <t>220509-4</t>
  </si>
  <si>
    <t>220509_4</t>
  </si>
  <si>
    <t>220509-4:1</t>
  </si>
  <si>
    <t>died during surgery/ was perfused</t>
  </si>
  <si>
    <t>220509-6</t>
  </si>
  <si>
    <t>220509_6</t>
  </si>
  <si>
    <t>220509-6:1</t>
  </si>
  <si>
    <t>220509-7</t>
  </si>
  <si>
    <t>220509_7</t>
  </si>
  <si>
    <t>220509-7:1</t>
  </si>
  <si>
    <t>220509-8</t>
  </si>
  <si>
    <t>220509_8</t>
  </si>
  <si>
    <t>220509-8:1</t>
  </si>
  <si>
    <t>220509-10</t>
  </si>
  <si>
    <t>220509_10</t>
  </si>
  <si>
    <t>220509-10:1</t>
  </si>
  <si>
    <t>220509-11</t>
  </si>
  <si>
    <t>220509_11</t>
  </si>
  <si>
    <t>220509-11:1</t>
  </si>
  <si>
    <t>220509-12</t>
  </si>
  <si>
    <t>220509_12</t>
  </si>
  <si>
    <t>220509-12:1</t>
  </si>
  <si>
    <t>220509-13</t>
  </si>
  <si>
    <t>220509_13</t>
  </si>
  <si>
    <t>220509-13:1</t>
  </si>
  <si>
    <t>220509-14</t>
  </si>
  <si>
    <t>220509_14</t>
  </si>
  <si>
    <t>220509-14:1</t>
  </si>
  <si>
    <t>220606-1</t>
  </si>
  <si>
    <t>220606_1</t>
  </si>
  <si>
    <t>220606-1:1</t>
  </si>
  <si>
    <t>220606-2</t>
  </si>
  <si>
    <t>220606_2</t>
  </si>
  <si>
    <t>220606-2:1</t>
  </si>
  <si>
    <t>220606-3</t>
  </si>
  <si>
    <t>220606_3</t>
  </si>
  <si>
    <t>220606-3:1</t>
  </si>
  <si>
    <t>220606-4</t>
  </si>
  <si>
    <t>220606_4</t>
  </si>
  <si>
    <t>220606-4:1</t>
  </si>
  <si>
    <t>220606-5</t>
  </si>
  <si>
    <t>220606_5</t>
  </si>
  <si>
    <t>220606-5:1</t>
  </si>
  <si>
    <t>220606-6</t>
  </si>
  <si>
    <t>220606_6</t>
  </si>
  <si>
    <t>220606-6:1</t>
  </si>
  <si>
    <t>220606-15</t>
  </si>
  <si>
    <t>220606_7</t>
  </si>
  <si>
    <t>220606-7</t>
  </si>
  <si>
    <t>220606-15:1</t>
  </si>
  <si>
    <t>220606-16</t>
  </si>
  <si>
    <t>220606_8</t>
  </si>
  <si>
    <t>220606-8</t>
  </si>
  <si>
    <t>220606-16:1</t>
  </si>
  <si>
    <t>220606-17</t>
  </si>
  <si>
    <t>220606_9</t>
  </si>
  <si>
    <t>220606-9</t>
  </si>
  <si>
    <t>220606-17:1</t>
  </si>
  <si>
    <t>220606-18</t>
  </si>
  <si>
    <t>220606_10</t>
  </si>
  <si>
    <t>220606-10</t>
  </si>
  <si>
    <t>220606-18:1</t>
  </si>
  <si>
    <t>220606-19</t>
  </si>
  <si>
    <t>220606_11</t>
  </si>
  <si>
    <t>220606-11</t>
  </si>
  <si>
    <t>220606-19:1</t>
  </si>
  <si>
    <t>220606-20</t>
  </si>
  <si>
    <t>220606_12</t>
  </si>
  <si>
    <t>220606-12</t>
  </si>
  <si>
    <t>220606-20:1</t>
  </si>
  <si>
    <t>220606-21</t>
  </si>
  <si>
    <t>220606_13</t>
  </si>
  <si>
    <t>220606-13</t>
  </si>
  <si>
    <t>220606-21:1</t>
  </si>
  <si>
    <t>220606-22</t>
  </si>
  <si>
    <t>220606_14</t>
  </si>
  <si>
    <t>220606-14</t>
  </si>
  <si>
    <t>220606-22:1</t>
  </si>
  <si>
    <t>July22cohort</t>
  </si>
  <si>
    <t>XIX</t>
  </si>
  <si>
    <t>220704-2</t>
  </si>
  <si>
    <t>220704_2</t>
  </si>
  <si>
    <t>220704-2:1</t>
  </si>
  <si>
    <t>Died during in vivo MRI imaging</t>
  </si>
  <si>
    <t>220704-4</t>
  </si>
  <si>
    <t>220704_3</t>
  </si>
  <si>
    <t>220704-3</t>
  </si>
  <si>
    <t>220704-4:1</t>
  </si>
  <si>
    <t>220704-5</t>
  </si>
  <si>
    <t>220704_4</t>
  </si>
  <si>
    <t>220704-5:1</t>
  </si>
  <si>
    <t>220704-11</t>
  </si>
  <si>
    <t>220704_6</t>
  </si>
  <si>
    <t>220704-6</t>
  </si>
  <si>
    <t>220704-11:1</t>
  </si>
  <si>
    <t>220704-7</t>
  </si>
  <si>
    <t>220704_7</t>
  </si>
  <si>
    <t>220704-7:1</t>
  </si>
  <si>
    <t>220704-8</t>
  </si>
  <si>
    <t>220704_8</t>
  </si>
  <si>
    <t>220704-8:1</t>
  </si>
  <si>
    <t>220704-1</t>
  </si>
  <si>
    <t>220704_9</t>
  </si>
  <si>
    <t>220704-9</t>
  </si>
  <si>
    <t>220704-1:1</t>
  </si>
  <si>
    <t>220704-10</t>
  </si>
  <si>
    <t>220704_10</t>
  </si>
  <si>
    <t>220704-10:1</t>
  </si>
  <si>
    <t>Died during Survival surgery</t>
  </si>
  <si>
    <t>220704-14</t>
  </si>
  <si>
    <t>220704_12</t>
  </si>
  <si>
    <t>220704-12</t>
  </si>
  <si>
    <t>220704-14:1</t>
  </si>
  <si>
    <t>220704-15</t>
  </si>
  <si>
    <t>220704_13</t>
  </si>
  <si>
    <t>220704-13</t>
  </si>
  <si>
    <t>220704-15:1</t>
  </si>
  <si>
    <t>220704-16</t>
  </si>
  <si>
    <t>220704_14</t>
  </si>
  <si>
    <t>220704-16:1</t>
  </si>
  <si>
    <t>220704-17</t>
  </si>
  <si>
    <t>220704_15</t>
  </si>
  <si>
    <t>220704-17:1</t>
  </si>
  <si>
    <t>220704-18</t>
  </si>
  <si>
    <t>220704_16</t>
  </si>
  <si>
    <t>220704-18:1</t>
  </si>
  <si>
    <t>220704-19</t>
  </si>
  <si>
    <t>220704_17</t>
  </si>
  <si>
    <t>220704-19:1</t>
  </si>
  <si>
    <t>August22cohort</t>
  </si>
  <si>
    <t>220808-18</t>
  </si>
  <si>
    <t>220808_1</t>
  </si>
  <si>
    <t>220808-1</t>
  </si>
  <si>
    <t>220808-18:1</t>
  </si>
  <si>
    <t>220808-19</t>
  </si>
  <si>
    <t>220808_2</t>
  </si>
  <si>
    <t>220808-2</t>
  </si>
  <si>
    <t>220808-19:1</t>
  </si>
  <si>
    <t>220808-20</t>
  </si>
  <si>
    <t>220808_3</t>
  </si>
  <si>
    <t>220808-3</t>
  </si>
  <si>
    <t>220808-20:1</t>
  </si>
  <si>
    <t>220808-21</t>
  </si>
  <si>
    <t>220808_4</t>
  </si>
  <si>
    <t>220808-4</t>
  </si>
  <si>
    <t>220808-21:1</t>
  </si>
  <si>
    <t>220808-22</t>
  </si>
  <si>
    <t>220808_5</t>
  </si>
  <si>
    <t>220808-5</t>
  </si>
  <si>
    <t>220808-22:1</t>
  </si>
  <si>
    <t>220808-6</t>
  </si>
  <si>
    <t>220808_6</t>
  </si>
  <si>
    <t>220808-6:1</t>
  </si>
  <si>
    <t>220808-7</t>
  </si>
  <si>
    <t>220808_7</t>
  </si>
  <si>
    <t>220808-7:1</t>
  </si>
  <si>
    <t>220808-8</t>
  </si>
  <si>
    <t>220808_8</t>
  </si>
  <si>
    <t>220808-8:1</t>
  </si>
  <si>
    <t>220808-9</t>
  </si>
  <si>
    <t>220808_9</t>
  </si>
  <si>
    <t>220808-9:1</t>
  </si>
  <si>
    <t>220808-10</t>
  </si>
  <si>
    <t>220808_10</t>
  </si>
  <si>
    <t>220808-10:1</t>
  </si>
  <si>
    <t>220808-11</t>
  </si>
  <si>
    <t>220808_11</t>
  </si>
  <si>
    <t>220808-11:1</t>
  </si>
  <si>
    <t>220808-12</t>
  </si>
  <si>
    <t>220808_12</t>
  </si>
  <si>
    <t>220808-12:1</t>
  </si>
  <si>
    <t>220808-13</t>
  </si>
  <si>
    <t>220808_13</t>
  </si>
  <si>
    <t>220808-13:1</t>
  </si>
  <si>
    <t>220808-14</t>
  </si>
  <si>
    <t>220808_14</t>
  </si>
  <si>
    <t>220808-14:1</t>
  </si>
  <si>
    <t>220808-15</t>
  </si>
  <si>
    <t>220808_15</t>
  </si>
  <si>
    <t>220808-15:1</t>
  </si>
  <si>
    <t>220808-16</t>
  </si>
  <si>
    <t>220808_16</t>
  </si>
  <si>
    <t>220808-16:1</t>
  </si>
  <si>
    <t>220808-17</t>
  </si>
  <si>
    <t>220808_17</t>
  </si>
  <si>
    <t>220808-17:1</t>
  </si>
  <si>
    <t>September2022cohort</t>
  </si>
  <si>
    <t>220905-7</t>
  </si>
  <si>
    <t>220905_1</t>
  </si>
  <si>
    <t>220905-1</t>
  </si>
  <si>
    <t>220905-7:1</t>
  </si>
  <si>
    <t>220905-8</t>
  </si>
  <si>
    <t>220905_2</t>
  </si>
  <si>
    <t>220905-2</t>
  </si>
  <si>
    <t>220905-8:1</t>
  </si>
  <si>
    <t>220905-9</t>
  </si>
  <si>
    <t>220905_3</t>
  </si>
  <si>
    <t>220905-3</t>
  </si>
  <si>
    <t>220905-9:1</t>
  </si>
  <si>
    <t>220905-10</t>
  </si>
  <si>
    <t>220905_10</t>
  </si>
  <si>
    <t>220905-10:1</t>
  </si>
  <si>
    <t>220905-11</t>
  </si>
  <si>
    <t>220905_11</t>
  </si>
  <si>
    <t>220905-11:1</t>
  </si>
  <si>
    <t>220905-12</t>
  </si>
  <si>
    <t>220905_12</t>
  </si>
  <si>
    <t>220905-12:1</t>
  </si>
  <si>
    <t>October2022cohort</t>
  </si>
  <si>
    <t>221003-3</t>
  </si>
  <si>
    <t>221003_1</t>
  </si>
  <si>
    <t>221003-1</t>
  </si>
  <si>
    <t xml:space="preserve">APOE22 </t>
  </si>
  <si>
    <t>221003-3:1</t>
  </si>
  <si>
    <t>Found Already dead before perfusion</t>
  </si>
  <si>
    <t>221003-4</t>
  </si>
  <si>
    <t>221003_2</t>
  </si>
  <si>
    <t>221003-2</t>
  </si>
  <si>
    <t>221003-4:1</t>
  </si>
  <si>
    <t>221003-5</t>
  </si>
  <si>
    <t>221003_3</t>
  </si>
  <si>
    <t>221003-5:1</t>
  </si>
  <si>
    <t>221003-6</t>
  </si>
  <si>
    <t>221003_4</t>
  </si>
  <si>
    <t>221003-6:1</t>
  </si>
  <si>
    <t>221003-7</t>
  </si>
  <si>
    <t>221003_5</t>
  </si>
  <si>
    <t>221003-7:1</t>
  </si>
  <si>
    <t>221003-8</t>
  </si>
  <si>
    <t>221003_6</t>
  </si>
  <si>
    <t>221003-8:1</t>
  </si>
  <si>
    <t>Died during in vivo scanning</t>
  </si>
  <si>
    <t>221003-9</t>
  </si>
  <si>
    <t>221003_7</t>
  </si>
  <si>
    <t>221003-9:1</t>
  </si>
  <si>
    <t>Died</t>
  </si>
  <si>
    <t>210112_10</t>
  </si>
  <si>
    <t>210112-10</t>
  </si>
  <si>
    <t>210112_13</t>
  </si>
  <si>
    <t>210112-13</t>
  </si>
  <si>
    <t>210201_1</t>
  </si>
  <si>
    <t>210201-1</t>
  </si>
  <si>
    <t>210503_10</t>
  </si>
  <si>
    <t>210503-10</t>
  </si>
  <si>
    <t>210809_1</t>
  </si>
  <si>
    <t>RNA</t>
  </si>
  <si>
    <t>210906_19</t>
  </si>
  <si>
    <t>210906-19</t>
  </si>
  <si>
    <t>210906_20</t>
  </si>
  <si>
    <t>210906-20</t>
  </si>
  <si>
    <t>210906_21</t>
  </si>
  <si>
    <t>210906-21</t>
  </si>
  <si>
    <t>210906_22</t>
  </si>
  <si>
    <t>210906-22</t>
  </si>
  <si>
    <t>210906_23</t>
  </si>
  <si>
    <t>210906-23</t>
  </si>
  <si>
    <t>210906_24</t>
  </si>
  <si>
    <t>210906-24</t>
  </si>
  <si>
    <t>220207_18</t>
  </si>
  <si>
    <t>220207-18</t>
  </si>
  <si>
    <t>220404_12</t>
  </si>
  <si>
    <t>220404-12</t>
  </si>
  <si>
    <t>Age_Behavior</t>
  </si>
  <si>
    <t>median</t>
  </si>
  <si>
    <t>average</t>
  </si>
  <si>
    <t>std</t>
  </si>
  <si>
    <t>Behavior</t>
  </si>
  <si>
    <t>MRI</t>
  </si>
  <si>
    <t>diff</t>
  </si>
  <si>
    <t>Young</t>
  </si>
  <si>
    <t>Old</t>
  </si>
  <si>
    <t>191205-1</t>
  </si>
  <si>
    <t>N58214</t>
  </si>
  <si>
    <t>191205-2</t>
  </si>
  <si>
    <t>N58215</t>
  </si>
  <si>
    <t>191205-3</t>
  </si>
  <si>
    <t>N58216</t>
  </si>
  <si>
    <t>191205-4</t>
  </si>
  <si>
    <t>N58217</t>
  </si>
  <si>
    <t>191205-5</t>
  </si>
  <si>
    <t>N58218</t>
  </si>
  <si>
    <t>191205-6</t>
  </si>
  <si>
    <t>N58219</t>
  </si>
  <si>
    <t>191205-8</t>
  </si>
  <si>
    <t>N58221</t>
  </si>
  <si>
    <t>191205-9</t>
  </si>
  <si>
    <t>N58222</t>
  </si>
  <si>
    <t>191205-10</t>
  </si>
  <si>
    <t>N58223</t>
  </si>
  <si>
    <t>191212-1</t>
  </si>
  <si>
    <t>N58224</t>
  </si>
  <si>
    <t>191212-3</t>
  </si>
  <si>
    <t>N58225</t>
  </si>
  <si>
    <t>191212-4</t>
  </si>
  <si>
    <t>N58226</t>
  </si>
  <si>
    <t>191212-5</t>
  </si>
  <si>
    <t>N58228</t>
  </si>
  <si>
    <t>191212-6</t>
  </si>
  <si>
    <t>N58229</t>
  </si>
  <si>
    <t>191212-7</t>
  </si>
  <si>
    <t>N58230</t>
  </si>
  <si>
    <t>191212-8</t>
  </si>
  <si>
    <t>N58231</t>
  </si>
  <si>
    <t>191212-9</t>
  </si>
  <si>
    <t>N58232</t>
  </si>
  <si>
    <t>N58633</t>
  </si>
  <si>
    <t>N58634</t>
  </si>
  <si>
    <t>N58635</t>
  </si>
  <si>
    <t>N58636</t>
  </si>
  <si>
    <t>N58650</t>
  </si>
  <si>
    <t>N58649</t>
  </si>
  <si>
    <t>N58651</t>
  </si>
  <si>
    <t>N58653</t>
  </si>
  <si>
    <t>N58654</t>
  </si>
  <si>
    <t>Exercise_Wheel</t>
  </si>
  <si>
    <t>Exercise_Wheel_Treadmill</t>
  </si>
  <si>
    <t>191205_1</t>
  </si>
  <si>
    <t>191205_2</t>
  </si>
  <si>
    <t>191205_3</t>
  </si>
  <si>
    <t>191205_4</t>
  </si>
  <si>
    <t>191205_5</t>
  </si>
  <si>
    <t>191205_6</t>
  </si>
  <si>
    <t>191205_8</t>
  </si>
  <si>
    <t>191205_9</t>
  </si>
  <si>
    <t>191205_10</t>
  </si>
  <si>
    <t>191212_1</t>
  </si>
  <si>
    <t>191212_3</t>
  </si>
  <si>
    <t>191212_4</t>
  </si>
  <si>
    <t>191212_5</t>
  </si>
  <si>
    <t>191212_6</t>
  </si>
  <si>
    <t>191212_7</t>
  </si>
  <si>
    <t>191212_8</t>
  </si>
  <si>
    <t>191212_9</t>
  </si>
  <si>
    <t>200805_1</t>
  </si>
  <si>
    <t>200805_2</t>
  </si>
  <si>
    <t>200805_3</t>
  </si>
  <si>
    <t>200805_4</t>
  </si>
  <si>
    <t>200805_5</t>
  </si>
  <si>
    <t>201007_1</t>
  </si>
  <si>
    <t>201007_2</t>
  </si>
  <si>
    <t>201007_3</t>
  </si>
  <si>
    <t>201007_4</t>
  </si>
  <si>
    <t>201007_5</t>
  </si>
  <si>
    <t>200805-1</t>
  </si>
  <si>
    <t>200805-2</t>
  </si>
  <si>
    <t>200805-3</t>
  </si>
  <si>
    <t>200805-4</t>
  </si>
  <si>
    <t>200805-5</t>
  </si>
  <si>
    <t>201007-1</t>
  </si>
  <si>
    <t>201007-2</t>
  </si>
  <si>
    <t>201007-3</t>
  </si>
  <si>
    <t>201007-4</t>
  </si>
  <si>
    <t>201007-5</t>
  </si>
  <si>
    <t>191205-1:1</t>
  </si>
  <si>
    <t>191205-2:1</t>
  </si>
  <si>
    <t>191205-3:1</t>
  </si>
  <si>
    <t>191205-4:1</t>
  </si>
  <si>
    <t>191205-5:1</t>
  </si>
  <si>
    <t>191205-6:1</t>
  </si>
  <si>
    <t>191205-8:1</t>
  </si>
  <si>
    <t>191205-9:1</t>
  </si>
  <si>
    <t>191205-10:1</t>
  </si>
  <si>
    <t>191212-1:1</t>
  </si>
  <si>
    <t>191212-3:1</t>
  </si>
  <si>
    <t>191212-4:1</t>
  </si>
  <si>
    <t>191212-5:1</t>
  </si>
  <si>
    <t>191212-6:1</t>
  </si>
  <si>
    <t>191212-7:1</t>
  </si>
  <si>
    <t>191212-8:1</t>
  </si>
  <si>
    <t>191212-9:1</t>
  </si>
  <si>
    <t>200805-1:1</t>
  </si>
  <si>
    <t>200805-2:1</t>
  </si>
  <si>
    <t>200805-3:1</t>
  </si>
  <si>
    <t>200805-4:1</t>
  </si>
  <si>
    <t>200805-5:1</t>
  </si>
  <si>
    <t>201007-1:1</t>
  </si>
  <si>
    <t>201007-2:1</t>
  </si>
  <si>
    <t>201007-3:1</t>
  </si>
  <si>
    <t>201007-4:1</t>
  </si>
  <si>
    <t>201007-5:1</t>
  </si>
  <si>
    <t>N58302</t>
  </si>
  <si>
    <t>N58305</t>
  </si>
  <si>
    <t>N58303</t>
  </si>
  <si>
    <t>N58309</t>
  </si>
  <si>
    <t>N58310</t>
  </si>
  <si>
    <t>N58355</t>
  </si>
  <si>
    <t>N58344</t>
  </si>
  <si>
    <t>N58346</t>
  </si>
  <si>
    <t>N58350</t>
  </si>
  <si>
    <t>N58394</t>
  </si>
  <si>
    <t>N58396</t>
  </si>
  <si>
    <t>N58398</t>
  </si>
  <si>
    <t>N58359</t>
  </si>
  <si>
    <t>N58361</t>
  </si>
  <si>
    <t>N58404</t>
  </si>
  <si>
    <t>N58402</t>
  </si>
  <si>
    <t>N58516</t>
  </si>
  <si>
    <t>N58608</t>
  </si>
  <si>
    <t>N58606</t>
  </si>
  <si>
    <t>N58604</t>
  </si>
  <si>
    <t>N58512</t>
  </si>
  <si>
    <t>N58477</t>
  </si>
  <si>
    <t>N58500</t>
  </si>
  <si>
    <t>N58510</t>
  </si>
  <si>
    <t>N58406</t>
  </si>
  <si>
    <t>N58408</t>
  </si>
  <si>
    <t>N58514</t>
  </si>
  <si>
    <t>N58655</t>
  </si>
  <si>
    <t>N58952</t>
  </si>
  <si>
    <t>N58706</t>
  </si>
  <si>
    <t>N58708</t>
  </si>
  <si>
    <t>N58712</t>
  </si>
  <si>
    <t>N58714</t>
  </si>
  <si>
    <t>N58732</t>
  </si>
  <si>
    <t>N58733</t>
  </si>
  <si>
    <t>N58734</t>
  </si>
  <si>
    <t>N58735</t>
  </si>
  <si>
    <t>N58740</t>
  </si>
  <si>
    <t>N58742</t>
  </si>
  <si>
    <t>N58745</t>
  </si>
  <si>
    <t>N58747</t>
  </si>
  <si>
    <t>N58749</t>
  </si>
  <si>
    <t>N58751</t>
  </si>
  <si>
    <t>N58779</t>
  </si>
  <si>
    <t>N58780</t>
  </si>
  <si>
    <t>N58784</t>
  </si>
  <si>
    <t>N58788</t>
  </si>
  <si>
    <t>N58790</t>
  </si>
  <si>
    <t>N58792</t>
  </si>
  <si>
    <t>N58794</t>
  </si>
  <si>
    <t>N58829</t>
  </si>
  <si>
    <t>N58813</t>
  </si>
  <si>
    <t>N58815</t>
  </si>
  <si>
    <t>N58821</t>
  </si>
  <si>
    <t>N58819</t>
  </si>
  <si>
    <t>N58831</t>
  </si>
  <si>
    <t>N58851</t>
  </si>
  <si>
    <t>N58853</t>
  </si>
  <si>
    <t>N58855</t>
  </si>
  <si>
    <t>N58913</t>
  </si>
  <si>
    <t>N58915</t>
  </si>
  <si>
    <t>N58909</t>
  </si>
  <si>
    <t>N58906</t>
  </si>
  <si>
    <t>N58883</t>
  </si>
  <si>
    <t>N58887</t>
  </si>
  <si>
    <t>N58885</t>
  </si>
  <si>
    <t>N58919</t>
  </si>
  <si>
    <t>N58879</t>
  </si>
  <si>
    <t>N58881</t>
  </si>
  <si>
    <t>N58889</t>
  </si>
  <si>
    <t>N58877</t>
  </si>
  <si>
    <t>N60129</t>
  </si>
  <si>
    <t>N60131</t>
  </si>
  <si>
    <t>N60127</t>
  </si>
  <si>
    <t>N60139</t>
  </si>
  <si>
    <t>N58917</t>
  </si>
  <si>
    <t>N58857</t>
  </si>
  <si>
    <t>N58859</t>
  </si>
  <si>
    <t>N58861</t>
  </si>
  <si>
    <t>N59065</t>
  </si>
  <si>
    <t>N59066</t>
  </si>
  <si>
    <t>N59080</t>
  </si>
  <si>
    <t>N58948</t>
  </si>
  <si>
    <t>N59072</t>
  </si>
  <si>
    <t>N58935</t>
  </si>
  <si>
    <t>N59039</t>
  </si>
  <si>
    <t>N58946</t>
  </si>
  <si>
    <t>N58954</t>
  </si>
  <si>
    <t>N59033</t>
  </si>
  <si>
    <t>N59022</t>
  </si>
  <si>
    <t>N59035</t>
  </si>
  <si>
    <t>N59026</t>
  </si>
  <si>
    <t>N59109</t>
  </si>
  <si>
    <t>N59097</t>
  </si>
  <si>
    <t>N59099</t>
  </si>
  <si>
    <t>N59116</t>
  </si>
  <si>
    <t>N59118</t>
  </si>
  <si>
    <t>N59120</t>
  </si>
  <si>
    <t>N59041</t>
  </si>
  <si>
    <t>N58941</t>
  </si>
  <si>
    <t>N60056</t>
  </si>
  <si>
    <t>N60058</t>
  </si>
  <si>
    <t>N60060</t>
  </si>
  <si>
    <t>N60062</t>
  </si>
  <si>
    <t>N60068</t>
  </si>
  <si>
    <t>N59136</t>
  </si>
  <si>
    <t>N59140</t>
  </si>
  <si>
    <t>N59141</t>
  </si>
  <si>
    <t>N60095</t>
  </si>
  <si>
    <t>N60133</t>
  </si>
  <si>
    <t>N60137</t>
  </si>
  <si>
    <t>N60198</t>
  </si>
  <si>
    <t>N60103</t>
  </si>
  <si>
    <t>N60097</t>
  </si>
  <si>
    <t>N60163</t>
  </si>
  <si>
    <t>N60169</t>
  </si>
  <si>
    <t>N60190</t>
  </si>
  <si>
    <t>N60188</t>
  </si>
  <si>
    <t>N60200</t>
  </si>
  <si>
    <t>N60192</t>
  </si>
  <si>
    <t>N59078</t>
  </si>
  <si>
    <t>N59076</t>
  </si>
  <si>
    <t>N60157</t>
  </si>
  <si>
    <t>N60159</t>
  </si>
  <si>
    <t>N60064</t>
  </si>
  <si>
    <t>N60101</t>
  </si>
  <si>
    <t>N60093</t>
  </si>
  <si>
    <t>N60161</t>
  </si>
  <si>
    <t>N60167</t>
  </si>
  <si>
    <t>N60194</t>
  </si>
  <si>
    <t>N60088</t>
  </si>
  <si>
    <t>N60070</t>
  </si>
  <si>
    <t>N60072</t>
  </si>
  <si>
    <t>N60092</t>
  </si>
  <si>
    <t>N58995</t>
  </si>
  <si>
    <t>N59005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</si>
</sst>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charset val="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2" fontId="0" fillId="0" borderId="0" xfId="0" applyNumberFormat="1"/>
    <xf numFmtId="0" fontId="18" fillId="0" borderId="0" xfId="0" applyFont="1"/>
    <xf numFmtId="14" fontId="18" fillId="0" borderId="0" xfId="0" applyNumberFormat="1" applyFont="1"/>
    <xf numFmtId="2" fontId="18" fillId="0" borderId="0" xfId="0" applyNumberFormat="1" applyFont="1"/>
    <xf numFmtId="2" fontId="0" fillId="33" borderId="0" xfId="0" applyNumberFormat="1" applyFill="1"/>
    <xf numFmtId="0" fontId="19" fillId="0" borderId="0" xfId="0" applyFont="1" applyAlignment="1">
      <alignment horizontal="left" wrapText="1"/>
    </xf>
    <xf numFmtId="14" fontId="19" fillId="0" borderId="0" xfId="0" applyNumberFormat="1" applyFont="1" applyAlignment="1">
      <alignment horizontal="left" wrapText="1"/>
    </xf>
    <xf numFmtId="0" fontId="0" fillId="34" borderId="0" xfId="0" applyFill="1"/>
    <xf numFmtId="0" fontId="19" fillId="34" borderId="0" xfId="0" applyFont="1" applyFill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70"/>
  <sheetViews>
    <sheetView tabSelected="1" topLeftCell="A331" workbookViewId="0">
      <selection activeCell="Q205" sqref="Q205:Q214"/>
    </sheetView>
  </sheetViews>
  <sheetFormatPr baseColWidth="10" defaultRowHeight="16" x14ac:dyDescent="0.2"/>
  <cols>
    <col min="6" max="6" width="25.33203125" customWidth="1"/>
    <col min="13" max="13" width="15.83203125" customWidth="1"/>
    <col min="22" max="22" width="25.33203125" style="9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1551</v>
      </c>
      <c r="N1" t="s">
        <v>12</v>
      </c>
      <c r="O1" t="s">
        <v>13</v>
      </c>
      <c r="P1" t="s">
        <v>14</v>
      </c>
      <c r="Q1" t="s">
        <v>15</v>
      </c>
      <c r="R1" t="s">
        <v>15</v>
      </c>
      <c r="S1" t="s">
        <v>16</v>
      </c>
      <c r="T1" t="s">
        <v>17</v>
      </c>
      <c r="U1" t="s">
        <v>18</v>
      </c>
      <c r="V1" s="9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</row>
    <row r="2" spans="1:31" x14ac:dyDescent="0.2">
      <c r="B2">
        <v>1</v>
      </c>
      <c r="C2" t="s">
        <v>29</v>
      </c>
      <c r="D2" t="s">
        <v>30</v>
      </c>
      <c r="E2" t="s">
        <v>31</v>
      </c>
      <c r="F2" t="s">
        <v>32</v>
      </c>
      <c r="G2" t="s">
        <v>31</v>
      </c>
      <c r="H2" t="s">
        <v>31</v>
      </c>
      <c r="I2" t="s">
        <v>33</v>
      </c>
      <c r="J2" t="s">
        <v>34</v>
      </c>
      <c r="K2">
        <v>190610</v>
      </c>
      <c r="L2" s="1">
        <v>43626</v>
      </c>
      <c r="M2">
        <v>14</v>
      </c>
      <c r="N2" s="1">
        <v>43193</v>
      </c>
      <c r="O2">
        <v>30.7</v>
      </c>
      <c r="P2" s="1">
        <v>43685</v>
      </c>
      <c r="Q2">
        <v>16.2</v>
      </c>
      <c r="R2" s="6">
        <f>YEARFRAC(P2,N2)*12</f>
        <v>16.166666666666668</v>
      </c>
      <c r="S2">
        <v>1.35</v>
      </c>
      <c r="U2" t="s">
        <v>35</v>
      </c>
      <c r="V2" s="9" t="s">
        <v>36</v>
      </c>
      <c r="W2" t="s">
        <v>37</v>
      </c>
      <c r="AA2">
        <v>16.2</v>
      </c>
      <c r="AB2" t="s">
        <v>32</v>
      </c>
      <c r="AE2">
        <v>14</v>
      </c>
    </row>
    <row r="3" spans="1:31" x14ac:dyDescent="0.2">
      <c r="B3">
        <v>2</v>
      </c>
      <c r="C3" t="s">
        <v>29</v>
      </c>
      <c r="D3" t="s">
        <v>30</v>
      </c>
      <c r="E3" t="s">
        <v>38</v>
      </c>
      <c r="F3" t="s">
        <v>32</v>
      </c>
      <c r="G3" t="s">
        <v>38</v>
      </c>
      <c r="H3" t="s">
        <v>38</v>
      </c>
      <c r="I3" t="s">
        <v>33</v>
      </c>
      <c r="J3" t="s">
        <v>39</v>
      </c>
      <c r="K3">
        <v>190610</v>
      </c>
      <c r="L3" s="1">
        <v>43626</v>
      </c>
      <c r="M3">
        <v>14</v>
      </c>
      <c r="N3" s="1">
        <v>43193</v>
      </c>
      <c r="O3">
        <v>25.6</v>
      </c>
      <c r="P3" s="1">
        <v>43685</v>
      </c>
      <c r="Q3">
        <v>16.2</v>
      </c>
      <c r="R3" s="6">
        <f t="shared" ref="R3:R66" si="0">YEARFRAC(P3,N3)*12</f>
        <v>16.166666666666668</v>
      </c>
      <c r="S3">
        <v>1.35</v>
      </c>
      <c r="U3" t="s">
        <v>40</v>
      </c>
      <c r="V3" s="9" t="s">
        <v>41</v>
      </c>
      <c r="W3" t="s">
        <v>42</v>
      </c>
      <c r="X3">
        <v>140</v>
      </c>
      <c r="Y3">
        <v>28</v>
      </c>
      <c r="AA3">
        <v>16.2</v>
      </c>
      <c r="AB3" t="s">
        <v>32</v>
      </c>
      <c r="AE3">
        <v>14</v>
      </c>
    </row>
    <row r="4" spans="1:31" x14ac:dyDescent="0.2">
      <c r="B4">
        <v>3</v>
      </c>
      <c r="C4" t="s">
        <v>29</v>
      </c>
      <c r="D4" t="s">
        <v>30</v>
      </c>
      <c r="E4" t="s">
        <v>43</v>
      </c>
      <c r="F4" t="s">
        <v>32</v>
      </c>
      <c r="G4" t="s">
        <v>44</v>
      </c>
      <c r="H4" t="s">
        <v>44</v>
      </c>
      <c r="I4" t="s">
        <v>33</v>
      </c>
      <c r="J4" t="s">
        <v>34</v>
      </c>
      <c r="K4">
        <v>190610</v>
      </c>
      <c r="L4" s="1">
        <v>43626</v>
      </c>
      <c r="M4">
        <v>14</v>
      </c>
      <c r="N4" s="1">
        <v>43193</v>
      </c>
      <c r="O4">
        <v>32.1</v>
      </c>
      <c r="P4" s="1">
        <v>43685</v>
      </c>
      <c r="Q4">
        <v>16.2</v>
      </c>
      <c r="R4" s="6">
        <f t="shared" si="0"/>
        <v>16.166666666666668</v>
      </c>
      <c r="S4">
        <v>1.35</v>
      </c>
      <c r="U4" t="s">
        <v>43</v>
      </c>
      <c r="V4" s="9" t="s">
        <v>45</v>
      </c>
      <c r="W4" t="s">
        <v>46</v>
      </c>
      <c r="X4">
        <v>140</v>
      </c>
      <c r="Y4">
        <v>25</v>
      </c>
      <c r="AA4">
        <v>16.2</v>
      </c>
      <c r="AB4" t="s">
        <v>32</v>
      </c>
      <c r="AE4">
        <v>14</v>
      </c>
    </row>
    <row r="5" spans="1:31" x14ac:dyDescent="0.2">
      <c r="B5">
        <v>4</v>
      </c>
      <c r="C5" t="s">
        <v>29</v>
      </c>
      <c r="D5" t="s">
        <v>30</v>
      </c>
      <c r="E5" t="s">
        <v>47</v>
      </c>
      <c r="F5" t="s">
        <v>32</v>
      </c>
      <c r="G5" t="s">
        <v>48</v>
      </c>
      <c r="H5" t="s">
        <v>48</v>
      </c>
      <c r="I5" t="s">
        <v>33</v>
      </c>
      <c r="J5" t="s">
        <v>39</v>
      </c>
      <c r="K5">
        <v>190610</v>
      </c>
      <c r="L5" s="1">
        <v>43626</v>
      </c>
      <c r="M5">
        <v>14</v>
      </c>
      <c r="N5" s="1">
        <v>43193</v>
      </c>
      <c r="O5">
        <v>28.7</v>
      </c>
      <c r="P5" s="1">
        <v>43685</v>
      </c>
      <c r="Q5">
        <v>16.2</v>
      </c>
      <c r="R5" s="6">
        <f t="shared" si="0"/>
        <v>16.166666666666668</v>
      </c>
      <c r="S5">
        <v>1.35</v>
      </c>
      <c r="U5" t="s">
        <v>47</v>
      </c>
      <c r="V5" s="9" t="s">
        <v>49</v>
      </c>
      <c r="W5" t="s">
        <v>50</v>
      </c>
      <c r="X5">
        <v>115</v>
      </c>
      <c r="Y5">
        <v>26</v>
      </c>
      <c r="AA5">
        <v>16.2</v>
      </c>
      <c r="AB5" t="s">
        <v>32</v>
      </c>
      <c r="AE5">
        <v>14</v>
      </c>
    </row>
    <row r="6" spans="1:31" x14ac:dyDescent="0.2">
      <c r="B6">
        <v>5</v>
      </c>
      <c r="C6" t="s">
        <v>29</v>
      </c>
      <c r="D6" t="s">
        <v>30</v>
      </c>
      <c r="E6" t="s">
        <v>51</v>
      </c>
      <c r="F6" t="s">
        <v>32</v>
      </c>
      <c r="G6" t="s">
        <v>52</v>
      </c>
      <c r="H6" t="s">
        <v>52</v>
      </c>
      <c r="I6" t="s">
        <v>33</v>
      </c>
      <c r="J6" t="s">
        <v>34</v>
      </c>
      <c r="K6">
        <v>190610</v>
      </c>
      <c r="L6" s="1">
        <v>43626</v>
      </c>
      <c r="M6">
        <v>14</v>
      </c>
      <c r="N6" s="1">
        <v>43193</v>
      </c>
      <c r="O6">
        <v>31.6</v>
      </c>
      <c r="P6" s="1">
        <v>43685</v>
      </c>
      <c r="Q6">
        <v>16.2</v>
      </c>
      <c r="R6" s="6">
        <f t="shared" si="0"/>
        <v>16.166666666666668</v>
      </c>
      <c r="S6">
        <v>1.35</v>
      </c>
      <c r="U6" t="s">
        <v>51</v>
      </c>
      <c r="V6" s="9" t="s">
        <v>53</v>
      </c>
      <c r="W6" t="s">
        <v>54</v>
      </c>
      <c r="X6">
        <v>115</v>
      </c>
      <c r="Y6">
        <v>26</v>
      </c>
      <c r="AA6">
        <v>16.2</v>
      </c>
      <c r="AB6" t="s">
        <v>32</v>
      </c>
      <c r="AE6">
        <v>14</v>
      </c>
    </row>
    <row r="7" spans="1:31" x14ac:dyDescent="0.2">
      <c r="B7">
        <v>6</v>
      </c>
      <c r="C7" t="s">
        <v>29</v>
      </c>
      <c r="D7" t="s">
        <v>30</v>
      </c>
      <c r="E7" t="s">
        <v>55</v>
      </c>
      <c r="F7" t="s">
        <v>32</v>
      </c>
      <c r="G7" t="s">
        <v>56</v>
      </c>
      <c r="H7" t="s">
        <v>56</v>
      </c>
      <c r="I7" t="s">
        <v>33</v>
      </c>
      <c r="J7" t="s">
        <v>39</v>
      </c>
      <c r="K7">
        <v>190610</v>
      </c>
      <c r="L7" s="1">
        <v>43626</v>
      </c>
      <c r="M7">
        <v>14</v>
      </c>
      <c r="N7" s="1">
        <v>43193</v>
      </c>
      <c r="O7">
        <v>25.7</v>
      </c>
      <c r="P7" s="1">
        <v>43685</v>
      </c>
      <c r="Q7">
        <v>16.2</v>
      </c>
      <c r="R7" s="6">
        <f t="shared" si="0"/>
        <v>16.166666666666668</v>
      </c>
      <c r="S7">
        <v>1.35</v>
      </c>
      <c r="U7" t="s">
        <v>55</v>
      </c>
      <c r="V7" s="9" t="s">
        <v>57</v>
      </c>
      <c r="W7" t="s">
        <v>58</v>
      </c>
      <c r="X7">
        <v>117</v>
      </c>
      <c r="Y7">
        <v>28</v>
      </c>
      <c r="AA7">
        <v>16.2</v>
      </c>
      <c r="AB7" t="s">
        <v>32</v>
      </c>
      <c r="AE7">
        <v>14</v>
      </c>
    </row>
    <row r="8" spans="1:31" x14ac:dyDescent="0.2">
      <c r="B8">
        <v>7</v>
      </c>
      <c r="C8" t="s">
        <v>29</v>
      </c>
      <c r="D8" t="s">
        <v>30</v>
      </c>
      <c r="E8" t="s">
        <v>59</v>
      </c>
      <c r="F8" t="s">
        <v>32</v>
      </c>
      <c r="G8" t="s">
        <v>60</v>
      </c>
      <c r="H8" t="s">
        <v>60</v>
      </c>
      <c r="I8" t="s">
        <v>61</v>
      </c>
      <c r="J8" t="s">
        <v>39</v>
      </c>
      <c r="K8">
        <v>190715</v>
      </c>
      <c r="L8" s="1">
        <v>43661</v>
      </c>
      <c r="M8" s="2">
        <f>YEARFRAC(L8,N8)*12</f>
        <v>13.633333333333333</v>
      </c>
      <c r="N8" s="1">
        <v>43246</v>
      </c>
      <c r="O8">
        <v>27.5</v>
      </c>
      <c r="P8" s="1">
        <v>43720</v>
      </c>
      <c r="Q8">
        <v>15.57</v>
      </c>
      <c r="R8" s="6">
        <f t="shared" si="0"/>
        <v>15.533333333333335</v>
      </c>
      <c r="S8">
        <v>1.3</v>
      </c>
      <c r="U8" t="s">
        <v>59</v>
      </c>
      <c r="V8" s="9" t="s">
        <v>62</v>
      </c>
      <c r="W8" t="s">
        <v>63</v>
      </c>
      <c r="X8">
        <v>102</v>
      </c>
      <c r="Y8">
        <v>22</v>
      </c>
      <c r="AA8">
        <v>15.57</v>
      </c>
      <c r="AB8" t="s">
        <v>32</v>
      </c>
      <c r="AE8">
        <v>14</v>
      </c>
    </row>
    <row r="9" spans="1:31" x14ac:dyDescent="0.2">
      <c r="B9">
        <v>8</v>
      </c>
      <c r="C9" t="s">
        <v>29</v>
      </c>
      <c r="D9" t="s">
        <v>30</v>
      </c>
      <c r="E9" t="s">
        <v>64</v>
      </c>
      <c r="F9" t="s">
        <v>32</v>
      </c>
      <c r="G9" t="s">
        <v>65</v>
      </c>
      <c r="H9" t="s">
        <v>65</v>
      </c>
      <c r="I9" t="s">
        <v>61</v>
      </c>
      <c r="J9" t="s">
        <v>34</v>
      </c>
      <c r="K9">
        <v>190715</v>
      </c>
      <c r="L9" s="1">
        <v>43661</v>
      </c>
      <c r="M9" s="2">
        <f t="shared" ref="M9:M12" si="1">YEARFRAC(L9,N9)*12</f>
        <v>13.633333333333333</v>
      </c>
      <c r="N9" s="1">
        <v>43246</v>
      </c>
      <c r="O9">
        <v>30.3</v>
      </c>
      <c r="P9" s="1">
        <v>43720</v>
      </c>
      <c r="Q9">
        <v>15.57</v>
      </c>
      <c r="R9" s="6">
        <f t="shared" si="0"/>
        <v>15.533333333333335</v>
      </c>
      <c r="S9">
        <v>1.3</v>
      </c>
      <c r="U9" t="s">
        <v>64</v>
      </c>
      <c r="V9" s="9" t="s">
        <v>66</v>
      </c>
      <c r="W9" t="s">
        <v>67</v>
      </c>
      <c r="X9">
        <v>115</v>
      </c>
      <c r="Y9">
        <v>23</v>
      </c>
      <c r="AA9">
        <v>15.57</v>
      </c>
      <c r="AB9" t="s">
        <v>32</v>
      </c>
      <c r="AE9">
        <v>14</v>
      </c>
    </row>
    <row r="10" spans="1:31" x14ac:dyDescent="0.2">
      <c r="B10">
        <v>9</v>
      </c>
      <c r="C10" t="s">
        <v>29</v>
      </c>
      <c r="D10" t="s">
        <v>30</v>
      </c>
      <c r="E10" t="s">
        <v>68</v>
      </c>
      <c r="F10" t="s">
        <v>32</v>
      </c>
      <c r="G10" t="s">
        <v>69</v>
      </c>
      <c r="H10" t="s">
        <v>69</v>
      </c>
      <c r="I10" t="s">
        <v>61</v>
      </c>
      <c r="J10" t="s">
        <v>39</v>
      </c>
      <c r="K10">
        <v>190715</v>
      </c>
      <c r="L10" s="1">
        <v>43661</v>
      </c>
      <c r="M10" s="2">
        <f t="shared" si="1"/>
        <v>13.633333333333333</v>
      </c>
      <c r="N10" s="1">
        <v>43246</v>
      </c>
      <c r="O10">
        <v>28</v>
      </c>
      <c r="P10" s="1">
        <v>43720</v>
      </c>
      <c r="Q10">
        <v>15.57</v>
      </c>
      <c r="R10" s="6">
        <f t="shared" si="0"/>
        <v>15.533333333333335</v>
      </c>
      <c r="S10">
        <v>1.3</v>
      </c>
      <c r="U10" t="s">
        <v>68</v>
      </c>
      <c r="V10" s="9" t="s">
        <v>70</v>
      </c>
      <c r="W10" t="s">
        <v>71</v>
      </c>
      <c r="X10">
        <v>108</v>
      </c>
      <c r="Y10">
        <v>22</v>
      </c>
      <c r="AA10">
        <v>15.57</v>
      </c>
      <c r="AB10" t="s">
        <v>32</v>
      </c>
      <c r="AE10">
        <v>14</v>
      </c>
    </row>
    <row r="11" spans="1:31" x14ac:dyDescent="0.2">
      <c r="B11">
        <v>10</v>
      </c>
      <c r="C11" t="s">
        <v>29</v>
      </c>
      <c r="D11" t="s">
        <v>30</v>
      </c>
      <c r="E11" t="s">
        <v>72</v>
      </c>
      <c r="F11" t="s">
        <v>32</v>
      </c>
      <c r="G11" t="s">
        <v>73</v>
      </c>
      <c r="H11" t="s">
        <v>73</v>
      </c>
      <c r="I11" t="s">
        <v>61</v>
      </c>
      <c r="J11" t="s">
        <v>34</v>
      </c>
      <c r="K11">
        <v>190715</v>
      </c>
      <c r="L11" s="1">
        <v>43661</v>
      </c>
      <c r="M11" s="2">
        <f t="shared" si="1"/>
        <v>13.633333333333333</v>
      </c>
      <c r="N11" s="1">
        <v>43246</v>
      </c>
      <c r="O11">
        <v>29.3</v>
      </c>
      <c r="P11" s="1">
        <v>43720</v>
      </c>
      <c r="Q11">
        <v>15.57</v>
      </c>
      <c r="R11" s="6">
        <f t="shared" si="0"/>
        <v>15.533333333333335</v>
      </c>
      <c r="S11">
        <v>1.3</v>
      </c>
      <c r="U11" t="s">
        <v>72</v>
      </c>
      <c r="V11" s="9" t="s">
        <v>74</v>
      </c>
      <c r="W11" t="s">
        <v>75</v>
      </c>
      <c r="X11">
        <v>114</v>
      </c>
      <c r="Y11">
        <v>24</v>
      </c>
      <c r="AA11">
        <v>15.57</v>
      </c>
      <c r="AB11" t="s">
        <v>32</v>
      </c>
      <c r="AE11">
        <v>14</v>
      </c>
    </row>
    <row r="12" spans="1:31" x14ac:dyDescent="0.2">
      <c r="B12">
        <v>11</v>
      </c>
      <c r="C12" t="s">
        <v>29</v>
      </c>
      <c r="D12" t="s">
        <v>30</v>
      </c>
      <c r="E12" t="s">
        <v>76</v>
      </c>
      <c r="F12" t="s">
        <v>32</v>
      </c>
      <c r="G12" t="s">
        <v>77</v>
      </c>
      <c r="H12" t="s">
        <v>77</v>
      </c>
      <c r="I12" t="s">
        <v>61</v>
      </c>
      <c r="J12" t="s">
        <v>34</v>
      </c>
      <c r="K12">
        <v>190715</v>
      </c>
      <c r="L12" s="1">
        <v>43661</v>
      </c>
      <c r="M12" s="2">
        <f t="shared" si="1"/>
        <v>13.633333333333333</v>
      </c>
      <c r="N12" s="1">
        <v>43246</v>
      </c>
      <c r="O12">
        <v>32.299999999999997</v>
      </c>
      <c r="P12" s="1">
        <v>43720</v>
      </c>
      <c r="Q12">
        <v>16.57</v>
      </c>
      <c r="R12" s="6">
        <f t="shared" si="0"/>
        <v>15.533333333333335</v>
      </c>
      <c r="S12">
        <v>1.38</v>
      </c>
      <c r="U12" t="s">
        <v>76</v>
      </c>
      <c r="V12" s="9" t="s">
        <v>78</v>
      </c>
      <c r="W12" t="s">
        <v>79</v>
      </c>
      <c r="X12">
        <v>112</v>
      </c>
      <c r="Y12">
        <v>24</v>
      </c>
      <c r="AA12">
        <v>16.57</v>
      </c>
      <c r="AB12" t="s">
        <v>32</v>
      </c>
      <c r="AE12">
        <v>14</v>
      </c>
    </row>
    <row r="13" spans="1:31" x14ac:dyDescent="0.2">
      <c r="B13">
        <v>12</v>
      </c>
      <c r="C13" t="s">
        <v>29</v>
      </c>
      <c r="D13" t="s">
        <v>30</v>
      </c>
      <c r="E13" t="s">
        <v>80</v>
      </c>
      <c r="F13" t="s">
        <v>32</v>
      </c>
      <c r="G13" t="s">
        <v>81</v>
      </c>
      <c r="H13" t="s">
        <v>81</v>
      </c>
      <c r="I13" t="s">
        <v>33</v>
      </c>
      <c r="J13" t="s">
        <v>34</v>
      </c>
      <c r="K13">
        <v>190610</v>
      </c>
      <c r="L13" s="1">
        <v>43626</v>
      </c>
      <c r="M13">
        <v>14</v>
      </c>
      <c r="N13" s="1">
        <v>43193</v>
      </c>
      <c r="O13">
        <v>30.6</v>
      </c>
      <c r="P13" s="1">
        <v>43685</v>
      </c>
      <c r="Q13">
        <v>16.2</v>
      </c>
      <c r="R13" s="6">
        <f t="shared" si="0"/>
        <v>16.166666666666668</v>
      </c>
      <c r="S13">
        <v>1.35</v>
      </c>
      <c r="U13" t="s">
        <v>80</v>
      </c>
      <c r="V13" s="9" t="s">
        <v>82</v>
      </c>
      <c r="W13" t="s">
        <v>83</v>
      </c>
      <c r="X13">
        <v>114</v>
      </c>
      <c r="Y13">
        <v>26</v>
      </c>
      <c r="AA13">
        <v>16.2</v>
      </c>
      <c r="AB13" t="s">
        <v>32</v>
      </c>
      <c r="AE13">
        <v>14</v>
      </c>
    </row>
    <row r="14" spans="1:31" x14ac:dyDescent="0.2">
      <c r="B14">
        <v>13</v>
      </c>
      <c r="C14" t="s">
        <v>29</v>
      </c>
      <c r="D14" t="s">
        <v>30</v>
      </c>
      <c r="E14" t="s">
        <v>84</v>
      </c>
      <c r="F14" t="s">
        <v>32</v>
      </c>
      <c r="G14" t="s">
        <v>85</v>
      </c>
      <c r="H14" t="s">
        <v>85</v>
      </c>
      <c r="I14" t="s">
        <v>33</v>
      </c>
      <c r="J14" t="s">
        <v>39</v>
      </c>
      <c r="K14">
        <v>190610</v>
      </c>
      <c r="L14" s="1">
        <v>43626</v>
      </c>
      <c r="M14">
        <v>14</v>
      </c>
      <c r="N14" s="1">
        <v>43193</v>
      </c>
      <c r="O14">
        <v>24.6</v>
      </c>
      <c r="P14" s="1">
        <v>43685</v>
      </c>
      <c r="Q14">
        <v>16.2</v>
      </c>
      <c r="R14" s="6">
        <f t="shared" si="0"/>
        <v>16.166666666666668</v>
      </c>
      <c r="S14">
        <v>1.35</v>
      </c>
      <c r="U14" t="s">
        <v>84</v>
      </c>
      <c r="V14" s="9" t="s">
        <v>86</v>
      </c>
      <c r="W14" t="s">
        <v>87</v>
      </c>
      <c r="X14">
        <v>114</v>
      </c>
      <c r="Y14">
        <v>28</v>
      </c>
      <c r="AA14">
        <v>16.2</v>
      </c>
      <c r="AB14" t="s">
        <v>32</v>
      </c>
      <c r="AE14">
        <v>14</v>
      </c>
    </row>
    <row r="15" spans="1:31" x14ac:dyDescent="0.2">
      <c r="B15">
        <v>14</v>
      </c>
      <c r="C15" t="s">
        <v>29</v>
      </c>
      <c r="D15" t="s">
        <v>30</v>
      </c>
      <c r="E15" t="s">
        <v>88</v>
      </c>
      <c r="F15" t="s">
        <v>32</v>
      </c>
      <c r="G15" t="s">
        <v>89</v>
      </c>
      <c r="H15" t="s">
        <v>89</v>
      </c>
      <c r="I15" t="s">
        <v>33</v>
      </c>
      <c r="J15" t="s">
        <v>34</v>
      </c>
      <c r="K15">
        <v>190610</v>
      </c>
      <c r="L15" s="1">
        <v>43626</v>
      </c>
      <c r="M15">
        <v>14</v>
      </c>
      <c r="N15" s="1">
        <v>43193</v>
      </c>
      <c r="O15">
        <v>32.200000000000003</v>
      </c>
      <c r="P15" s="1">
        <v>43685</v>
      </c>
      <c r="Q15">
        <v>16.2</v>
      </c>
      <c r="R15" s="6">
        <f t="shared" si="0"/>
        <v>16.166666666666668</v>
      </c>
      <c r="S15">
        <v>1.35</v>
      </c>
      <c r="U15" t="s">
        <v>88</v>
      </c>
      <c r="V15" s="9" t="s">
        <v>90</v>
      </c>
      <c r="W15" t="s">
        <v>91</v>
      </c>
      <c r="X15">
        <v>111</v>
      </c>
      <c r="Y15">
        <v>26</v>
      </c>
      <c r="AA15">
        <v>16.2</v>
      </c>
      <c r="AB15" t="s">
        <v>32</v>
      </c>
      <c r="AE15">
        <v>14</v>
      </c>
    </row>
    <row r="16" spans="1:31" x14ac:dyDescent="0.2">
      <c r="B16">
        <v>15</v>
      </c>
      <c r="C16" t="s">
        <v>29</v>
      </c>
      <c r="D16" t="s">
        <v>30</v>
      </c>
      <c r="E16" t="s">
        <v>92</v>
      </c>
      <c r="F16" t="s">
        <v>32</v>
      </c>
      <c r="G16" t="s">
        <v>93</v>
      </c>
      <c r="H16" t="s">
        <v>93</v>
      </c>
      <c r="I16" t="s">
        <v>33</v>
      </c>
      <c r="J16" t="s">
        <v>39</v>
      </c>
      <c r="K16">
        <v>190610</v>
      </c>
      <c r="L16" s="1">
        <v>43626</v>
      </c>
      <c r="M16">
        <v>14</v>
      </c>
      <c r="N16" s="1">
        <v>43193</v>
      </c>
      <c r="O16">
        <v>29.6</v>
      </c>
      <c r="P16" s="1">
        <v>43685</v>
      </c>
      <c r="Q16">
        <v>16.2</v>
      </c>
      <c r="R16" s="6">
        <f t="shared" si="0"/>
        <v>16.166666666666668</v>
      </c>
      <c r="S16">
        <v>1.35</v>
      </c>
      <c r="U16" t="s">
        <v>92</v>
      </c>
      <c r="V16" s="9" t="s">
        <v>94</v>
      </c>
      <c r="W16" t="s">
        <v>95</v>
      </c>
      <c r="X16">
        <v>111</v>
      </c>
      <c r="Y16">
        <v>26</v>
      </c>
      <c r="AA16">
        <v>16.2</v>
      </c>
      <c r="AB16" t="s">
        <v>32</v>
      </c>
      <c r="AE16">
        <v>14</v>
      </c>
    </row>
    <row r="17" spans="2:31" x14ac:dyDescent="0.2">
      <c r="B17">
        <v>16</v>
      </c>
      <c r="C17" t="s">
        <v>29</v>
      </c>
      <c r="D17" t="s">
        <v>30</v>
      </c>
      <c r="E17" t="s">
        <v>96</v>
      </c>
      <c r="F17" t="s">
        <v>32</v>
      </c>
      <c r="G17" t="s">
        <v>97</v>
      </c>
      <c r="H17" t="s">
        <v>97</v>
      </c>
      <c r="I17" t="s">
        <v>98</v>
      </c>
      <c r="J17" t="s">
        <v>34</v>
      </c>
      <c r="K17">
        <v>190715</v>
      </c>
      <c r="L17" s="1">
        <v>43626</v>
      </c>
      <c r="M17">
        <v>13</v>
      </c>
      <c r="N17" s="1">
        <v>43216</v>
      </c>
      <c r="O17">
        <v>32.700000000000003</v>
      </c>
      <c r="P17" s="1">
        <v>43720</v>
      </c>
      <c r="Q17">
        <v>16.57</v>
      </c>
      <c r="R17" s="6">
        <f t="shared" si="0"/>
        <v>16.533333333333331</v>
      </c>
      <c r="S17">
        <v>1.38</v>
      </c>
      <c r="T17" t="s">
        <v>99</v>
      </c>
      <c r="U17" t="s">
        <v>96</v>
      </c>
      <c r="V17" s="9" t="s">
        <v>100</v>
      </c>
      <c r="W17" t="s">
        <v>101</v>
      </c>
      <c r="X17">
        <v>113</v>
      </c>
      <c r="Y17">
        <v>26</v>
      </c>
      <c r="Z17" t="s">
        <v>99</v>
      </c>
      <c r="AA17">
        <v>16.57</v>
      </c>
      <c r="AB17" t="s">
        <v>32</v>
      </c>
      <c r="AE17">
        <v>14</v>
      </c>
    </row>
    <row r="18" spans="2:31" x14ac:dyDescent="0.2">
      <c r="B18">
        <v>17</v>
      </c>
      <c r="C18" t="s">
        <v>29</v>
      </c>
      <c r="D18" t="s">
        <v>30</v>
      </c>
      <c r="E18" t="s">
        <v>102</v>
      </c>
      <c r="F18" t="s">
        <v>32</v>
      </c>
      <c r="G18" t="s">
        <v>103</v>
      </c>
      <c r="H18" t="s">
        <v>103</v>
      </c>
      <c r="I18" t="s">
        <v>98</v>
      </c>
      <c r="J18" t="s">
        <v>34</v>
      </c>
      <c r="K18">
        <v>190715</v>
      </c>
      <c r="L18" s="1">
        <v>43626</v>
      </c>
      <c r="M18">
        <v>13</v>
      </c>
      <c r="N18" s="1">
        <v>43216</v>
      </c>
      <c r="O18">
        <v>36.9</v>
      </c>
      <c r="P18" s="1">
        <v>43720</v>
      </c>
      <c r="Q18">
        <v>16.57</v>
      </c>
      <c r="R18" s="6">
        <f t="shared" si="0"/>
        <v>16.533333333333331</v>
      </c>
      <c r="S18">
        <v>1.38</v>
      </c>
      <c r="T18" t="s">
        <v>99</v>
      </c>
      <c r="U18" t="s">
        <v>102</v>
      </c>
      <c r="V18" s="9" t="s">
        <v>104</v>
      </c>
      <c r="W18" t="s">
        <v>105</v>
      </c>
      <c r="X18">
        <v>113</v>
      </c>
      <c r="Y18">
        <v>26</v>
      </c>
      <c r="Z18" t="s">
        <v>99</v>
      </c>
      <c r="AA18">
        <v>16.57</v>
      </c>
      <c r="AB18" t="s">
        <v>32</v>
      </c>
      <c r="AE18">
        <v>14</v>
      </c>
    </row>
    <row r="19" spans="2:31" x14ac:dyDescent="0.2">
      <c r="B19">
        <v>18</v>
      </c>
      <c r="C19" t="s">
        <v>29</v>
      </c>
      <c r="D19" t="s">
        <v>30</v>
      </c>
      <c r="E19" t="s">
        <v>106</v>
      </c>
      <c r="F19" t="s">
        <v>32</v>
      </c>
      <c r="G19" t="s">
        <v>107</v>
      </c>
      <c r="H19" t="s">
        <v>107</v>
      </c>
      <c r="I19" t="s">
        <v>98</v>
      </c>
      <c r="J19" t="s">
        <v>34</v>
      </c>
      <c r="K19">
        <v>190715</v>
      </c>
      <c r="L19" s="1">
        <v>43626</v>
      </c>
      <c r="M19">
        <v>13</v>
      </c>
      <c r="N19" s="1">
        <v>43216</v>
      </c>
      <c r="O19">
        <v>32.4</v>
      </c>
      <c r="P19" s="1">
        <v>43720</v>
      </c>
      <c r="Q19">
        <v>16.57</v>
      </c>
      <c r="R19" s="6">
        <f t="shared" si="0"/>
        <v>16.533333333333331</v>
      </c>
      <c r="S19">
        <v>1.38</v>
      </c>
      <c r="T19" t="s">
        <v>99</v>
      </c>
      <c r="U19" t="s">
        <v>106</v>
      </c>
      <c r="V19" s="9" t="s">
        <v>108</v>
      </c>
      <c r="W19" t="s">
        <v>109</v>
      </c>
      <c r="X19">
        <v>116</v>
      </c>
      <c r="Y19">
        <v>26</v>
      </c>
      <c r="Z19" t="s">
        <v>99</v>
      </c>
      <c r="AA19">
        <v>16.57</v>
      </c>
      <c r="AB19" t="s">
        <v>32</v>
      </c>
      <c r="AE19">
        <v>14</v>
      </c>
    </row>
    <row r="20" spans="2:31" x14ac:dyDescent="0.2">
      <c r="B20">
        <v>19</v>
      </c>
      <c r="C20" t="s">
        <v>29</v>
      </c>
      <c r="D20" t="s">
        <v>30</v>
      </c>
      <c r="E20" t="s">
        <v>110</v>
      </c>
      <c r="F20" t="s">
        <v>32</v>
      </c>
      <c r="G20" t="s">
        <v>111</v>
      </c>
      <c r="H20" t="s">
        <v>111</v>
      </c>
      <c r="I20" t="s">
        <v>61</v>
      </c>
      <c r="J20" t="s">
        <v>34</v>
      </c>
      <c r="K20">
        <v>190715</v>
      </c>
      <c r="L20" s="1">
        <v>43626</v>
      </c>
      <c r="M20" s="2">
        <f>YEARFRAC(L20,N20)*12</f>
        <v>12.466666666666669</v>
      </c>
      <c r="N20" s="1">
        <v>43246</v>
      </c>
      <c r="O20">
        <v>32</v>
      </c>
      <c r="P20" s="1">
        <v>43720</v>
      </c>
      <c r="Q20">
        <v>17.73</v>
      </c>
      <c r="R20" s="6">
        <f t="shared" si="0"/>
        <v>15.533333333333335</v>
      </c>
      <c r="S20">
        <v>1.48</v>
      </c>
      <c r="U20" t="s">
        <v>110</v>
      </c>
      <c r="V20" s="9" t="s">
        <v>112</v>
      </c>
      <c r="W20" t="s">
        <v>113</v>
      </c>
      <c r="X20">
        <v>115</v>
      </c>
      <c r="Y20">
        <v>27</v>
      </c>
      <c r="AA20">
        <v>17.73</v>
      </c>
      <c r="AB20" t="s">
        <v>32</v>
      </c>
      <c r="AE20">
        <v>13</v>
      </c>
    </row>
    <row r="21" spans="2:31" x14ac:dyDescent="0.2">
      <c r="B21">
        <v>20</v>
      </c>
      <c r="C21" t="s">
        <v>29</v>
      </c>
      <c r="D21" t="s">
        <v>30</v>
      </c>
      <c r="E21" t="s">
        <v>114</v>
      </c>
      <c r="F21" t="s">
        <v>32</v>
      </c>
      <c r="G21" t="s">
        <v>115</v>
      </c>
      <c r="H21" t="s">
        <v>115</v>
      </c>
      <c r="I21" t="s">
        <v>116</v>
      </c>
      <c r="J21" t="s">
        <v>39</v>
      </c>
      <c r="K21">
        <v>190715</v>
      </c>
      <c r="L21" s="1">
        <v>43626</v>
      </c>
      <c r="M21">
        <v>14</v>
      </c>
      <c r="N21" s="1">
        <v>43180</v>
      </c>
      <c r="O21">
        <v>27.8</v>
      </c>
      <c r="P21" s="1">
        <v>43720</v>
      </c>
      <c r="Q21">
        <v>17.73</v>
      </c>
      <c r="R21" s="6">
        <f t="shared" si="0"/>
        <v>17.700000000000003</v>
      </c>
      <c r="S21">
        <v>1.48</v>
      </c>
      <c r="U21" t="s">
        <v>114</v>
      </c>
      <c r="V21" s="9" t="s">
        <v>117</v>
      </c>
      <c r="W21" t="s">
        <v>118</v>
      </c>
      <c r="X21">
        <v>114</v>
      </c>
      <c r="Y21">
        <v>26</v>
      </c>
      <c r="AA21">
        <v>17.73</v>
      </c>
      <c r="AB21" t="s">
        <v>32</v>
      </c>
      <c r="AE21">
        <v>15</v>
      </c>
    </row>
    <row r="22" spans="2:31" x14ac:dyDescent="0.2">
      <c r="B22">
        <v>21</v>
      </c>
      <c r="C22" t="s">
        <v>29</v>
      </c>
      <c r="D22" t="s">
        <v>30</v>
      </c>
      <c r="E22" t="s">
        <v>119</v>
      </c>
      <c r="F22" t="s">
        <v>32</v>
      </c>
      <c r="G22" t="s">
        <v>120</v>
      </c>
      <c r="H22" t="s">
        <v>120</v>
      </c>
      <c r="I22" t="s">
        <v>116</v>
      </c>
      <c r="J22" t="s">
        <v>34</v>
      </c>
      <c r="K22">
        <v>190909</v>
      </c>
      <c r="L22" s="1">
        <v>43717</v>
      </c>
      <c r="M22">
        <v>17</v>
      </c>
      <c r="N22" s="1">
        <v>43180</v>
      </c>
      <c r="O22">
        <v>33.4</v>
      </c>
      <c r="P22" s="1">
        <v>43749</v>
      </c>
      <c r="Q22">
        <v>17.53</v>
      </c>
      <c r="R22" s="6">
        <f t="shared" si="0"/>
        <v>18.666666666666668</v>
      </c>
      <c r="S22">
        <v>1.46</v>
      </c>
      <c r="U22" t="s">
        <v>119</v>
      </c>
      <c r="V22" s="9" t="s">
        <v>121</v>
      </c>
      <c r="W22" t="s">
        <v>122</v>
      </c>
      <c r="X22">
        <v>149</v>
      </c>
      <c r="Y22">
        <v>26</v>
      </c>
      <c r="AA22">
        <v>17.53</v>
      </c>
      <c r="AB22" t="s">
        <v>32</v>
      </c>
      <c r="AE22">
        <v>18</v>
      </c>
    </row>
    <row r="23" spans="2:31" x14ac:dyDescent="0.2">
      <c r="B23">
        <v>22</v>
      </c>
      <c r="C23" t="s">
        <v>29</v>
      </c>
      <c r="D23" t="s">
        <v>30</v>
      </c>
      <c r="E23" t="s">
        <v>123</v>
      </c>
      <c r="F23" t="s">
        <v>32</v>
      </c>
      <c r="G23" t="s">
        <v>124</v>
      </c>
      <c r="H23" t="s">
        <v>124</v>
      </c>
      <c r="I23" t="s">
        <v>98</v>
      </c>
      <c r="J23" t="s">
        <v>34</v>
      </c>
      <c r="K23">
        <v>190909</v>
      </c>
      <c r="L23" s="1">
        <v>43717</v>
      </c>
      <c r="M23">
        <v>16</v>
      </c>
      <c r="N23" s="1">
        <v>43216</v>
      </c>
      <c r="O23">
        <v>36.4</v>
      </c>
      <c r="P23" s="1">
        <v>43749</v>
      </c>
      <c r="Q23">
        <v>17.53</v>
      </c>
      <c r="R23" s="6">
        <f t="shared" si="0"/>
        <v>17.5</v>
      </c>
      <c r="S23">
        <v>1.46</v>
      </c>
      <c r="T23" t="s">
        <v>99</v>
      </c>
      <c r="U23" t="s">
        <v>123</v>
      </c>
      <c r="V23" s="9" t="s">
        <v>125</v>
      </c>
      <c r="W23" t="s">
        <v>126</v>
      </c>
      <c r="X23">
        <v>125</v>
      </c>
      <c r="Y23">
        <v>27</v>
      </c>
      <c r="Z23" t="s">
        <v>99</v>
      </c>
      <c r="AA23">
        <v>17.53</v>
      </c>
      <c r="AB23" t="s">
        <v>32</v>
      </c>
      <c r="AE23">
        <v>17</v>
      </c>
    </row>
    <row r="24" spans="2:31" x14ac:dyDescent="0.2">
      <c r="B24">
        <v>23</v>
      </c>
      <c r="C24" t="s">
        <v>29</v>
      </c>
      <c r="D24" t="s">
        <v>30</v>
      </c>
      <c r="E24" t="s">
        <v>127</v>
      </c>
      <c r="F24" t="s">
        <v>32</v>
      </c>
      <c r="G24" t="s">
        <v>128</v>
      </c>
      <c r="H24" t="s">
        <v>128</v>
      </c>
      <c r="I24" t="s">
        <v>98</v>
      </c>
      <c r="J24" t="s">
        <v>39</v>
      </c>
      <c r="K24">
        <v>190909</v>
      </c>
      <c r="L24" s="1">
        <v>43717</v>
      </c>
      <c r="M24">
        <v>16</v>
      </c>
      <c r="N24" s="1">
        <v>43216</v>
      </c>
      <c r="O24">
        <v>36.200000000000003</v>
      </c>
      <c r="P24" s="1">
        <v>43749</v>
      </c>
      <c r="Q24">
        <v>17.53</v>
      </c>
      <c r="R24" s="6">
        <f t="shared" si="0"/>
        <v>17.5</v>
      </c>
      <c r="S24">
        <v>1.46</v>
      </c>
      <c r="T24" t="s">
        <v>99</v>
      </c>
      <c r="U24" t="s">
        <v>127</v>
      </c>
      <c r="V24" s="9" t="s">
        <v>129</v>
      </c>
      <c r="W24" t="s">
        <v>130</v>
      </c>
      <c r="X24">
        <v>108</v>
      </c>
      <c r="Y24">
        <v>24</v>
      </c>
      <c r="Z24" t="s">
        <v>99</v>
      </c>
      <c r="AA24">
        <v>17.53</v>
      </c>
      <c r="AB24" t="s">
        <v>32</v>
      </c>
      <c r="AE24">
        <v>17</v>
      </c>
    </row>
    <row r="25" spans="2:31" x14ac:dyDescent="0.2">
      <c r="B25">
        <v>24</v>
      </c>
      <c r="C25" t="s">
        <v>29</v>
      </c>
      <c r="D25" t="s">
        <v>30</v>
      </c>
      <c r="E25" t="s">
        <v>131</v>
      </c>
      <c r="F25" t="s">
        <v>32</v>
      </c>
      <c r="G25" t="s">
        <v>132</v>
      </c>
      <c r="H25" t="s">
        <v>132</v>
      </c>
      <c r="I25" t="s">
        <v>98</v>
      </c>
      <c r="J25" t="s">
        <v>39</v>
      </c>
      <c r="K25">
        <v>190909</v>
      </c>
      <c r="L25" s="1">
        <v>43717</v>
      </c>
      <c r="M25">
        <v>16</v>
      </c>
      <c r="N25" s="1">
        <v>43216</v>
      </c>
      <c r="O25">
        <v>30.4</v>
      </c>
      <c r="P25" s="1">
        <v>43749</v>
      </c>
      <c r="Q25">
        <v>17.53</v>
      </c>
      <c r="R25" s="6">
        <f t="shared" si="0"/>
        <v>17.5</v>
      </c>
      <c r="S25">
        <v>1.46</v>
      </c>
      <c r="T25" t="s">
        <v>99</v>
      </c>
      <c r="U25" t="s">
        <v>131</v>
      </c>
      <c r="V25" s="9" t="s">
        <v>133</v>
      </c>
      <c r="W25" t="s">
        <v>134</v>
      </c>
      <c r="X25">
        <v>108</v>
      </c>
      <c r="Y25">
        <v>24</v>
      </c>
      <c r="Z25" t="s">
        <v>99</v>
      </c>
      <c r="AA25">
        <v>17.53</v>
      </c>
      <c r="AB25" t="s">
        <v>32</v>
      </c>
      <c r="AE25">
        <v>17</v>
      </c>
    </row>
    <row r="26" spans="2:31" x14ac:dyDescent="0.2">
      <c r="B26">
        <v>24</v>
      </c>
      <c r="C26" t="s">
        <v>29</v>
      </c>
      <c r="D26" t="s">
        <v>30</v>
      </c>
      <c r="E26" t="s">
        <v>135</v>
      </c>
      <c r="F26" t="s">
        <v>32</v>
      </c>
      <c r="G26" t="s">
        <v>136</v>
      </c>
      <c r="H26" t="s">
        <v>136</v>
      </c>
      <c r="I26" t="s">
        <v>98</v>
      </c>
      <c r="J26" t="s">
        <v>34</v>
      </c>
      <c r="K26">
        <v>190909</v>
      </c>
      <c r="L26" s="1">
        <v>43717</v>
      </c>
      <c r="M26">
        <v>16</v>
      </c>
      <c r="N26" s="1">
        <v>43216</v>
      </c>
      <c r="O26">
        <v>34</v>
      </c>
      <c r="P26" s="1">
        <v>43749</v>
      </c>
      <c r="Q26">
        <v>17.53</v>
      </c>
      <c r="R26" s="6">
        <f t="shared" si="0"/>
        <v>17.5</v>
      </c>
      <c r="S26">
        <v>1.46</v>
      </c>
      <c r="T26" t="s">
        <v>99</v>
      </c>
      <c r="U26" t="s">
        <v>135</v>
      </c>
      <c r="V26" s="9" t="s">
        <v>137</v>
      </c>
      <c r="W26" t="s">
        <v>138</v>
      </c>
      <c r="X26">
        <v>114</v>
      </c>
      <c r="Y26">
        <v>25</v>
      </c>
      <c r="Z26" t="s">
        <v>99</v>
      </c>
      <c r="AA26">
        <v>17.53</v>
      </c>
      <c r="AB26" t="s">
        <v>32</v>
      </c>
      <c r="AE26">
        <v>17</v>
      </c>
    </row>
    <row r="27" spans="2:31" x14ac:dyDescent="0.2">
      <c r="B27">
        <v>25</v>
      </c>
      <c r="C27" t="s">
        <v>29</v>
      </c>
      <c r="D27" t="s">
        <v>30</v>
      </c>
      <c r="E27" t="s">
        <v>139</v>
      </c>
      <c r="F27" t="s">
        <v>32</v>
      </c>
      <c r="G27" t="s">
        <v>140</v>
      </c>
      <c r="H27" t="s">
        <v>140</v>
      </c>
      <c r="I27" t="s">
        <v>98</v>
      </c>
      <c r="J27" t="s">
        <v>39</v>
      </c>
      <c r="K27">
        <v>190909</v>
      </c>
      <c r="L27" s="1">
        <v>43717</v>
      </c>
      <c r="M27">
        <v>16</v>
      </c>
      <c r="N27" s="1">
        <v>43216</v>
      </c>
      <c r="O27">
        <v>28.1</v>
      </c>
      <c r="P27" s="1">
        <v>43747</v>
      </c>
      <c r="Q27">
        <v>17.47</v>
      </c>
      <c r="R27" s="6">
        <f t="shared" si="0"/>
        <v>17.433333333333334</v>
      </c>
      <c r="S27">
        <v>1.46</v>
      </c>
      <c r="T27" t="s">
        <v>99</v>
      </c>
      <c r="U27" t="s">
        <v>139</v>
      </c>
      <c r="V27" s="9" t="s">
        <v>141</v>
      </c>
      <c r="W27" t="s">
        <v>142</v>
      </c>
      <c r="X27">
        <v>111</v>
      </c>
      <c r="Y27">
        <v>17</v>
      </c>
      <c r="Z27" t="s">
        <v>99</v>
      </c>
      <c r="AA27">
        <v>17.47</v>
      </c>
      <c r="AB27" t="s">
        <v>32</v>
      </c>
      <c r="AE27">
        <v>17</v>
      </c>
    </row>
    <row r="28" spans="2:31" x14ac:dyDescent="0.2">
      <c r="B28">
        <v>26</v>
      </c>
      <c r="C28" t="s">
        <v>29</v>
      </c>
      <c r="D28" t="s">
        <v>30</v>
      </c>
      <c r="E28" t="s">
        <v>143</v>
      </c>
      <c r="F28" t="s">
        <v>32</v>
      </c>
      <c r="G28" t="s">
        <v>144</v>
      </c>
      <c r="H28" t="s">
        <v>144</v>
      </c>
      <c r="I28" t="s">
        <v>61</v>
      </c>
      <c r="J28" t="s">
        <v>34</v>
      </c>
      <c r="K28">
        <v>191028</v>
      </c>
      <c r="L28" s="1">
        <v>43766</v>
      </c>
      <c r="M28" s="2">
        <f t="shared" ref="M28:M32" si="2">YEARFRAC(L28,N28)*12</f>
        <v>18.066666666666666</v>
      </c>
      <c r="N28" s="1">
        <v>43216</v>
      </c>
      <c r="O28">
        <v>28</v>
      </c>
      <c r="P28" s="1">
        <v>43802</v>
      </c>
      <c r="Q28">
        <v>15.27</v>
      </c>
      <c r="R28" s="6">
        <f t="shared" si="0"/>
        <v>19.233333333333334</v>
      </c>
      <c r="S28">
        <v>1.27</v>
      </c>
      <c r="U28" t="s">
        <v>143</v>
      </c>
      <c r="V28" s="9" t="s">
        <v>145</v>
      </c>
      <c r="W28" t="s">
        <v>146</v>
      </c>
      <c r="X28">
        <v>108</v>
      </c>
      <c r="Y28">
        <v>24</v>
      </c>
      <c r="AA28">
        <v>15.27</v>
      </c>
      <c r="AB28" t="s">
        <v>32</v>
      </c>
      <c r="AE28">
        <v>18</v>
      </c>
    </row>
    <row r="29" spans="2:31" x14ac:dyDescent="0.2">
      <c r="B29">
        <v>27</v>
      </c>
      <c r="C29" t="s">
        <v>29</v>
      </c>
      <c r="D29" t="s">
        <v>30</v>
      </c>
      <c r="E29" t="s">
        <v>147</v>
      </c>
      <c r="F29" t="s">
        <v>32</v>
      </c>
      <c r="G29" t="s">
        <v>148</v>
      </c>
      <c r="H29" t="s">
        <v>148</v>
      </c>
      <c r="I29" t="s">
        <v>61</v>
      </c>
      <c r="J29" t="s">
        <v>39</v>
      </c>
      <c r="K29">
        <v>191028</v>
      </c>
      <c r="L29" s="1">
        <v>43766</v>
      </c>
      <c r="M29" s="2">
        <f t="shared" si="2"/>
        <v>18.066666666666666</v>
      </c>
      <c r="N29" s="1">
        <v>43216</v>
      </c>
      <c r="O29">
        <v>22.3</v>
      </c>
      <c r="P29" s="1">
        <v>43802</v>
      </c>
      <c r="Q29">
        <v>15.27</v>
      </c>
      <c r="R29" s="6">
        <f t="shared" si="0"/>
        <v>19.233333333333334</v>
      </c>
      <c r="S29">
        <v>1.27</v>
      </c>
      <c r="U29" t="s">
        <v>147</v>
      </c>
      <c r="V29" s="9" t="s">
        <v>149</v>
      </c>
      <c r="W29" t="s">
        <v>150</v>
      </c>
      <c r="X29">
        <v>105</v>
      </c>
      <c r="Y29">
        <v>24</v>
      </c>
      <c r="AA29">
        <v>15.27</v>
      </c>
      <c r="AB29" t="s">
        <v>32</v>
      </c>
      <c r="AE29">
        <v>18</v>
      </c>
    </row>
    <row r="30" spans="2:31" x14ac:dyDescent="0.2">
      <c r="B30">
        <v>28</v>
      </c>
      <c r="C30" t="s">
        <v>29</v>
      </c>
      <c r="D30" t="s">
        <v>30</v>
      </c>
      <c r="E30" t="s">
        <v>151</v>
      </c>
      <c r="F30" t="s">
        <v>32</v>
      </c>
      <c r="G30" t="s">
        <v>152</v>
      </c>
      <c r="H30" t="s">
        <v>152</v>
      </c>
      <c r="I30" t="s">
        <v>61</v>
      </c>
      <c r="J30" t="s">
        <v>34</v>
      </c>
      <c r="K30">
        <v>191028</v>
      </c>
      <c r="L30" s="1">
        <v>43766</v>
      </c>
      <c r="M30" s="2">
        <f t="shared" si="2"/>
        <v>18.066666666666666</v>
      </c>
      <c r="N30" s="1">
        <v>43216</v>
      </c>
      <c r="O30">
        <v>30.3</v>
      </c>
      <c r="P30" s="1">
        <v>43802</v>
      </c>
      <c r="Q30">
        <v>15.27</v>
      </c>
      <c r="R30" s="6">
        <f t="shared" si="0"/>
        <v>19.233333333333334</v>
      </c>
      <c r="S30">
        <v>1.27</v>
      </c>
      <c r="U30" t="s">
        <v>151</v>
      </c>
      <c r="V30" s="9" t="s">
        <v>153</v>
      </c>
      <c r="W30" t="s">
        <v>154</v>
      </c>
      <c r="X30">
        <v>120</v>
      </c>
      <c r="Y30">
        <v>26</v>
      </c>
      <c r="AA30">
        <v>15.27</v>
      </c>
      <c r="AB30" t="s">
        <v>32</v>
      </c>
      <c r="AE30">
        <v>18</v>
      </c>
    </row>
    <row r="31" spans="2:31" x14ac:dyDescent="0.2">
      <c r="B31">
        <v>29</v>
      </c>
      <c r="C31" t="s">
        <v>29</v>
      </c>
      <c r="D31" t="s">
        <v>30</v>
      </c>
      <c r="E31" t="s">
        <v>155</v>
      </c>
      <c r="F31" t="s">
        <v>32</v>
      </c>
      <c r="G31" t="s">
        <v>156</v>
      </c>
      <c r="H31" t="s">
        <v>156</v>
      </c>
      <c r="I31" t="s">
        <v>61</v>
      </c>
      <c r="J31" t="s">
        <v>39</v>
      </c>
      <c r="K31">
        <v>191028</v>
      </c>
      <c r="L31" s="1">
        <v>43766</v>
      </c>
      <c r="M31" s="2">
        <f t="shared" si="2"/>
        <v>18.066666666666666</v>
      </c>
      <c r="N31" s="1">
        <v>43216</v>
      </c>
      <c r="O31">
        <v>24</v>
      </c>
      <c r="P31" s="1">
        <v>43802</v>
      </c>
      <c r="Q31">
        <v>15.27</v>
      </c>
      <c r="R31" s="6">
        <f t="shared" si="0"/>
        <v>19.233333333333334</v>
      </c>
      <c r="S31">
        <v>1.27</v>
      </c>
      <c r="U31" t="s">
        <v>155</v>
      </c>
      <c r="V31" s="9" t="s">
        <v>157</v>
      </c>
      <c r="W31" t="s">
        <v>158</v>
      </c>
      <c r="X31">
        <v>106</v>
      </c>
      <c r="Y31">
        <v>24</v>
      </c>
      <c r="AA31">
        <v>15.27</v>
      </c>
      <c r="AB31" t="s">
        <v>32</v>
      </c>
      <c r="AE31">
        <v>18</v>
      </c>
    </row>
    <row r="32" spans="2:31" x14ac:dyDescent="0.2">
      <c r="B32">
        <v>30</v>
      </c>
      <c r="C32" t="s">
        <v>29</v>
      </c>
      <c r="D32" t="s">
        <v>30</v>
      </c>
      <c r="E32" t="s">
        <v>159</v>
      </c>
      <c r="F32" t="s">
        <v>32</v>
      </c>
      <c r="G32" t="s">
        <v>160</v>
      </c>
      <c r="H32" t="s">
        <v>160</v>
      </c>
      <c r="I32" t="s">
        <v>61</v>
      </c>
      <c r="J32" t="s">
        <v>39</v>
      </c>
      <c r="K32">
        <v>191028</v>
      </c>
      <c r="L32" s="1">
        <v>43766</v>
      </c>
      <c r="M32" s="2">
        <f t="shared" si="2"/>
        <v>18.066666666666666</v>
      </c>
      <c r="N32" s="1">
        <v>43216</v>
      </c>
      <c r="O32">
        <v>22.5</v>
      </c>
      <c r="P32" s="1">
        <v>43802</v>
      </c>
      <c r="Q32">
        <v>15.27</v>
      </c>
      <c r="R32" s="6">
        <f t="shared" si="0"/>
        <v>19.233333333333334</v>
      </c>
      <c r="S32">
        <v>1.27</v>
      </c>
      <c r="U32" t="s">
        <v>159</v>
      </c>
      <c r="V32" s="9" t="s">
        <v>161</v>
      </c>
      <c r="W32" t="s">
        <v>162</v>
      </c>
      <c r="X32">
        <v>106</v>
      </c>
      <c r="Y32">
        <v>24</v>
      </c>
      <c r="AA32">
        <v>15.27</v>
      </c>
      <c r="AB32" t="s">
        <v>32</v>
      </c>
      <c r="AE32">
        <v>18</v>
      </c>
    </row>
    <row r="33" spans="2:31" x14ac:dyDescent="0.2">
      <c r="B33" t="s">
        <v>163</v>
      </c>
      <c r="C33">
        <v>1</v>
      </c>
      <c r="D33" t="s">
        <v>30</v>
      </c>
      <c r="E33" t="s">
        <v>164</v>
      </c>
      <c r="F33" t="s">
        <v>32</v>
      </c>
      <c r="G33" t="s">
        <v>165</v>
      </c>
      <c r="H33">
        <v>24</v>
      </c>
      <c r="I33" t="s">
        <v>33</v>
      </c>
      <c r="J33" t="s">
        <v>34</v>
      </c>
      <c r="K33">
        <v>200331</v>
      </c>
      <c r="L33" s="1">
        <v>43921</v>
      </c>
      <c r="M33">
        <v>18</v>
      </c>
      <c r="N33" s="1">
        <v>43354</v>
      </c>
      <c r="O33">
        <v>32.200000000000003</v>
      </c>
      <c r="P33" s="1">
        <v>43944</v>
      </c>
      <c r="Q33">
        <v>19.399999999999999</v>
      </c>
      <c r="R33" s="6">
        <f t="shared" si="0"/>
        <v>19.399999999999999</v>
      </c>
      <c r="S33">
        <v>1.62</v>
      </c>
      <c r="T33" t="b">
        <v>1</v>
      </c>
      <c r="U33" t="s">
        <v>166</v>
      </c>
      <c r="V33" s="9" t="s">
        <v>1669</v>
      </c>
      <c r="W33" t="s">
        <v>167</v>
      </c>
      <c r="X33">
        <v>115</v>
      </c>
      <c r="Y33">
        <v>26</v>
      </c>
      <c r="AA33">
        <v>19.399999999999999</v>
      </c>
      <c r="AB33" t="s">
        <v>32</v>
      </c>
      <c r="AE33">
        <v>66</v>
      </c>
    </row>
    <row r="34" spans="2:31" x14ac:dyDescent="0.2">
      <c r="B34" t="s">
        <v>163</v>
      </c>
      <c r="C34">
        <v>2</v>
      </c>
      <c r="D34" t="s">
        <v>30</v>
      </c>
      <c r="E34" t="s">
        <v>168</v>
      </c>
      <c r="F34" t="s">
        <v>32</v>
      </c>
      <c r="G34" t="s">
        <v>169</v>
      </c>
      <c r="H34">
        <v>25</v>
      </c>
      <c r="I34" t="s">
        <v>33</v>
      </c>
      <c r="J34" t="s">
        <v>34</v>
      </c>
      <c r="K34">
        <v>200331</v>
      </c>
      <c r="L34" s="1">
        <v>43921</v>
      </c>
      <c r="M34">
        <v>18</v>
      </c>
      <c r="N34" s="1">
        <v>43354</v>
      </c>
      <c r="O34">
        <v>34.1</v>
      </c>
      <c r="P34" s="1">
        <v>43944</v>
      </c>
      <c r="Q34">
        <v>19.399999999999999</v>
      </c>
      <c r="R34" s="6">
        <f t="shared" si="0"/>
        <v>19.399999999999999</v>
      </c>
      <c r="S34">
        <v>1.62</v>
      </c>
      <c r="T34" t="b">
        <v>1</v>
      </c>
      <c r="U34" t="s">
        <v>170</v>
      </c>
      <c r="V34" s="9" t="s">
        <v>1670</v>
      </c>
      <c r="W34" t="s">
        <v>171</v>
      </c>
      <c r="X34">
        <v>126</v>
      </c>
      <c r="Y34">
        <v>25</v>
      </c>
      <c r="AA34">
        <v>19.399999999999999</v>
      </c>
      <c r="AB34" t="s">
        <v>32</v>
      </c>
      <c r="AE34">
        <v>66</v>
      </c>
    </row>
    <row r="35" spans="2:31" x14ac:dyDescent="0.2">
      <c r="B35" t="s">
        <v>163</v>
      </c>
      <c r="C35">
        <v>3</v>
      </c>
      <c r="D35" t="s">
        <v>30</v>
      </c>
      <c r="E35" t="s">
        <v>172</v>
      </c>
      <c r="F35" t="s">
        <v>32</v>
      </c>
      <c r="G35" t="s">
        <v>173</v>
      </c>
      <c r="H35">
        <v>26</v>
      </c>
      <c r="I35" t="s">
        <v>33</v>
      </c>
      <c r="J35" t="s">
        <v>34</v>
      </c>
      <c r="K35">
        <v>200331</v>
      </c>
      <c r="L35" s="1">
        <v>43921</v>
      </c>
      <c r="M35">
        <v>16</v>
      </c>
      <c r="N35" s="1">
        <v>43409</v>
      </c>
      <c r="O35">
        <v>33.4</v>
      </c>
      <c r="P35" s="1">
        <v>43944</v>
      </c>
      <c r="Q35">
        <v>17.600000000000001</v>
      </c>
      <c r="R35" s="6">
        <f t="shared" si="0"/>
        <v>17.599999999999998</v>
      </c>
      <c r="S35">
        <v>1.47</v>
      </c>
      <c r="T35" t="b">
        <v>1</v>
      </c>
      <c r="U35" t="s">
        <v>174</v>
      </c>
      <c r="V35" s="9" t="s">
        <v>1671</v>
      </c>
      <c r="W35" t="s">
        <v>175</v>
      </c>
      <c r="X35">
        <v>119</v>
      </c>
      <c r="Y35">
        <v>26</v>
      </c>
      <c r="AA35">
        <v>17.600000000000001</v>
      </c>
      <c r="AB35" t="s">
        <v>32</v>
      </c>
      <c r="AE35">
        <v>64</v>
      </c>
    </row>
    <row r="36" spans="2:31" x14ac:dyDescent="0.2">
      <c r="B36" t="s">
        <v>163</v>
      </c>
      <c r="C36">
        <v>4</v>
      </c>
      <c r="D36" t="s">
        <v>30</v>
      </c>
      <c r="E36" t="s">
        <v>176</v>
      </c>
      <c r="F36" t="s">
        <v>32</v>
      </c>
      <c r="G36" t="s">
        <v>177</v>
      </c>
      <c r="H36">
        <v>27</v>
      </c>
      <c r="I36" t="s">
        <v>33</v>
      </c>
      <c r="J36" t="s">
        <v>39</v>
      </c>
      <c r="K36">
        <v>200331</v>
      </c>
      <c r="L36" s="1">
        <v>43921</v>
      </c>
      <c r="M36">
        <v>18</v>
      </c>
      <c r="N36" s="1">
        <v>43354</v>
      </c>
      <c r="O36">
        <v>25.7</v>
      </c>
      <c r="P36" s="1">
        <v>43944</v>
      </c>
      <c r="Q36">
        <v>19.399999999999999</v>
      </c>
      <c r="R36" s="6">
        <f t="shared" si="0"/>
        <v>19.399999999999999</v>
      </c>
      <c r="S36">
        <v>1.62</v>
      </c>
      <c r="T36" t="b">
        <v>1</v>
      </c>
      <c r="U36" t="s">
        <v>178</v>
      </c>
      <c r="V36" s="9" t="s">
        <v>1672</v>
      </c>
      <c r="W36" t="s">
        <v>179</v>
      </c>
      <c r="X36">
        <v>110</v>
      </c>
      <c r="Y36">
        <v>24</v>
      </c>
      <c r="AA36">
        <v>19.399999999999999</v>
      </c>
      <c r="AB36" t="s">
        <v>32</v>
      </c>
      <c r="AE36">
        <v>66</v>
      </c>
    </row>
    <row r="37" spans="2:31" x14ac:dyDescent="0.2">
      <c r="B37" t="s">
        <v>163</v>
      </c>
      <c r="C37">
        <v>5</v>
      </c>
      <c r="D37" t="s">
        <v>30</v>
      </c>
      <c r="E37" t="s">
        <v>180</v>
      </c>
      <c r="F37" t="s">
        <v>32</v>
      </c>
      <c r="G37" t="s">
        <v>181</v>
      </c>
      <c r="H37">
        <v>28</v>
      </c>
      <c r="I37" t="s">
        <v>33</v>
      </c>
      <c r="J37" t="s">
        <v>34</v>
      </c>
      <c r="K37">
        <v>200331</v>
      </c>
      <c r="L37" s="1">
        <v>43921</v>
      </c>
      <c r="M37">
        <v>18</v>
      </c>
      <c r="N37" s="1">
        <v>43354</v>
      </c>
      <c r="O37">
        <v>32.200000000000003</v>
      </c>
      <c r="P37" s="1">
        <v>43944</v>
      </c>
      <c r="Q37">
        <v>19.399999999999999</v>
      </c>
      <c r="R37" s="6">
        <f t="shared" si="0"/>
        <v>19.399999999999999</v>
      </c>
      <c r="S37">
        <v>1.62</v>
      </c>
      <c r="T37" t="b">
        <v>1</v>
      </c>
      <c r="U37" t="s">
        <v>182</v>
      </c>
      <c r="V37" s="9" t="s">
        <v>1673</v>
      </c>
      <c r="W37" t="s">
        <v>183</v>
      </c>
      <c r="X37">
        <v>110</v>
      </c>
      <c r="Y37">
        <v>26</v>
      </c>
      <c r="AA37">
        <v>19.399999999999999</v>
      </c>
      <c r="AB37" t="s">
        <v>32</v>
      </c>
      <c r="AE37">
        <v>66</v>
      </c>
    </row>
    <row r="38" spans="2:31" x14ac:dyDescent="0.2">
      <c r="B38" t="s">
        <v>163</v>
      </c>
      <c r="C38">
        <v>6</v>
      </c>
      <c r="D38" t="s">
        <v>30</v>
      </c>
      <c r="E38" t="s">
        <v>184</v>
      </c>
      <c r="F38" t="s">
        <v>32</v>
      </c>
      <c r="G38" t="s">
        <v>185</v>
      </c>
      <c r="H38">
        <v>30</v>
      </c>
      <c r="I38" t="s">
        <v>33</v>
      </c>
      <c r="J38" t="s">
        <v>34</v>
      </c>
      <c r="K38">
        <v>200331</v>
      </c>
      <c r="L38" s="1">
        <v>43921</v>
      </c>
      <c r="M38">
        <v>18</v>
      </c>
      <c r="N38" s="1">
        <v>43354</v>
      </c>
      <c r="O38">
        <v>31.9</v>
      </c>
      <c r="P38" s="1">
        <v>43944</v>
      </c>
      <c r="Q38">
        <v>19.399999999999999</v>
      </c>
      <c r="R38" s="6">
        <f t="shared" si="0"/>
        <v>19.399999999999999</v>
      </c>
      <c r="S38">
        <v>1.62</v>
      </c>
      <c r="T38" t="b">
        <v>1</v>
      </c>
      <c r="U38" t="s">
        <v>186</v>
      </c>
      <c r="V38" s="9" t="s">
        <v>1674</v>
      </c>
      <c r="W38" t="s">
        <v>187</v>
      </c>
      <c r="X38">
        <v>109</v>
      </c>
      <c r="Y38">
        <v>27</v>
      </c>
      <c r="AA38">
        <v>19.399999999999999</v>
      </c>
      <c r="AB38" t="s">
        <v>32</v>
      </c>
      <c r="AE38">
        <v>66</v>
      </c>
    </row>
    <row r="39" spans="2:31" x14ac:dyDescent="0.2">
      <c r="B39" t="s">
        <v>163</v>
      </c>
      <c r="C39">
        <v>7</v>
      </c>
      <c r="D39" t="s">
        <v>30</v>
      </c>
      <c r="E39" t="s">
        <v>188</v>
      </c>
      <c r="F39" t="s">
        <v>32</v>
      </c>
      <c r="G39" t="s">
        <v>189</v>
      </c>
      <c r="H39">
        <v>8</v>
      </c>
      <c r="I39" t="s">
        <v>61</v>
      </c>
      <c r="J39" t="s">
        <v>34</v>
      </c>
      <c r="K39">
        <v>200302</v>
      </c>
      <c r="L39" s="1">
        <v>43892</v>
      </c>
      <c r="M39" s="2">
        <f t="shared" ref="M39:M60" si="3">YEARFRAC(L39,N39)*12</f>
        <v>17.033333333333335</v>
      </c>
      <c r="N39" s="1">
        <v>43374</v>
      </c>
      <c r="O39">
        <v>33.200000000000003</v>
      </c>
      <c r="P39" s="1">
        <v>43944</v>
      </c>
      <c r="Q39">
        <v>18.73</v>
      </c>
      <c r="R39" s="6">
        <f t="shared" si="0"/>
        <v>18.733333333333334</v>
      </c>
      <c r="S39">
        <v>1.56</v>
      </c>
      <c r="T39" t="b">
        <v>1</v>
      </c>
      <c r="U39" t="s">
        <v>190</v>
      </c>
      <c r="V39" s="9" t="s">
        <v>1675</v>
      </c>
      <c r="W39" t="s">
        <v>192</v>
      </c>
      <c r="X39">
        <v>104</v>
      </c>
      <c r="Y39">
        <v>25</v>
      </c>
      <c r="AA39">
        <v>18.73</v>
      </c>
      <c r="AB39" t="s">
        <v>32</v>
      </c>
      <c r="AE39">
        <v>65</v>
      </c>
    </row>
    <row r="40" spans="2:31" x14ac:dyDescent="0.2">
      <c r="B40" t="s">
        <v>163</v>
      </c>
      <c r="C40">
        <v>8</v>
      </c>
      <c r="D40" t="s">
        <v>30</v>
      </c>
      <c r="E40" t="s">
        <v>193</v>
      </c>
      <c r="F40" t="s">
        <v>32</v>
      </c>
      <c r="G40" t="s">
        <v>194</v>
      </c>
      <c r="H40">
        <v>9</v>
      </c>
      <c r="I40" t="s">
        <v>61</v>
      </c>
      <c r="J40" t="s">
        <v>34</v>
      </c>
      <c r="K40">
        <v>200302</v>
      </c>
      <c r="L40" s="1">
        <v>43892</v>
      </c>
      <c r="M40" s="2">
        <f t="shared" si="3"/>
        <v>17.033333333333335</v>
      </c>
      <c r="N40" s="1">
        <v>43374</v>
      </c>
      <c r="O40">
        <v>34.799999999999997</v>
      </c>
      <c r="P40" s="1">
        <v>43944</v>
      </c>
      <c r="Q40">
        <v>18.73</v>
      </c>
      <c r="R40" s="6">
        <f t="shared" si="0"/>
        <v>18.733333333333334</v>
      </c>
      <c r="S40">
        <v>1.56</v>
      </c>
      <c r="T40" t="b">
        <v>1</v>
      </c>
      <c r="U40" t="s">
        <v>195</v>
      </c>
      <c r="V40" s="9" t="s">
        <v>1676</v>
      </c>
      <c r="W40" t="s">
        <v>197</v>
      </c>
      <c r="X40">
        <v>116</v>
      </c>
      <c r="Y40">
        <v>25</v>
      </c>
      <c r="AA40">
        <v>18.73</v>
      </c>
      <c r="AB40" t="s">
        <v>32</v>
      </c>
      <c r="AE40">
        <v>65</v>
      </c>
    </row>
    <row r="41" spans="2:31" x14ac:dyDescent="0.2">
      <c r="B41" t="s">
        <v>163</v>
      </c>
      <c r="C41">
        <v>9</v>
      </c>
      <c r="D41" t="s">
        <v>30</v>
      </c>
      <c r="E41" t="s">
        <v>198</v>
      </c>
      <c r="F41" t="s">
        <v>32</v>
      </c>
      <c r="G41" t="s">
        <v>199</v>
      </c>
      <c r="H41">
        <v>10</v>
      </c>
      <c r="I41" t="s">
        <v>61</v>
      </c>
      <c r="J41" t="s">
        <v>34</v>
      </c>
      <c r="K41">
        <v>200302</v>
      </c>
      <c r="L41" s="1">
        <v>43892</v>
      </c>
      <c r="M41" s="2">
        <f t="shared" si="3"/>
        <v>17.033333333333335</v>
      </c>
      <c r="N41" s="1">
        <v>43374</v>
      </c>
      <c r="O41">
        <v>36.5</v>
      </c>
      <c r="P41" s="1">
        <v>43944</v>
      </c>
      <c r="Q41">
        <v>18.73</v>
      </c>
      <c r="R41" s="6">
        <f t="shared" si="0"/>
        <v>18.733333333333334</v>
      </c>
      <c r="S41">
        <v>1.56</v>
      </c>
      <c r="T41" t="b">
        <v>1</v>
      </c>
      <c r="U41" t="s">
        <v>200</v>
      </c>
      <c r="V41" s="9" t="s">
        <v>1677</v>
      </c>
      <c r="W41" t="s">
        <v>202</v>
      </c>
      <c r="X41">
        <v>111</v>
      </c>
      <c r="Y41">
        <v>25</v>
      </c>
      <c r="AA41">
        <v>18.73</v>
      </c>
      <c r="AB41" t="s">
        <v>32</v>
      </c>
      <c r="AE41">
        <v>65</v>
      </c>
    </row>
    <row r="42" spans="2:31" x14ac:dyDescent="0.2">
      <c r="B42" t="s">
        <v>203</v>
      </c>
      <c r="C42">
        <v>1</v>
      </c>
      <c r="D42" t="s">
        <v>30</v>
      </c>
      <c r="E42" t="s">
        <v>204</v>
      </c>
      <c r="F42" t="s">
        <v>32</v>
      </c>
      <c r="G42" t="s">
        <v>205</v>
      </c>
      <c r="H42">
        <v>1</v>
      </c>
      <c r="I42" t="s">
        <v>61</v>
      </c>
      <c r="J42" t="s">
        <v>34</v>
      </c>
      <c r="K42">
        <v>200302</v>
      </c>
      <c r="L42" s="1">
        <v>43892</v>
      </c>
      <c r="M42" s="2">
        <f t="shared" si="3"/>
        <v>16.333333333333336</v>
      </c>
      <c r="N42" s="1">
        <v>43395</v>
      </c>
      <c r="O42">
        <v>31</v>
      </c>
      <c r="P42" s="1">
        <v>43958</v>
      </c>
      <c r="Q42">
        <v>18.5</v>
      </c>
      <c r="R42" s="6">
        <f t="shared" si="0"/>
        <v>18.5</v>
      </c>
      <c r="S42">
        <v>1.54</v>
      </c>
      <c r="T42" t="b">
        <v>1</v>
      </c>
      <c r="U42" t="s">
        <v>206</v>
      </c>
      <c r="V42" s="9" t="s">
        <v>1678</v>
      </c>
      <c r="W42" t="s">
        <v>208</v>
      </c>
      <c r="X42">
        <v>112</v>
      </c>
      <c r="Y42">
        <v>28</v>
      </c>
      <c r="AA42">
        <v>18.5</v>
      </c>
      <c r="AB42" t="s">
        <v>32</v>
      </c>
      <c r="AE42">
        <v>65</v>
      </c>
    </row>
    <row r="43" spans="2:31" x14ac:dyDescent="0.2">
      <c r="B43" t="s">
        <v>203</v>
      </c>
      <c r="C43">
        <v>2</v>
      </c>
      <c r="D43" t="s">
        <v>30</v>
      </c>
      <c r="E43" t="s">
        <v>209</v>
      </c>
      <c r="F43" t="s">
        <v>32</v>
      </c>
      <c r="G43" t="s">
        <v>210</v>
      </c>
      <c r="H43">
        <v>2</v>
      </c>
      <c r="I43" t="s">
        <v>61</v>
      </c>
      <c r="J43" t="s">
        <v>34</v>
      </c>
      <c r="K43">
        <v>200302</v>
      </c>
      <c r="L43" s="1">
        <v>43892</v>
      </c>
      <c r="M43" s="2">
        <f t="shared" si="3"/>
        <v>16.333333333333336</v>
      </c>
      <c r="N43" s="1">
        <v>43395</v>
      </c>
      <c r="O43">
        <v>30.8</v>
      </c>
      <c r="P43" s="1">
        <v>43958</v>
      </c>
      <c r="Q43">
        <v>18.5</v>
      </c>
      <c r="R43" s="6">
        <f t="shared" si="0"/>
        <v>18.5</v>
      </c>
      <c r="S43">
        <v>1.54</v>
      </c>
      <c r="T43" t="b">
        <v>1</v>
      </c>
      <c r="U43" t="s">
        <v>211</v>
      </c>
      <c r="V43" s="9" t="s">
        <v>1679</v>
      </c>
      <c r="W43" t="s">
        <v>213</v>
      </c>
      <c r="X43">
        <v>111</v>
      </c>
      <c r="Y43">
        <v>28</v>
      </c>
      <c r="AA43">
        <v>18.5</v>
      </c>
      <c r="AB43" t="s">
        <v>32</v>
      </c>
      <c r="AE43">
        <v>65</v>
      </c>
    </row>
    <row r="44" spans="2:31" x14ac:dyDescent="0.2">
      <c r="B44" t="s">
        <v>203</v>
      </c>
      <c r="C44">
        <v>3</v>
      </c>
      <c r="D44" t="s">
        <v>30</v>
      </c>
      <c r="E44" t="s">
        <v>214</v>
      </c>
      <c r="F44" t="s">
        <v>32</v>
      </c>
      <c r="G44" t="s">
        <v>215</v>
      </c>
      <c r="H44">
        <v>3</v>
      </c>
      <c r="I44" t="s">
        <v>61</v>
      </c>
      <c r="J44" t="s">
        <v>34</v>
      </c>
      <c r="K44">
        <v>200302</v>
      </c>
      <c r="L44" s="1">
        <v>43892</v>
      </c>
      <c r="M44" s="2">
        <f t="shared" si="3"/>
        <v>16.333333333333336</v>
      </c>
      <c r="N44" s="1">
        <v>43395</v>
      </c>
      <c r="O44">
        <v>31.5</v>
      </c>
      <c r="P44" s="1">
        <v>43958</v>
      </c>
      <c r="Q44">
        <v>18.5</v>
      </c>
      <c r="R44" s="6">
        <f t="shared" si="0"/>
        <v>18.5</v>
      </c>
      <c r="S44">
        <v>1.54</v>
      </c>
      <c r="T44" t="b">
        <v>1</v>
      </c>
      <c r="U44" t="s">
        <v>216</v>
      </c>
      <c r="V44" s="9" t="s">
        <v>1680</v>
      </c>
      <c r="W44" t="s">
        <v>218</v>
      </c>
      <c r="X44">
        <v>112</v>
      </c>
      <c r="Y44">
        <v>27</v>
      </c>
      <c r="AA44">
        <v>18.5</v>
      </c>
      <c r="AB44" t="s">
        <v>32</v>
      </c>
      <c r="AE44">
        <v>65</v>
      </c>
    </row>
    <row r="45" spans="2:31" x14ac:dyDescent="0.2">
      <c r="B45" t="s">
        <v>203</v>
      </c>
      <c r="C45">
        <v>4</v>
      </c>
      <c r="D45" t="s">
        <v>30</v>
      </c>
      <c r="E45" t="s">
        <v>219</v>
      </c>
      <c r="F45" t="s">
        <v>32</v>
      </c>
      <c r="G45" t="s">
        <v>220</v>
      </c>
      <c r="H45">
        <v>4</v>
      </c>
      <c r="I45" t="s">
        <v>61</v>
      </c>
      <c r="J45" t="s">
        <v>39</v>
      </c>
      <c r="K45">
        <v>200302</v>
      </c>
      <c r="L45" s="1">
        <v>43892</v>
      </c>
      <c r="M45" s="2">
        <f t="shared" si="3"/>
        <v>16.333333333333336</v>
      </c>
      <c r="N45" s="1">
        <v>43395</v>
      </c>
      <c r="O45">
        <v>27.6</v>
      </c>
      <c r="P45" s="1">
        <v>43958</v>
      </c>
      <c r="Q45">
        <v>18.5</v>
      </c>
      <c r="R45" s="6">
        <f t="shared" si="0"/>
        <v>18.5</v>
      </c>
      <c r="S45">
        <v>1.54</v>
      </c>
      <c r="T45" t="b">
        <v>1</v>
      </c>
      <c r="U45" t="s">
        <v>221</v>
      </c>
      <c r="V45" s="9" t="s">
        <v>1681</v>
      </c>
      <c r="W45" t="s">
        <v>223</v>
      </c>
      <c r="X45">
        <v>112</v>
      </c>
      <c r="Y45">
        <v>26</v>
      </c>
      <c r="AA45">
        <v>18.5</v>
      </c>
      <c r="AB45" t="s">
        <v>32</v>
      </c>
      <c r="AE45">
        <v>65</v>
      </c>
    </row>
    <row r="46" spans="2:31" x14ac:dyDescent="0.2">
      <c r="B46" t="s">
        <v>203</v>
      </c>
      <c r="C46">
        <v>5</v>
      </c>
      <c r="D46" t="s">
        <v>30</v>
      </c>
      <c r="E46" t="s">
        <v>224</v>
      </c>
      <c r="F46" t="s">
        <v>32</v>
      </c>
      <c r="G46" t="s">
        <v>225</v>
      </c>
      <c r="H46">
        <v>5</v>
      </c>
      <c r="I46" t="s">
        <v>61</v>
      </c>
      <c r="J46" t="s">
        <v>39</v>
      </c>
      <c r="K46">
        <v>200302</v>
      </c>
      <c r="L46" s="1">
        <v>43892</v>
      </c>
      <c r="M46" s="2">
        <f t="shared" si="3"/>
        <v>16.333333333333336</v>
      </c>
      <c r="N46" s="1">
        <v>43395</v>
      </c>
      <c r="O46">
        <v>27.3</v>
      </c>
      <c r="P46" s="1">
        <v>43958</v>
      </c>
      <c r="Q46">
        <v>18.5</v>
      </c>
      <c r="R46" s="6">
        <f t="shared" si="0"/>
        <v>18.5</v>
      </c>
      <c r="S46">
        <v>1.54</v>
      </c>
      <c r="T46" t="b">
        <v>1</v>
      </c>
      <c r="U46" t="s">
        <v>226</v>
      </c>
      <c r="V46" s="9" t="s">
        <v>1682</v>
      </c>
      <c r="W46" t="s">
        <v>228</v>
      </c>
      <c r="X46">
        <v>109</v>
      </c>
      <c r="Y46">
        <v>26</v>
      </c>
      <c r="AA46">
        <v>18.5</v>
      </c>
      <c r="AB46" t="s">
        <v>32</v>
      </c>
      <c r="AE46">
        <v>65</v>
      </c>
    </row>
    <row r="47" spans="2:31" x14ac:dyDescent="0.2">
      <c r="B47" t="s">
        <v>203</v>
      </c>
      <c r="C47">
        <v>6</v>
      </c>
      <c r="D47" t="s">
        <v>30</v>
      </c>
      <c r="E47" t="s">
        <v>229</v>
      </c>
      <c r="F47" t="s">
        <v>32</v>
      </c>
      <c r="G47" t="s">
        <v>230</v>
      </c>
      <c r="H47">
        <v>6</v>
      </c>
      <c r="I47" t="s">
        <v>61</v>
      </c>
      <c r="J47" t="s">
        <v>39</v>
      </c>
      <c r="K47">
        <v>200302</v>
      </c>
      <c r="L47" s="1">
        <v>43892</v>
      </c>
      <c r="M47" s="2">
        <f t="shared" si="3"/>
        <v>16.333333333333336</v>
      </c>
      <c r="N47" s="1">
        <v>43395</v>
      </c>
      <c r="O47">
        <v>27.5</v>
      </c>
      <c r="P47" s="1">
        <v>43958</v>
      </c>
      <c r="Q47">
        <v>18.5</v>
      </c>
      <c r="R47" s="6">
        <f t="shared" si="0"/>
        <v>18.5</v>
      </c>
      <c r="S47">
        <v>1.54</v>
      </c>
      <c r="T47" t="b">
        <v>1</v>
      </c>
      <c r="U47" t="s">
        <v>231</v>
      </c>
      <c r="V47" s="9" t="s">
        <v>1683</v>
      </c>
      <c r="W47" t="s">
        <v>233</v>
      </c>
      <c r="X47">
        <v>107</v>
      </c>
      <c r="Y47">
        <v>27</v>
      </c>
      <c r="Z47">
        <v>18.5</v>
      </c>
      <c r="AA47">
        <v>18.5</v>
      </c>
      <c r="AB47" t="s">
        <v>32</v>
      </c>
      <c r="AE47">
        <v>65</v>
      </c>
    </row>
    <row r="48" spans="2:31" x14ac:dyDescent="0.2">
      <c r="B48" t="s">
        <v>203</v>
      </c>
      <c r="C48">
        <v>7</v>
      </c>
      <c r="D48" t="s">
        <v>30</v>
      </c>
      <c r="E48" t="s">
        <v>234</v>
      </c>
      <c r="F48" t="s">
        <v>32</v>
      </c>
      <c r="G48" t="s">
        <v>235</v>
      </c>
      <c r="H48">
        <v>7</v>
      </c>
      <c r="I48" t="s">
        <v>61</v>
      </c>
      <c r="J48" t="s">
        <v>39</v>
      </c>
      <c r="K48">
        <v>200302</v>
      </c>
      <c r="L48" s="1">
        <v>43892</v>
      </c>
      <c r="M48" s="2">
        <f t="shared" si="3"/>
        <v>16.333333333333336</v>
      </c>
      <c r="N48" s="1">
        <v>43395</v>
      </c>
      <c r="O48">
        <v>28</v>
      </c>
      <c r="P48" s="1">
        <v>43958</v>
      </c>
      <c r="Q48">
        <v>18.5</v>
      </c>
      <c r="R48" s="6">
        <f t="shared" si="0"/>
        <v>18.5</v>
      </c>
      <c r="S48">
        <v>1.54</v>
      </c>
      <c r="T48" t="b">
        <v>1</v>
      </c>
      <c r="U48" t="s">
        <v>236</v>
      </c>
      <c r="V48" s="9" t="s">
        <v>1684</v>
      </c>
      <c r="W48" t="s">
        <v>238</v>
      </c>
      <c r="X48">
        <v>105</v>
      </c>
      <c r="Y48">
        <v>27</v>
      </c>
      <c r="Z48">
        <v>18.5</v>
      </c>
      <c r="AA48">
        <v>18.5</v>
      </c>
      <c r="AB48" t="s">
        <v>32</v>
      </c>
      <c r="AE48">
        <v>65</v>
      </c>
    </row>
    <row r="49" spans="2:31" x14ac:dyDescent="0.2">
      <c r="B49" t="s">
        <v>239</v>
      </c>
      <c r="C49">
        <v>1</v>
      </c>
      <c r="D49" t="s">
        <v>30</v>
      </c>
      <c r="E49" t="s">
        <v>240</v>
      </c>
      <c r="F49" t="s">
        <v>32</v>
      </c>
      <c r="G49" t="s">
        <v>241</v>
      </c>
      <c r="H49">
        <v>11</v>
      </c>
      <c r="I49" t="s">
        <v>61</v>
      </c>
      <c r="J49" t="s">
        <v>39</v>
      </c>
      <c r="K49">
        <v>200331</v>
      </c>
      <c r="L49" s="1">
        <v>43921</v>
      </c>
      <c r="M49" s="2">
        <f t="shared" si="3"/>
        <v>16.266666666666666</v>
      </c>
      <c r="N49" s="1">
        <v>43427</v>
      </c>
      <c r="O49">
        <v>25.8</v>
      </c>
      <c r="P49" s="1">
        <v>43958</v>
      </c>
      <c r="Q49">
        <v>17.47</v>
      </c>
      <c r="R49" s="6">
        <f t="shared" si="0"/>
        <v>17.466666666666665</v>
      </c>
      <c r="S49">
        <v>1.46</v>
      </c>
      <c r="T49" t="b">
        <v>1</v>
      </c>
      <c r="U49" t="s">
        <v>242</v>
      </c>
      <c r="V49" s="9" t="s">
        <v>1685</v>
      </c>
      <c r="W49" t="s">
        <v>244</v>
      </c>
      <c r="X49">
        <v>97</v>
      </c>
      <c r="Y49">
        <v>24</v>
      </c>
      <c r="Z49">
        <v>17.47</v>
      </c>
      <c r="AA49">
        <v>17.47</v>
      </c>
      <c r="AB49" t="s">
        <v>32</v>
      </c>
      <c r="AE49">
        <v>64</v>
      </c>
    </row>
    <row r="50" spans="2:31" x14ac:dyDescent="0.2">
      <c r="B50" t="s">
        <v>239</v>
      </c>
      <c r="C50">
        <v>2</v>
      </c>
      <c r="D50" t="s">
        <v>30</v>
      </c>
      <c r="E50" t="s">
        <v>245</v>
      </c>
      <c r="F50" t="s">
        <v>32</v>
      </c>
      <c r="G50" t="s">
        <v>246</v>
      </c>
      <c r="H50">
        <v>12</v>
      </c>
      <c r="I50" t="s">
        <v>61</v>
      </c>
      <c r="J50" t="s">
        <v>39</v>
      </c>
      <c r="K50">
        <v>200331</v>
      </c>
      <c r="L50" s="1">
        <v>43921</v>
      </c>
      <c r="M50" s="2">
        <f t="shared" si="3"/>
        <v>16.266666666666666</v>
      </c>
      <c r="N50" s="1">
        <v>43427</v>
      </c>
      <c r="O50">
        <v>25.6</v>
      </c>
      <c r="P50" s="1">
        <v>43979</v>
      </c>
      <c r="Q50">
        <v>18.170000000000002</v>
      </c>
      <c r="R50" s="6">
        <f t="shared" si="0"/>
        <v>18.166666666666664</v>
      </c>
      <c r="S50">
        <v>1.51</v>
      </c>
      <c r="T50" t="b">
        <v>1</v>
      </c>
      <c r="U50" t="s">
        <v>247</v>
      </c>
      <c r="V50" s="9" t="s">
        <v>1686</v>
      </c>
      <c r="W50" t="s">
        <v>249</v>
      </c>
      <c r="X50">
        <v>88</v>
      </c>
      <c r="Y50">
        <v>25</v>
      </c>
      <c r="Z50">
        <v>18.170000000000002</v>
      </c>
      <c r="AA50">
        <v>18.170000000000002</v>
      </c>
      <c r="AB50" t="s">
        <v>32</v>
      </c>
      <c r="AE50">
        <v>64</v>
      </c>
    </row>
    <row r="51" spans="2:31" x14ac:dyDescent="0.2">
      <c r="B51" t="s">
        <v>239</v>
      </c>
      <c r="C51">
        <v>3</v>
      </c>
      <c r="D51" t="s">
        <v>30</v>
      </c>
      <c r="E51" t="s">
        <v>250</v>
      </c>
      <c r="F51" t="s">
        <v>32</v>
      </c>
      <c r="G51" t="s">
        <v>251</v>
      </c>
      <c r="H51">
        <v>13</v>
      </c>
      <c r="I51" t="s">
        <v>61</v>
      </c>
      <c r="J51" t="s">
        <v>39</v>
      </c>
      <c r="K51">
        <v>200331</v>
      </c>
      <c r="L51" s="1">
        <v>43921</v>
      </c>
      <c r="M51" s="2">
        <f t="shared" si="3"/>
        <v>16.266666666666666</v>
      </c>
      <c r="N51" s="1">
        <v>43427</v>
      </c>
      <c r="O51">
        <v>26.9</v>
      </c>
      <c r="P51" s="1">
        <v>43979</v>
      </c>
      <c r="Q51">
        <v>18.170000000000002</v>
      </c>
      <c r="R51" s="6">
        <f t="shared" si="0"/>
        <v>18.166666666666664</v>
      </c>
      <c r="S51">
        <v>1.51</v>
      </c>
      <c r="T51" t="b">
        <v>1</v>
      </c>
      <c r="U51" t="s">
        <v>252</v>
      </c>
      <c r="Z51">
        <v>18.170000000000002</v>
      </c>
      <c r="AA51">
        <v>18.170000000000002</v>
      </c>
      <c r="AB51" t="s">
        <v>32</v>
      </c>
      <c r="AE51">
        <v>64</v>
      </c>
    </row>
    <row r="52" spans="2:31" x14ac:dyDescent="0.2">
      <c r="B52" t="s">
        <v>239</v>
      </c>
      <c r="C52">
        <v>4</v>
      </c>
      <c r="D52" t="s">
        <v>30</v>
      </c>
      <c r="E52" t="s">
        <v>253</v>
      </c>
      <c r="F52" t="s">
        <v>32</v>
      </c>
      <c r="G52" t="s">
        <v>254</v>
      </c>
      <c r="H52">
        <v>14</v>
      </c>
      <c r="I52" t="s">
        <v>61</v>
      </c>
      <c r="J52" t="s">
        <v>39</v>
      </c>
      <c r="K52">
        <v>200331</v>
      </c>
      <c r="L52" s="1">
        <v>43921</v>
      </c>
      <c r="M52" s="2">
        <f t="shared" si="3"/>
        <v>16.266666666666666</v>
      </c>
      <c r="N52" s="1">
        <v>43427</v>
      </c>
      <c r="O52">
        <v>27</v>
      </c>
      <c r="P52" s="1">
        <v>43979</v>
      </c>
      <c r="Q52">
        <v>18.170000000000002</v>
      </c>
      <c r="R52" s="6">
        <f t="shared" si="0"/>
        <v>18.166666666666664</v>
      </c>
      <c r="S52">
        <v>1.51</v>
      </c>
      <c r="T52" t="b">
        <v>1</v>
      </c>
      <c r="U52" t="s">
        <v>255</v>
      </c>
      <c r="V52" s="9" t="s">
        <v>1687</v>
      </c>
      <c r="W52" t="s">
        <v>257</v>
      </c>
      <c r="X52">
        <v>88</v>
      </c>
      <c r="Y52">
        <v>25</v>
      </c>
      <c r="Z52">
        <v>18.170000000000002</v>
      </c>
      <c r="AA52">
        <v>18.170000000000002</v>
      </c>
      <c r="AB52" t="s">
        <v>32</v>
      </c>
      <c r="AE52">
        <v>64</v>
      </c>
    </row>
    <row r="53" spans="2:31" x14ac:dyDescent="0.2">
      <c r="B53" t="s">
        <v>239</v>
      </c>
      <c r="C53">
        <v>5</v>
      </c>
      <c r="D53" t="s">
        <v>30</v>
      </c>
      <c r="E53" t="s">
        <v>258</v>
      </c>
      <c r="F53" t="s">
        <v>32</v>
      </c>
      <c r="G53" t="s">
        <v>259</v>
      </c>
      <c r="H53">
        <v>15</v>
      </c>
      <c r="I53" t="s">
        <v>61</v>
      </c>
      <c r="J53" t="s">
        <v>39</v>
      </c>
      <c r="K53">
        <v>200331</v>
      </c>
      <c r="L53" s="1">
        <v>43921</v>
      </c>
      <c r="M53" s="2">
        <f t="shared" si="3"/>
        <v>16.266666666666666</v>
      </c>
      <c r="N53" s="1">
        <v>43427</v>
      </c>
      <c r="O53">
        <v>25.9</v>
      </c>
      <c r="P53" s="1">
        <v>43979</v>
      </c>
      <c r="Q53">
        <v>18.170000000000002</v>
      </c>
      <c r="R53" s="6">
        <f t="shared" si="0"/>
        <v>18.166666666666664</v>
      </c>
      <c r="S53">
        <v>1.51</v>
      </c>
      <c r="T53" t="b">
        <v>1</v>
      </c>
      <c r="U53" t="s">
        <v>260</v>
      </c>
      <c r="V53" s="9" t="s">
        <v>1688</v>
      </c>
      <c r="W53" t="s">
        <v>262</v>
      </c>
      <c r="X53">
        <v>96</v>
      </c>
      <c r="Y53">
        <v>25</v>
      </c>
      <c r="Z53">
        <v>18.170000000000002</v>
      </c>
      <c r="AA53">
        <v>18.170000000000002</v>
      </c>
      <c r="AB53" t="s">
        <v>32</v>
      </c>
      <c r="AE53">
        <v>64</v>
      </c>
    </row>
    <row r="54" spans="2:31" x14ac:dyDescent="0.2">
      <c r="B54" t="s">
        <v>239</v>
      </c>
      <c r="C54">
        <v>6</v>
      </c>
      <c r="D54" t="s">
        <v>30</v>
      </c>
      <c r="E54" t="s">
        <v>263</v>
      </c>
      <c r="F54" t="s">
        <v>32</v>
      </c>
      <c r="G54" t="s">
        <v>264</v>
      </c>
      <c r="H54">
        <v>17</v>
      </c>
      <c r="I54" t="s">
        <v>61</v>
      </c>
      <c r="J54" t="s">
        <v>39</v>
      </c>
      <c r="K54">
        <v>200331</v>
      </c>
      <c r="L54" s="1">
        <v>43921</v>
      </c>
      <c r="M54" s="2">
        <f t="shared" si="3"/>
        <v>16.266666666666666</v>
      </c>
      <c r="N54" s="1">
        <v>43427</v>
      </c>
      <c r="O54">
        <v>29.3</v>
      </c>
      <c r="P54" s="1">
        <v>43979</v>
      </c>
      <c r="Q54">
        <v>18.170000000000002</v>
      </c>
      <c r="R54" s="6">
        <f t="shared" si="0"/>
        <v>18.166666666666664</v>
      </c>
      <c r="S54">
        <v>1.51</v>
      </c>
      <c r="T54" t="b">
        <v>1</v>
      </c>
      <c r="U54" t="s">
        <v>265</v>
      </c>
      <c r="V54" s="9" t="s">
        <v>1689</v>
      </c>
      <c r="W54" t="s">
        <v>267</v>
      </c>
      <c r="X54">
        <v>93</v>
      </c>
      <c r="Y54">
        <v>26</v>
      </c>
      <c r="Z54">
        <v>18.170000000000002</v>
      </c>
      <c r="AA54">
        <v>18.170000000000002</v>
      </c>
      <c r="AB54" t="s">
        <v>32</v>
      </c>
      <c r="AE54">
        <v>64</v>
      </c>
    </row>
    <row r="55" spans="2:31" x14ac:dyDescent="0.2">
      <c r="B55" t="s">
        <v>239</v>
      </c>
      <c r="C55">
        <v>7</v>
      </c>
      <c r="D55" t="s">
        <v>30</v>
      </c>
      <c r="E55" t="s">
        <v>268</v>
      </c>
      <c r="F55" t="s">
        <v>32</v>
      </c>
      <c r="G55" t="s">
        <v>269</v>
      </c>
      <c r="H55">
        <v>18</v>
      </c>
      <c r="I55" t="s">
        <v>61</v>
      </c>
      <c r="J55" t="s">
        <v>39</v>
      </c>
      <c r="K55">
        <v>200331</v>
      </c>
      <c r="L55" s="1">
        <v>43921</v>
      </c>
      <c r="M55" s="2">
        <f t="shared" si="3"/>
        <v>16.266666666666666</v>
      </c>
      <c r="N55" s="1">
        <v>43427</v>
      </c>
      <c r="O55">
        <v>26.6</v>
      </c>
      <c r="P55" s="1">
        <v>43979</v>
      </c>
      <c r="Q55">
        <v>18.170000000000002</v>
      </c>
      <c r="R55" s="6">
        <f t="shared" si="0"/>
        <v>18.166666666666664</v>
      </c>
      <c r="S55">
        <v>1.51</v>
      </c>
      <c r="T55" t="b">
        <v>1</v>
      </c>
      <c r="U55" t="s">
        <v>270</v>
      </c>
      <c r="V55" s="9" t="s">
        <v>1690</v>
      </c>
      <c r="W55" t="s">
        <v>272</v>
      </c>
      <c r="X55">
        <v>95</v>
      </c>
      <c r="Y55">
        <v>24</v>
      </c>
      <c r="Z55">
        <v>18.170000000000002</v>
      </c>
      <c r="AA55">
        <v>18.170000000000002</v>
      </c>
      <c r="AB55" t="s">
        <v>32</v>
      </c>
      <c r="AE55">
        <v>64</v>
      </c>
    </row>
    <row r="56" spans="2:31" x14ac:dyDescent="0.2">
      <c r="B56" t="s">
        <v>239</v>
      </c>
      <c r="C56">
        <v>8</v>
      </c>
      <c r="D56" t="s">
        <v>30</v>
      </c>
      <c r="E56" t="s">
        <v>273</v>
      </c>
      <c r="F56" t="s">
        <v>32</v>
      </c>
      <c r="G56" t="s">
        <v>274</v>
      </c>
      <c r="H56">
        <v>19</v>
      </c>
      <c r="I56" t="s">
        <v>61</v>
      </c>
      <c r="J56" t="s">
        <v>39</v>
      </c>
      <c r="K56">
        <v>200331</v>
      </c>
      <c r="L56" s="1">
        <v>43921</v>
      </c>
      <c r="M56" s="2">
        <f t="shared" si="3"/>
        <v>16.266666666666666</v>
      </c>
      <c r="N56" s="1">
        <v>43427</v>
      </c>
      <c r="O56">
        <v>27.9</v>
      </c>
      <c r="P56" s="1">
        <v>43979</v>
      </c>
      <c r="Q56">
        <v>18.170000000000002</v>
      </c>
      <c r="R56" s="6">
        <f t="shared" si="0"/>
        <v>18.166666666666664</v>
      </c>
      <c r="S56">
        <v>1.51</v>
      </c>
      <c r="T56" t="b">
        <v>1</v>
      </c>
      <c r="U56" t="s">
        <v>275</v>
      </c>
      <c r="V56" s="9" t="s">
        <v>1691</v>
      </c>
      <c r="W56" t="s">
        <v>277</v>
      </c>
      <c r="X56">
        <v>100</v>
      </c>
      <c r="Y56">
        <v>25</v>
      </c>
      <c r="Z56">
        <v>18.170000000000002</v>
      </c>
      <c r="AA56">
        <v>18.170000000000002</v>
      </c>
      <c r="AB56" t="s">
        <v>32</v>
      </c>
      <c r="AE56">
        <v>64</v>
      </c>
    </row>
    <row r="57" spans="2:31" x14ac:dyDescent="0.2">
      <c r="B57" t="s">
        <v>239</v>
      </c>
      <c r="C57">
        <v>9</v>
      </c>
      <c r="D57" t="s">
        <v>30</v>
      </c>
      <c r="E57" t="s">
        <v>278</v>
      </c>
      <c r="F57" t="s">
        <v>32</v>
      </c>
      <c r="G57" t="s">
        <v>279</v>
      </c>
      <c r="H57">
        <v>20</v>
      </c>
      <c r="I57" t="s">
        <v>61</v>
      </c>
      <c r="J57" t="s">
        <v>39</v>
      </c>
      <c r="K57">
        <v>200331</v>
      </c>
      <c r="L57" s="1">
        <v>43921</v>
      </c>
      <c r="M57" s="2">
        <f t="shared" si="3"/>
        <v>16.266666666666666</v>
      </c>
      <c r="N57" s="1">
        <v>43427</v>
      </c>
      <c r="O57">
        <v>25.7</v>
      </c>
      <c r="P57" s="1">
        <v>43979</v>
      </c>
      <c r="Q57">
        <v>18.170000000000002</v>
      </c>
      <c r="R57" s="6">
        <f t="shared" si="0"/>
        <v>18.166666666666664</v>
      </c>
      <c r="S57">
        <v>1.51</v>
      </c>
      <c r="T57" t="b">
        <v>1</v>
      </c>
      <c r="U57" t="s">
        <v>280</v>
      </c>
      <c r="V57" s="9" t="s">
        <v>1692</v>
      </c>
      <c r="W57" t="s">
        <v>282</v>
      </c>
      <c r="X57">
        <v>94</v>
      </c>
      <c r="Y57">
        <v>25</v>
      </c>
      <c r="Z57">
        <v>18.170000000000002</v>
      </c>
      <c r="AA57">
        <v>18.170000000000002</v>
      </c>
      <c r="AB57" t="s">
        <v>32</v>
      </c>
      <c r="AE57">
        <v>64</v>
      </c>
    </row>
    <row r="58" spans="2:31" x14ac:dyDescent="0.2">
      <c r="B58" t="s">
        <v>239</v>
      </c>
      <c r="C58">
        <v>10</v>
      </c>
      <c r="D58" t="s">
        <v>30</v>
      </c>
      <c r="E58" t="s">
        <v>283</v>
      </c>
      <c r="F58" t="s">
        <v>32</v>
      </c>
      <c r="G58" t="s">
        <v>284</v>
      </c>
      <c r="H58">
        <v>21</v>
      </c>
      <c r="I58" t="s">
        <v>61</v>
      </c>
      <c r="J58" t="s">
        <v>34</v>
      </c>
      <c r="K58">
        <v>200331</v>
      </c>
      <c r="L58" s="1">
        <v>43921</v>
      </c>
      <c r="M58" s="2">
        <f t="shared" si="3"/>
        <v>16.266666666666666</v>
      </c>
      <c r="N58" s="1">
        <v>43427</v>
      </c>
      <c r="O58">
        <v>28.6</v>
      </c>
      <c r="P58" s="1">
        <v>43979</v>
      </c>
      <c r="Q58">
        <v>18.170000000000002</v>
      </c>
      <c r="R58" s="6">
        <f t="shared" si="0"/>
        <v>18.166666666666664</v>
      </c>
      <c r="S58">
        <v>1.51</v>
      </c>
      <c r="T58" t="b">
        <v>1</v>
      </c>
      <c r="U58" t="s">
        <v>285</v>
      </c>
      <c r="V58" s="9" t="s">
        <v>1693</v>
      </c>
      <c r="W58" t="s">
        <v>287</v>
      </c>
      <c r="X58">
        <v>104</v>
      </c>
      <c r="Y58">
        <v>27</v>
      </c>
      <c r="Z58">
        <v>18.170000000000002</v>
      </c>
      <c r="AA58">
        <v>18.170000000000002</v>
      </c>
      <c r="AB58" t="s">
        <v>32</v>
      </c>
      <c r="AE58">
        <v>64</v>
      </c>
    </row>
    <row r="59" spans="2:31" x14ac:dyDescent="0.2">
      <c r="B59" t="s">
        <v>239</v>
      </c>
      <c r="C59">
        <v>11</v>
      </c>
      <c r="D59" t="s">
        <v>30</v>
      </c>
      <c r="E59" t="s">
        <v>288</v>
      </c>
      <c r="F59" t="s">
        <v>32</v>
      </c>
      <c r="G59" t="s">
        <v>289</v>
      </c>
      <c r="H59">
        <v>22</v>
      </c>
      <c r="I59" t="s">
        <v>61</v>
      </c>
      <c r="J59" t="s">
        <v>34</v>
      </c>
      <c r="K59">
        <v>200331</v>
      </c>
      <c r="L59" s="1">
        <v>43921</v>
      </c>
      <c r="M59" s="2">
        <f t="shared" si="3"/>
        <v>16.266666666666666</v>
      </c>
      <c r="N59" s="1">
        <v>43427</v>
      </c>
      <c r="O59">
        <v>30.9</v>
      </c>
      <c r="P59" s="1">
        <v>43979</v>
      </c>
      <c r="Q59">
        <v>18.170000000000002</v>
      </c>
      <c r="R59" s="6">
        <f t="shared" si="0"/>
        <v>18.166666666666664</v>
      </c>
      <c r="S59">
        <v>1.51</v>
      </c>
      <c r="T59" t="b">
        <v>1</v>
      </c>
      <c r="U59" t="s">
        <v>290</v>
      </c>
      <c r="V59" s="9" t="s">
        <v>1694</v>
      </c>
      <c r="W59" t="s">
        <v>292</v>
      </c>
      <c r="X59">
        <v>117</v>
      </c>
      <c r="Y59">
        <v>27</v>
      </c>
      <c r="Z59">
        <v>18.170000000000002</v>
      </c>
      <c r="AA59">
        <v>18.170000000000002</v>
      </c>
      <c r="AB59" t="s">
        <v>32</v>
      </c>
      <c r="AE59">
        <v>64</v>
      </c>
    </row>
    <row r="60" spans="2:31" x14ac:dyDescent="0.2">
      <c r="B60" t="s">
        <v>239</v>
      </c>
      <c r="C60">
        <v>12</v>
      </c>
      <c r="D60" t="s">
        <v>30</v>
      </c>
      <c r="E60" t="s">
        <v>293</v>
      </c>
      <c r="F60" t="s">
        <v>32</v>
      </c>
      <c r="G60" t="s">
        <v>294</v>
      </c>
      <c r="H60">
        <v>23</v>
      </c>
      <c r="I60" t="s">
        <v>61</v>
      </c>
      <c r="J60" t="s">
        <v>34</v>
      </c>
      <c r="K60">
        <v>200331</v>
      </c>
      <c r="L60" s="1">
        <v>43921</v>
      </c>
      <c r="M60" s="2">
        <f t="shared" si="3"/>
        <v>16.266666666666666</v>
      </c>
      <c r="N60" s="1">
        <v>43427</v>
      </c>
      <c r="O60">
        <v>26.6</v>
      </c>
      <c r="P60" s="1">
        <v>43979</v>
      </c>
      <c r="Q60">
        <v>18.170000000000002</v>
      </c>
      <c r="R60" s="6">
        <f t="shared" si="0"/>
        <v>18.166666666666664</v>
      </c>
      <c r="S60">
        <v>1.51</v>
      </c>
      <c r="T60" t="b">
        <v>1</v>
      </c>
      <c r="U60" t="s">
        <v>295</v>
      </c>
      <c r="V60" s="9" t="s">
        <v>1695</v>
      </c>
      <c r="W60" t="s">
        <v>297</v>
      </c>
      <c r="X60">
        <v>95</v>
      </c>
      <c r="Y60">
        <v>27</v>
      </c>
      <c r="Z60">
        <v>18.170000000000002</v>
      </c>
      <c r="AA60">
        <v>18.170000000000002</v>
      </c>
      <c r="AB60" t="s">
        <v>32</v>
      </c>
      <c r="AE60">
        <v>64</v>
      </c>
    </row>
    <row r="61" spans="2:31" x14ac:dyDescent="0.2">
      <c r="B61" t="s">
        <v>298</v>
      </c>
      <c r="C61">
        <v>1</v>
      </c>
      <c r="D61" t="s">
        <v>30</v>
      </c>
      <c r="E61" t="s">
        <v>299</v>
      </c>
      <c r="F61" t="s">
        <v>32</v>
      </c>
      <c r="G61" t="s">
        <v>300</v>
      </c>
      <c r="H61" t="s">
        <v>301</v>
      </c>
      <c r="I61" t="s">
        <v>302</v>
      </c>
      <c r="J61" t="s">
        <v>34</v>
      </c>
      <c r="K61">
        <v>201015</v>
      </c>
      <c r="L61" s="1">
        <v>44119</v>
      </c>
      <c r="M61">
        <v>10</v>
      </c>
      <c r="N61" s="1">
        <v>43810</v>
      </c>
      <c r="O61">
        <v>32</v>
      </c>
      <c r="P61" s="1">
        <v>44118</v>
      </c>
      <c r="Q61">
        <v>10.1</v>
      </c>
      <c r="R61" s="6">
        <f t="shared" si="0"/>
        <v>10.1</v>
      </c>
      <c r="S61">
        <v>0.84</v>
      </c>
      <c r="T61" t="b">
        <v>0</v>
      </c>
      <c r="U61" t="s">
        <v>303</v>
      </c>
      <c r="V61" s="9" t="s">
        <v>1696</v>
      </c>
      <c r="W61" t="s">
        <v>304</v>
      </c>
      <c r="X61">
        <v>99</v>
      </c>
      <c r="Y61">
        <v>24</v>
      </c>
      <c r="Z61">
        <v>10.1</v>
      </c>
      <c r="AA61">
        <v>10.1</v>
      </c>
      <c r="AB61" t="s">
        <v>32</v>
      </c>
      <c r="AE61">
        <v>58</v>
      </c>
    </row>
    <row r="62" spans="2:31" x14ac:dyDescent="0.2">
      <c r="B62" t="s">
        <v>305</v>
      </c>
      <c r="C62">
        <v>1</v>
      </c>
      <c r="D62" t="s">
        <v>30</v>
      </c>
      <c r="E62" t="s">
        <v>306</v>
      </c>
      <c r="F62" t="s">
        <v>32</v>
      </c>
      <c r="G62" t="s">
        <v>307</v>
      </c>
      <c r="H62" t="s">
        <v>307</v>
      </c>
      <c r="I62" t="s">
        <v>98</v>
      </c>
      <c r="J62" t="s">
        <v>34</v>
      </c>
      <c r="K62">
        <v>210503</v>
      </c>
      <c r="L62" s="1">
        <v>44319</v>
      </c>
      <c r="M62">
        <v>18</v>
      </c>
      <c r="N62" s="1">
        <v>43750</v>
      </c>
      <c r="O62">
        <v>33.5</v>
      </c>
      <c r="P62" s="1">
        <v>44377</v>
      </c>
      <c r="Q62">
        <v>20.6</v>
      </c>
      <c r="R62" s="6">
        <f t="shared" si="0"/>
        <v>20.599999999999998</v>
      </c>
      <c r="S62">
        <v>1.72</v>
      </c>
      <c r="T62" t="b">
        <v>1</v>
      </c>
      <c r="U62" t="s">
        <v>308</v>
      </c>
      <c r="AA62">
        <v>20.6</v>
      </c>
      <c r="AB62" t="s">
        <v>32</v>
      </c>
      <c r="AC62">
        <v>18.93333333</v>
      </c>
      <c r="AE62">
        <v>67</v>
      </c>
    </row>
    <row r="63" spans="2:31" x14ac:dyDescent="0.2">
      <c r="B63" t="s">
        <v>305</v>
      </c>
      <c r="C63">
        <v>2</v>
      </c>
      <c r="D63" t="s">
        <v>30</v>
      </c>
      <c r="E63" t="s">
        <v>309</v>
      </c>
      <c r="F63" t="s">
        <v>32</v>
      </c>
      <c r="G63" t="s">
        <v>310</v>
      </c>
      <c r="H63" t="s">
        <v>310</v>
      </c>
      <c r="I63" t="s">
        <v>98</v>
      </c>
      <c r="J63" t="s">
        <v>34</v>
      </c>
      <c r="K63">
        <v>210503</v>
      </c>
      <c r="L63" s="1">
        <v>44319</v>
      </c>
      <c r="M63">
        <v>18</v>
      </c>
      <c r="N63" s="1">
        <v>43750</v>
      </c>
      <c r="O63">
        <v>39</v>
      </c>
      <c r="P63" s="1">
        <v>44377</v>
      </c>
      <c r="Q63">
        <v>20.6</v>
      </c>
      <c r="R63" s="6">
        <f t="shared" si="0"/>
        <v>20.599999999999998</v>
      </c>
      <c r="S63">
        <v>1.72</v>
      </c>
      <c r="T63" t="b">
        <v>1</v>
      </c>
      <c r="U63" t="s">
        <v>311</v>
      </c>
      <c r="AA63">
        <v>20.6</v>
      </c>
      <c r="AB63" t="s">
        <v>32</v>
      </c>
      <c r="AC63">
        <v>18.93333333</v>
      </c>
      <c r="AE63">
        <v>67</v>
      </c>
    </row>
    <row r="64" spans="2:31" x14ac:dyDescent="0.2">
      <c r="B64" t="s">
        <v>305</v>
      </c>
      <c r="C64">
        <v>3</v>
      </c>
      <c r="D64" t="s">
        <v>30</v>
      </c>
      <c r="E64" t="s">
        <v>312</v>
      </c>
      <c r="F64" t="s">
        <v>32</v>
      </c>
      <c r="G64" t="s">
        <v>313</v>
      </c>
      <c r="H64" t="s">
        <v>313</v>
      </c>
      <c r="I64" t="s">
        <v>98</v>
      </c>
      <c r="J64" t="s">
        <v>34</v>
      </c>
      <c r="K64">
        <v>210503</v>
      </c>
      <c r="L64" s="1">
        <v>44319</v>
      </c>
      <c r="M64">
        <v>18</v>
      </c>
      <c r="N64" s="1">
        <v>43750</v>
      </c>
      <c r="O64">
        <v>40.299999999999997</v>
      </c>
      <c r="P64" s="1">
        <v>44377</v>
      </c>
      <c r="Q64">
        <v>20.6</v>
      </c>
      <c r="R64" s="6">
        <f t="shared" si="0"/>
        <v>20.599999999999998</v>
      </c>
      <c r="S64">
        <v>1.72</v>
      </c>
      <c r="T64" t="b">
        <v>1</v>
      </c>
      <c r="U64" t="s">
        <v>314</v>
      </c>
      <c r="AA64">
        <v>20.6</v>
      </c>
      <c r="AB64" t="s">
        <v>32</v>
      </c>
      <c r="AC64">
        <v>18.93333333</v>
      </c>
      <c r="AE64">
        <v>67</v>
      </c>
    </row>
    <row r="65" spans="2:31" x14ac:dyDescent="0.2">
      <c r="B65" t="s">
        <v>305</v>
      </c>
      <c r="C65">
        <v>4</v>
      </c>
      <c r="D65" t="s">
        <v>30</v>
      </c>
      <c r="E65" t="s">
        <v>315</v>
      </c>
      <c r="F65" t="s">
        <v>32</v>
      </c>
      <c r="G65" t="s">
        <v>316</v>
      </c>
      <c r="H65" t="s">
        <v>316</v>
      </c>
      <c r="I65" t="s">
        <v>98</v>
      </c>
      <c r="J65" t="s">
        <v>34</v>
      </c>
      <c r="K65">
        <v>210503</v>
      </c>
      <c r="L65" s="1">
        <v>44319</v>
      </c>
      <c r="M65">
        <v>18</v>
      </c>
      <c r="N65" s="1">
        <v>43770</v>
      </c>
      <c r="O65">
        <v>31.3</v>
      </c>
      <c r="P65" s="1">
        <v>44377</v>
      </c>
      <c r="Q65">
        <v>19.97</v>
      </c>
      <c r="R65" s="6">
        <f t="shared" si="0"/>
        <v>19.966666666666669</v>
      </c>
      <c r="S65">
        <v>1.66</v>
      </c>
      <c r="T65" t="b">
        <v>1</v>
      </c>
      <c r="U65" t="s">
        <v>317</v>
      </c>
      <c r="AA65">
        <v>19.97</v>
      </c>
      <c r="AB65" t="s">
        <v>32</v>
      </c>
      <c r="AC65">
        <v>18.266666669999999</v>
      </c>
      <c r="AE65">
        <v>66</v>
      </c>
    </row>
    <row r="66" spans="2:31" x14ac:dyDescent="0.2">
      <c r="B66" t="s">
        <v>305</v>
      </c>
      <c r="C66">
        <v>5</v>
      </c>
      <c r="D66" t="s">
        <v>30</v>
      </c>
      <c r="E66" t="s">
        <v>318</v>
      </c>
      <c r="F66" t="s">
        <v>32</v>
      </c>
      <c r="G66" t="s">
        <v>319</v>
      </c>
      <c r="H66" t="s">
        <v>319</v>
      </c>
      <c r="I66" t="s">
        <v>98</v>
      </c>
      <c r="J66" t="s">
        <v>34</v>
      </c>
      <c r="K66">
        <v>210503</v>
      </c>
      <c r="L66" s="1">
        <v>44319</v>
      </c>
      <c r="M66">
        <v>18</v>
      </c>
      <c r="N66" s="1">
        <v>43770</v>
      </c>
      <c r="O66">
        <v>33.299999999999997</v>
      </c>
      <c r="P66" s="1">
        <v>44377</v>
      </c>
      <c r="Q66">
        <v>19.97</v>
      </c>
      <c r="R66" s="6">
        <f t="shared" si="0"/>
        <v>19.966666666666669</v>
      </c>
      <c r="S66">
        <v>1.66</v>
      </c>
      <c r="T66" t="b">
        <v>1</v>
      </c>
      <c r="U66" t="s">
        <v>320</v>
      </c>
      <c r="AA66">
        <v>19.97</v>
      </c>
      <c r="AB66" t="s">
        <v>32</v>
      </c>
      <c r="AC66">
        <v>18.266666669999999</v>
      </c>
      <c r="AE66">
        <v>66</v>
      </c>
    </row>
    <row r="67" spans="2:31" x14ac:dyDescent="0.2">
      <c r="B67" t="s">
        <v>305</v>
      </c>
      <c r="C67">
        <v>6</v>
      </c>
      <c r="D67" t="s">
        <v>30</v>
      </c>
      <c r="E67" t="s">
        <v>321</v>
      </c>
      <c r="F67" t="s">
        <v>32</v>
      </c>
      <c r="G67" t="s">
        <v>322</v>
      </c>
      <c r="H67" t="s">
        <v>322</v>
      </c>
      <c r="I67" t="s">
        <v>98</v>
      </c>
      <c r="J67" t="s">
        <v>34</v>
      </c>
      <c r="K67">
        <v>210503</v>
      </c>
      <c r="L67" s="1">
        <v>44319</v>
      </c>
      <c r="M67">
        <v>18</v>
      </c>
      <c r="N67" s="1">
        <v>43770</v>
      </c>
      <c r="O67">
        <v>32.9</v>
      </c>
      <c r="P67" s="1">
        <v>44377</v>
      </c>
      <c r="Q67">
        <v>19.97</v>
      </c>
      <c r="R67" s="6">
        <f t="shared" ref="R67:R130" si="4">YEARFRAC(P67,N67)*12</f>
        <v>19.966666666666669</v>
      </c>
      <c r="S67">
        <v>1.66</v>
      </c>
      <c r="T67" t="b">
        <v>1</v>
      </c>
      <c r="U67" t="s">
        <v>323</v>
      </c>
      <c r="V67" s="9" t="s">
        <v>1697</v>
      </c>
      <c r="W67" t="s">
        <v>324</v>
      </c>
      <c r="X67">
        <v>126</v>
      </c>
      <c r="Y67">
        <v>28</v>
      </c>
      <c r="AA67">
        <v>19.97</v>
      </c>
      <c r="AB67" t="s">
        <v>32</v>
      </c>
      <c r="AC67">
        <v>18.266666669999999</v>
      </c>
      <c r="AE67">
        <v>66</v>
      </c>
    </row>
    <row r="68" spans="2:31" x14ac:dyDescent="0.2">
      <c r="B68" t="s">
        <v>305</v>
      </c>
      <c r="C68">
        <v>7</v>
      </c>
      <c r="D68" t="s">
        <v>30</v>
      </c>
      <c r="E68" t="s">
        <v>325</v>
      </c>
      <c r="F68" t="s">
        <v>32</v>
      </c>
      <c r="G68" t="s">
        <v>326</v>
      </c>
      <c r="H68" t="s">
        <v>326</v>
      </c>
      <c r="I68" t="s">
        <v>98</v>
      </c>
      <c r="J68" t="s">
        <v>39</v>
      </c>
      <c r="K68">
        <v>210503</v>
      </c>
      <c r="L68" s="1">
        <v>44319</v>
      </c>
      <c r="M68">
        <v>18</v>
      </c>
      <c r="N68" s="1">
        <v>43770</v>
      </c>
      <c r="O68">
        <v>27.5</v>
      </c>
      <c r="P68" s="1">
        <v>44377</v>
      </c>
      <c r="Q68">
        <v>19.97</v>
      </c>
      <c r="R68" s="6">
        <f t="shared" si="4"/>
        <v>19.966666666666669</v>
      </c>
      <c r="S68">
        <v>1.66</v>
      </c>
      <c r="T68" t="b">
        <v>1</v>
      </c>
      <c r="U68" t="s">
        <v>327</v>
      </c>
      <c r="AA68">
        <v>19.97</v>
      </c>
      <c r="AB68" t="s">
        <v>32</v>
      </c>
      <c r="AC68">
        <v>18.266666669999999</v>
      </c>
      <c r="AE68">
        <v>66</v>
      </c>
    </row>
    <row r="69" spans="2:31" x14ac:dyDescent="0.2">
      <c r="B69" t="s">
        <v>305</v>
      </c>
      <c r="C69">
        <v>8</v>
      </c>
      <c r="D69" t="s">
        <v>30</v>
      </c>
      <c r="E69" t="s">
        <v>328</v>
      </c>
      <c r="F69" t="s">
        <v>32</v>
      </c>
      <c r="G69" t="s">
        <v>329</v>
      </c>
      <c r="H69" t="s">
        <v>329</v>
      </c>
      <c r="I69" t="s">
        <v>98</v>
      </c>
      <c r="J69" t="s">
        <v>39</v>
      </c>
      <c r="K69">
        <v>210503</v>
      </c>
      <c r="L69" s="1">
        <v>44319</v>
      </c>
      <c r="M69">
        <v>18</v>
      </c>
      <c r="N69" s="1">
        <v>43770</v>
      </c>
      <c r="O69">
        <v>32.1</v>
      </c>
      <c r="P69" s="1">
        <v>44377</v>
      </c>
      <c r="Q69">
        <v>19.97</v>
      </c>
      <c r="R69" s="6">
        <f t="shared" si="4"/>
        <v>19.966666666666669</v>
      </c>
      <c r="S69">
        <v>1.66</v>
      </c>
      <c r="T69" t="b">
        <v>1</v>
      </c>
      <c r="U69" t="s">
        <v>330</v>
      </c>
      <c r="AA69">
        <v>19.97</v>
      </c>
      <c r="AB69" t="s">
        <v>32</v>
      </c>
      <c r="AC69">
        <v>18.266666669999999</v>
      </c>
      <c r="AE69">
        <v>66</v>
      </c>
    </row>
    <row r="70" spans="2:31" x14ac:dyDescent="0.2">
      <c r="B70" t="s">
        <v>305</v>
      </c>
      <c r="C70">
        <v>9</v>
      </c>
      <c r="D70" t="s">
        <v>30</v>
      </c>
      <c r="E70" t="s">
        <v>331</v>
      </c>
      <c r="F70" t="s">
        <v>32</v>
      </c>
      <c r="G70" t="s">
        <v>332</v>
      </c>
      <c r="H70" t="s">
        <v>332</v>
      </c>
      <c r="I70" t="s">
        <v>98</v>
      </c>
      <c r="J70" t="s">
        <v>39</v>
      </c>
      <c r="K70">
        <v>210503</v>
      </c>
      <c r="L70" s="1">
        <v>44319</v>
      </c>
      <c r="M70">
        <v>18</v>
      </c>
      <c r="N70" s="1">
        <v>43770</v>
      </c>
      <c r="O70">
        <v>30.3</v>
      </c>
      <c r="P70" s="1">
        <v>44377</v>
      </c>
      <c r="Q70">
        <v>19.97</v>
      </c>
      <c r="R70" s="6">
        <f t="shared" si="4"/>
        <v>19.966666666666669</v>
      </c>
      <c r="S70">
        <v>1.66</v>
      </c>
      <c r="T70" t="b">
        <v>1</v>
      </c>
      <c r="U70" t="s">
        <v>333</v>
      </c>
      <c r="AA70">
        <v>19.97</v>
      </c>
      <c r="AB70" t="s">
        <v>32</v>
      </c>
      <c r="AC70">
        <v>18.266666669999999</v>
      </c>
      <c r="AE70">
        <v>66</v>
      </c>
    </row>
    <row r="71" spans="2:31" x14ac:dyDescent="0.2">
      <c r="B71" t="s">
        <v>305</v>
      </c>
      <c r="C71">
        <v>10</v>
      </c>
      <c r="D71" t="s">
        <v>30</v>
      </c>
      <c r="E71" t="s">
        <v>334</v>
      </c>
      <c r="F71" t="s">
        <v>32</v>
      </c>
      <c r="G71" t="s">
        <v>335</v>
      </c>
      <c r="H71" t="s">
        <v>335</v>
      </c>
      <c r="I71" t="s">
        <v>98</v>
      </c>
      <c r="J71" t="s">
        <v>39</v>
      </c>
      <c r="K71">
        <v>210503</v>
      </c>
      <c r="L71" s="1">
        <v>44319</v>
      </c>
      <c r="M71">
        <v>18</v>
      </c>
      <c r="N71" s="1">
        <v>43770</v>
      </c>
      <c r="O71">
        <v>30.6</v>
      </c>
      <c r="P71" s="1">
        <v>44377</v>
      </c>
      <c r="Q71">
        <v>19.97</v>
      </c>
      <c r="R71" s="6">
        <f t="shared" si="4"/>
        <v>19.966666666666669</v>
      </c>
      <c r="S71">
        <v>1.66</v>
      </c>
      <c r="T71" t="b">
        <v>1</v>
      </c>
      <c r="U71" t="s">
        <v>336</v>
      </c>
      <c r="AA71">
        <v>19.97</v>
      </c>
      <c r="AB71" t="s">
        <v>32</v>
      </c>
      <c r="AC71">
        <v>18.266666669999999</v>
      </c>
      <c r="AE71">
        <v>66</v>
      </c>
    </row>
    <row r="72" spans="2:31" x14ac:dyDescent="0.2">
      <c r="B72" t="s">
        <v>305</v>
      </c>
      <c r="C72">
        <v>11</v>
      </c>
      <c r="D72" t="s">
        <v>30</v>
      </c>
      <c r="E72" t="s">
        <v>337</v>
      </c>
      <c r="F72" t="s">
        <v>32</v>
      </c>
      <c r="G72" t="s">
        <v>338</v>
      </c>
      <c r="H72" t="s">
        <v>338</v>
      </c>
      <c r="I72" t="s">
        <v>98</v>
      </c>
      <c r="J72" t="s">
        <v>39</v>
      </c>
      <c r="K72">
        <v>210503</v>
      </c>
      <c r="L72" s="1">
        <v>44319</v>
      </c>
      <c r="M72">
        <v>17</v>
      </c>
      <c r="N72" s="1">
        <v>43776</v>
      </c>
      <c r="O72">
        <v>30.7</v>
      </c>
      <c r="P72" s="1">
        <v>44377</v>
      </c>
      <c r="Q72">
        <v>19.77</v>
      </c>
      <c r="R72" s="6">
        <f t="shared" si="4"/>
        <v>19.766666666666666</v>
      </c>
      <c r="S72">
        <v>1.65</v>
      </c>
      <c r="T72" t="b">
        <v>1</v>
      </c>
      <c r="U72" t="s">
        <v>339</v>
      </c>
      <c r="AA72">
        <v>19.77</v>
      </c>
      <c r="AB72" t="s">
        <v>32</v>
      </c>
      <c r="AC72">
        <v>18.06666667</v>
      </c>
      <c r="AE72">
        <v>66</v>
      </c>
    </row>
    <row r="73" spans="2:31" x14ac:dyDescent="0.2">
      <c r="B73" t="s">
        <v>305</v>
      </c>
      <c r="C73">
        <v>12</v>
      </c>
      <c r="D73" t="s">
        <v>30</v>
      </c>
      <c r="E73" t="s">
        <v>340</v>
      </c>
      <c r="F73" t="s">
        <v>32</v>
      </c>
      <c r="G73" t="s">
        <v>341</v>
      </c>
      <c r="H73" t="s">
        <v>341</v>
      </c>
      <c r="I73" t="s">
        <v>98</v>
      </c>
      <c r="J73" t="s">
        <v>39</v>
      </c>
      <c r="K73">
        <v>210503</v>
      </c>
      <c r="L73" s="1">
        <v>44319</v>
      </c>
      <c r="M73">
        <v>17</v>
      </c>
      <c r="N73" s="1">
        <v>43776</v>
      </c>
      <c r="O73">
        <v>30.5</v>
      </c>
      <c r="P73" s="1">
        <v>44370</v>
      </c>
      <c r="Q73">
        <v>19.2</v>
      </c>
      <c r="R73" s="6">
        <f t="shared" si="4"/>
        <v>19.533333333333331</v>
      </c>
      <c r="S73">
        <v>1.6</v>
      </c>
      <c r="U73" t="s">
        <v>342</v>
      </c>
      <c r="Z73" t="s">
        <v>343</v>
      </c>
      <c r="AA73" t="e">
        <v>#VALUE!</v>
      </c>
      <c r="AB73" t="s">
        <v>32</v>
      </c>
      <c r="AC73">
        <v>18.06666667</v>
      </c>
      <c r="AE73">
        <v>66</v>
      </c>
    </row>
    <row r="74" spans="2:31" x14ac:dyDescent="0.2">
      <c r="B74" t="s">
        <v>305</v>
      </c>
      <c r="C74">
        <v>13</v>
      </c>
      <c r="D74" t="s">
        <v>30</v>
      </c>
      <c r="E74" t="s">
        <v>344</v>
      </c>
      <c r="F74" t="s">
        <v>32</v>
      </c>
      <c r="G74" t="s">
        <v>345</v>
      </c>
      <c r="H74" t="s">
        <v>345</v>
      </c>
      <c r="I74" t="s">
        <v>98</v>
      </c>
      <c r="J74" t="s">
        <v>39</v>
      </c>
      <c r="K74">
        <v>210503</v>
      </c>
      <c r="L74" s="1">
        <v>44319</v>
      </c>
      <c r="M74">
        <v>17</v>
      </c>
      <c r="N74" s="1">
        <v>43776</v>
      </c>
      <c r="O74">
        <v>27.7</v>
      </c>
      <c r="P74" s="1">
        <v>44370</v>
      </c>
      <c r="Q74">
        <v>19.2</v>
      </c>
      <c r="R74" s="6">
        <f t="shared" si="4"/>
        <v>19.533333333333331</v>
      </c>
      <c r="S74">
        <v>1.6</v>
      </c>
      <c r="U74" t="s">
        <v>346</v>
      </c>
      <c r="Z74" t="s">
        <v>347</v>
      </c>
      <c r="AA74" t="e">
        <v>#VALUE!</v>
      </c>
      <c r="AB74" t="s">
        <v>32</v>
      </c>
      <c r="AC74">
        <v>18.06666667</v>
      </c>
      <c r="AE74">
        <v>66</v>
      </c>
    </row>
    <row r="75" spans="2:31" x14ac:dyDescent="0.2">
      <c r="B75" t="s">
        <v>305</v>
      </c>
      <c r="C75">
        <v>14</v>
      </c>
      <c r="D75" t="s">
        <v>30</v>
      </c>
      <c r="E75" t="s">
        <v>348</v>
      </c>
      <c r="F75" t="s">
        <v>32</v>
      </c>
      <c r="G75" t="s">
        <v>349</v>
      </c>
      <c r="H75" t="s">
        <v>349</v>
      </c>
      <c r="I75" t="s">
        <v>98</v>
      </c>
      <c r="J75" t="s">
        <v>39</v>
      </c>
      <c r="K75">
        <v>210503</v>
      </c>
      <c r="L75" s="1">
        <v>44319</v>
      </c>
      <c r="M75">
        <v>17</v>
      </c>
      <c r="N75" s="1">
        <v>43776</v>
      </c>
      <c r="O75">
        <v>36.5</v>
      </c>
      <c r="P75" s="1">
        <v>44370</v>
      </c>
      <c r="Q75">
        <v>19.77</v>
      </c>
      <c r="R75" s="6">
        <f t="shared" si="4"/>
        <v>19.533333333333331</v>
      </c>
      <c r="S75">
        <v>1.65</v>
      </c>
      <c r="T75" t="b">
        <v>1</v>
      </c>
      <c r="U75" t="s">
        <v>350</v>
      </c>
      <c r="AA75">
        <v>19.77</v>
      </c>
      <c r="AB75" t="s">
        <v>32</v>
      </c>
      <c r="AC75">
        <v>18.06666667</v>
      </c>
      <c r="AE75">
        <v>66</v>
      </c>
    </row>
    <row r="76" spans="2:31" x14ac:dyDescent="0.2">
      <c r="B76" t="s">
        <v>305</v>
      </c>
      <c r="C76">
        <v>15</v>
      </c>
      <c r="D76" t="s">
        <v>30</v>
      </c>
      <c r="E76" t="s">
        <v>351</v>
      </c>
      <c r="F76" t="s">
        <v>32</v>
      </c>
      <c r="G76" t="s">
        <v>352</v>
      </c>
      <c r="H76" t="s">
        <v>352</v>
      </c>
      <c r="I76" t="s">
        <v>98</v>
      </c>
      <c r="J76" t="s">
        <v>39</v>
      </c>
      <c r="K76">
        <v>210503</v>
      </c>
      <c r="L76" s="1">
        <v>44319</v>
      </c>
      <c r="M76">
        <v>17</v>
      </c>
      <c r="N76" s="1">
        <v>43776</v>
      </c>
      <c r="O76">
        <v>30.1</v>
      </c>
      <c r="P76" s="1">
        <v>44370</v>
      </c>
      <c r="Q76">
        <v>19.2</v>
      </c>
      <c r="R76" s="6">
        <f t="shared" si="4"/>
        <v>19.533333333333331</v>
      </c>
      <c r="S76">
        <v>1.6</v>
      </c>
      <c r="U76" t="s">
        <v>353</v>
      </c>
      <c r="Z76" t="s">
        <v>354</v>
      </c>
      <c r="AA76" t="e">
        <v>#VALUE!</v>
      </c>
      <c r="AB76" t="s">
        <v>32</v>
      </c>
      <c r="AC76">
        <v>18.06666667</v>
      </c>
      <c r="AE76">
        <v>66</v>
      </c>
    </row>
    <row r="77" spans="2:31" x14ac:dyDescent="0.2">
      <c r="B77" t="s">
        <v>305</v>
      </c>
      <c r="C77">
        <v>16</v>
      </c>
      <c r="D77" t="s">
        <v>30</v>
      </c>
      <c r="E77" t="s">
        <v>355</v>
      </c>
      <c r="F77" t="s">
        <v>32</v>
      </c>
      <c r="G77" t="s">
        <v>356</v>
      </c>
      <c r="H77" t="s">
        <v>356</v>
      </c>
      <c r="I77" t="s">
        <v>98</v>
      </c>
      <c r="J77" t="s">
        <v>39</v>
      </c>
      <c r="K77">
        <v>210503</v>
      </c>
      <c r="L77" s="1">
        <v>44319</v>
      </c>
      <c r="M77">
        <v>21</v>
      </c>
      <c r="N77" s="1">
        <v>43653</v>
      </c>
      <c r="O77">
        <v>35.1</v>
      </c>
      <c r="P77" s="1">
        <v>44370</v>
      </c>
      <c r="Q77">
        <v>19.2</v>
      </c>
      <c r="R77" s="6">
        <f t="shared" si="4"/>
        <v>23.533333333333331</v>
      </c>
      <c r="S77">
        <v>1.6</v>
      </c>
      <c r="U77" t="s">
        <v>357</v>
      </c>
      <c r="V77" s="9" t="s">
        <v>358</v>
      </c>
      <c r="Z77" t="s">
        <v>359</v>
      </c>
      <c r="AA77" t="e">
        <v>#VALUE!</v>
      </c>
      <c r="AB77" t="s">
        <v>32</v>
      </c>
      <c r="AC77">
        <v>22.166666670000001</v>
      </c>
      <c r="AE77">
        <v>70</v>
      </c>
    </row>
    <row r="78" spans="2:31" x14ac:dyDescent="0.2">
      <c r="B78" t="s">
        <v>360</v>
      </c>
      <c r="C78">
        <v>1</v>
      </c>
      <c r="D78" t="s">
        <v>30</v>
      </c>
      <c r="E78" t="s">
        <v>361</v>
      </c>
      <c r="F78" t="s">
        <v>32</v>
      </c>
      <c r="G78" t="s">
        <v>362</v>
      </c>
      <c r="H78" t="s">
        <v>362</v>
      </c>
      <c r="I78" t="s">
        <v>363</v>
      </c>
      <c r="J78" t="s">
        <v>39</v>
      </c>
      <c r="K78">
        <v>201026</v>
      </c>
      <c r="L78" s="1">
        <v>44130</v>
      </c>
      <c r="M78">
        <v>17</v>
      </c>
      <c r="N78" s="1">
        <v>43583</v>
      </c>
      <c r="O78">
        <v>28.4</v>
      </c>
      <c r="P78" s="1">
        <v>44210</v>
      </c>
      <c r="Q78">
        <v>20.53</v>
      </c>
      <c r="R78" s="6">
        <f t="shared" si="4"/>
        <v>20.533333333333331</v>
      </c>
      <c r="S78">
        <v>1.71</v>
      </c>
      <c r="T78" t="b">
        <v>1</v>
      </c>
      <c r="U78" t="s">
        <v>364</v>
      </c>
      <c r="V78" s="9" t="s">
        <v>1698</v>
      </c>
      <c r="W78" t="s">
        <v>365</v>
      </c>
      <c r="X78">
        <v>105</v>
      </c>
      <c r="Y78">
        <v>27</v>
      </c>
      <c r="Z78">
        <v>20.53</v>
      </c>
      <c r="AA78">
        <v>20.53</v>
      </c>
      <c r="AB78" t="s">
        <v>32</v>
      </c>
      <c r="AC78">
        <v>18.2</v>
      </c>
      <c r="AE78">
        <v>66</v>
      </c>
    </row>
    <row r="79" spans="2:31" x14ac:dyDescent="0.2">
      <c r="B79" t="s">
        <v>360</v>
      </c>
      <c r="C79">
        <v>2</v>
      </c>
      <c r="D79" t="s">
        <v>30</v>
      </c>
      <c r="E79" t="s">
        <v>366</v>
      </c>
      <c r="F79" t="s">
        <v>32</v>
      </c>
      <c r="G79" t="s">
        <v>367</v>
      </c>
      <c r="H79" t="s">
        <v>367</v>
      </c>
      <c r="I79" t="s">
        <v>363</v>
      </c>
      <c r="J79" t="s">
        <v>39</v>
      </c>
      <c r="K79">
        <v>201026</v>
      </c>
      <c r="L79" s="1">
        <v>44130</v>
      </c>
      <c r="M79">
        <v>14</v>
      </c>
      <c r="N79" s="1">
        <v>43688</v>
      </c>
      <c r="O79">
        <v>31</v>
      </c>
      <c r="P79" s="1">
        <v>44210</v>
      </c>
      <c r="Q79">
        <v>17.100000000000001</v>
      </c>
      <c r="R79" s="6">
        <f t="shared" si="4"/>
        <v>17.100000000000001</v>
      </c>
      <c r="S79">
        <v>1.43</v>
      </c>
      <c r="T79" t="b">
        <v>1</v>
      </c>
      <c r="U79" t="s">
        <v>368</v>
      </c>
      <c r="V79" s="9" t="s">
        <v>1699</v>
      </c>
      <c r="W79" t="s">
        <v>369</v>
      </c>
      <c r="X79">
        <v>107</v>
      </c>
      <c r="Y79">
        <v>26</v>
      </c>
      <c r="Z79">
        <v>17.100000000000001</v>
      </c>
      <c r="AA79">
        <v>17.100000000000001</v>
      </c>
      <c r="AB79" t="s">
        <v>32</v>
      </c>
      <c r="AC79">
        <v>14.7</v>
      </c>
      <c r="AE79">
        <v>62</v>
      </c>
    </row>
    <row r="80" spans="2:31" x14ac:dyDescent="0.2">
      <c r="B80" t="s">
        <v>360</v>
      </c>
      <c r="C80">
        <v>3</v>
      </c>
      <c r="D80" t="s">
        <v>30</v>
      </c>
      <c r="E80" t="s">
        <v>370</v>
      </c>
      <c r="F80" t="s">
        <v>32</v>
      </c>
      <c r="G80" t="s">
        <v>371</v>
      </c>
      <c r="H80" t="s">
        <v>371</v>
      </c>
      <c r="I80" t="s">
        <v>363</v>
      </c>
      <c r="J80" t="s">
        <v>34</v>
      </c>
      <c r="K80">
        <v>201026</v>
      </c>
      <c r="L80" s="1">
        <v>44130</v>
      </c>
      <c r="M80">
        <v>10</v>
      </c>
      <c r="N80" s="1">
        <v>43798</v>
      </c>
      <c r="O80">
        <v>31.8</v>
      </c>
      <c r="P80" s="1">
        <v>44210</v>
      </c>
      <c r="Q80">
        <v>13.5</v>
      </c>
      <c r="R80" s="6">
        <f t="shared" si="4"/>
        <v>13.5</v>
      </c>
      <c r="S80">
        <v>1.1299999999999999</v>
      </c>
      <c r="T80" t="b">
        <v>0</v>
      </c>
      <c r="U80" t="s">
        <v>372</v>
      </c>
      <c r="V80" s="9" t="s">
        <v>1700</v>
      </c>
      <c r="W80" t="s">
        <v>373</v>
      </c>
      <c r="X80">
        <v>116</v>
      </c>
      <c r="Y80">
        <v>27</v>
      </c>
      <c r="Z80">
        <v>13.5</v>
      </c>
      <c r="AA80">
        <v>13.5</v>
      </c>
      <c r="AB80" t="s">
        <v>32</v>
      </c>
      <c r="AC80">
        <v>11.03</v>
      </c>
      <c r="AE80">
        <v>59</v>
      </c>
    </row>
    <row r="81" spans="2:31" x14ac:dyDescent="0.2">
      <c r="B81" t="s">
        <v>360</v>
      </c>
      <c r="C81">
        <v>4</v>
      </c>
      <c r="D81" t="s">
        <v>30</v>
      </c>
      <c r="E81" t="s">
        <v>374</v>
      </c>
      <c r="F81" t="s">
        <v>32</v>
      </c>
      <c r="G81" t="s">
        <v>375</v>
      </c>
      <c r="H81" t="s">
        <v>375</v>
      </c>
      <c r="I81" t="s">
        <v>363</v>
      </c>
      <c r="J81" t="s">
        <v>34</v>
      </c>
      <c r="K81">
        <v>201026</v>
      </c>
      <c r="L81" s="1">
        <v>44130</v>
      </c>
      <c r="M81">
        <v>17</v>
      </c>
      <c r="N81" s="1">
        <v>43583</v>
      </c>
      <c r="O81">
        <v>28</v>
      </c>
      <c r="P81" s="1">
        <v>44210</v>
      </c>
      <c r="Q81">
        <v>20.53</v>
      </c>
      <c r="R81" s="6">
        <f t="shared" si="4"/>
        <v>20.533333333333331</v>
      </c>
      <c r="S81">
        <v>1.71</v>
      </c>
      <c r="T81" t="b">
        <v>1</v>
      </c>
      <c r="U81" t="s">
        <v>376</v>
      </c>
      <c r="V81" s="9" t="s">
        <v>1701</v>
      </c>
      <c r="W81" t="s">
        <v>377</v>
      </c>
      <c r="X81">
        <v>111</v>
      </c>
      <c r="Y81">
        <v>27</v>
      </c>
      <c r="Z81">
        <v>20.53</v>
      </c>
      <c r="AA81">
        <v>20.53</v>
      </c>
      <c r="AB81" t="s">
        <v>32</v>
      </c>
      <c r="AC81">
        <v>18.2</v>
      </c>
      <c r="AE81">
        <v>66</v>
      </c>
    </row>
    <row r="82" spans="2:31" x14ac:dyDescent="0.2">
      <c r="B82" t="s">
        <v>378</v>
      </c>
      <c r="C82">
        <v>1</v>
      </c>
      <c r="D82" t="s">
        <v>30</v>
      </c>
      <c r="E82" t="s">
        <v>379</v>
      </c>
      <c r="F82" t="s">
        <v>32</v>
      </c>
      <c r="G82" t="s">
        <v>380</v>
      </c>
      <c r="H82" t="s">
        <v>301</v>
      </c>
      <c r="I82" t="s">
        <v>381</v>
      </c>
      <c r="J82" t="s">
        <v>34</v>
      </c>
      <c r="K82">
        <v>210216</v>
      </c>
      <c r="L82" s="1">
        <v>44243</v>
      </c>
      <c r="M82">
        <v>8</v>
      </c>
      <c r="N82" s="1">
        <v>43997</v>
      </c>
      <c r="O82">
        <v>29.5</v>
      </c>
      <c r="P82" s="1">
        <v>44242</v>
      </c>
      <c r="Q82">
        <v>8</v>
      </c>
      <c r="R82" s="6">
        <f t="shared" si="4"/>
        <v>8</v>
      </c>
      <c r="S82">
        <v>0.67</v>
      </c>
      <c r="T82" t="b">
        <v>0</v>
      </c>
      <c r="U82" t="s">
        <v>382</v>
      </c>
      <c r="Z82">
        <v>8</v>
      </c>
      <c r="AA82">
        <v>8</v>
      </c>
      <c r="AB82" t="s">
        <v>32</v>
      </c>
      <c r="AE82">
        <v>56</v>
      </c>
    </row>
    <row r="83" spans="2:31" x14ac:dyDescent="0.2">
      <c r="B83" t="s">
        <v>383</v>
      </c>
      <c r="C83">
        <v>1</v>
      </c>
      <c r="D83" t="s">
        <v>30</v>
      </c>
      <c r="E83" t="s">
        <v>384</v>
      </c>
      <c r="F83" t="s">
        <v>385</v>
      </c>
      <c r="G83" t="s">
        <v>386</v>
      </c>
      <c r="H83" t="s">
        <v>386</v>
      </c>
      <c r="I83" t="s">
        <v>363</v>
      </c>
      <c r="J83" t="s">
        <v>34</v>
      </c>
      <c r="K83">
        <v>201012</v>
      </c>
      <c r="L83" s="1">
        <v>44116</v>
      </c>
      <c r="M83">
        <v>8</v>
      </c>
      <c r="N83" s="1">
        <v>43844</v>
      </c>
      <c r="O83">
        <v>36.4</v>
      </c>
      <c r="P83" s="1">
        <v>44256</v>
      </c>
      <c r="Q83">
        <v>13.57</v>
      </c>
      <c r="R83" s="6">
        <f t="shared" si="4"/>
        <v>13.566666666666666</v>
      </c>
      <c r="S83">
        <v>1.1299999999999999</v>
      </c>
      <c r="T83" t="b">
        <v>0</v>
      </c>
      <c r="U83" t="s">
        <v>387</v>
      </c>
      <c r="V83" s="9" t="s">
        <v>1702</v>
      </c>
      <c r="W83" t="s">
        <v>388</v>
      </c>
      <c r="X83">
        <v>102</v>
      </c>
      <c r="Y83">
        <v>26</v>
      </c>
      <c r="Z83">
        <v>13.57</v>
      </c>
      <c r="AA83">
        <v>13.57</v>
      </c>
      <c r="AB83" t="s">
        <v>385</v>
      </c>
      <c r="AC83">
        <v>11.87</v>
      </c>
      <c r="AE83">
        <v>57</v>
      </c>
    </row>
    <row r="84" spans="2:31" x14ac:dyDescent="0.2">
      <c r="B84" t="s">
        <v>383</v>
      </c>
      <c r="C84">
        <v>2</v>
      </c>
      <c r="D84" t="s">
        <v>30</v>
      </c>
      <c r="E84" t="s">
        <v>389</v>
      </c>
      <c r="F84" t="s">
        <v>385</v>
      </c>
      <c r="G84" t="s">
        <v>390</v>
      </c>
      <c r="H84" t="s">
        <v>390</v>
      </c>
      <c r="I84" t="s">
        <v>363</v>
      </c>
      <c r="J84" t="s">
        <v>34</v>
      </c>
      <c r="K84">
        <v>201012</v>
      </c>
      <c r="L84" s="1">
        <v>44116</v>
      </c>
      <c r="M84">
        <v>8</v>
      </c>
      <c r="N84" s="1">
        <v>43844</v>
      </c>
      <c r="O84">
        <v>35.4</v>
      </c>
      <c r="P84" s="1">
        <v>44256</v>
      </c>
      <c r="Q84">
        <v>13.57</v>
      </c>
      <c r="R84" s="6">
        <f t="shared" si="4"/>
        <v>13.566666666666666</v>
      </c>
      <c r="S84">
        <v>1.1299999999999999</v>
      </c>
      <c r="T84" t="b">
        <v>0</v>
      </c>
      <c r="U84" t="s">
        <v>391</v>
      </c>
      <c r="V84" s="9" t="s">
        <v>1703</v>
      </c>
      <c r="W84" t="s">
        <v>392</v>
      </c>
      <c r="X84">
        <v>109</v>
      </c>
      <c r="Y84">
        <v>26</v>
      </c>
      <c r="Z84">
        <v>13.57</v>
      </c>
      <c r="AA84">
        <v>13.57</v>
      </c>
      <c r="AB84" t="s">
        <v>385</v>
      </c>
      <c r="AC84">
        <v>11.87</v>
      </c>
      <c r="AE84">
        <v>57</v>
      </c>
    </row>
    <row r="85" spans="2:31" x14ac:dyDescent="0.2">
      <c r="B85" t="s">
        <v>383</v>
      </c>
      <c r="C85">
        <v>3</v>
      </c>
      <c r="D85" t="s">
        <v>30</v>
      </c>
      <c r="E85" t="s">
        <v>393</v>
      </c>
      <c r="F85" t="s">
        <v>385</v>
      </c>
      <c r="G85" t="s">
        <v>394</v>
      </c>
      <c r="H85" t="s">
        <v>394</v>
      </c>
      <c r="I85" t="s">
        <v>363</v>
      </c>
      <c r="J85" t="s">
        <v>34</v>
      </c>
      <c r="K85">
        <v>201012</v>
      </c>
      <c r="L85" s="1">
        <v>44116</v>
      </c>
      <c r="M85">
        <v>8</v>
      </c>
      <c r="N85" s="1">
        <v>43850</v>
      </c>
      <c r="O85">
        <v>46.8</v>
      </c>
      <c r="P85" s="1">
        <v>44256</v>
      </c>
      <c r="Q85">
        <v>13.37</v>
      </c>
      <c r="R85" s="6">
        <f t="shared" si="4"/>
        <v>13.366666666666667</v>
      </c>
      <c r="S85">
        <v>1.1100000000000001</v>
      </c>
      <c r="T85" t="b">
        <v>0</v>
      </c>
      <c r="U85" t="s">
        <v>395</v>
      </c>
      <c r="V85" s="9" t="s">
        <v>1704</v>
      </c>
      <c r="W85" t="s">
        <v>396</v>
      </c>
      <c r="X85">
        <v>113</v>
      </c>
      <c r="Y85">
        <v>25</v>
      </c>
      <c r="Z85">
        <v>13.37</v>
      </c>
      <c r="AA85">
        <v>13.37</v>
      </c>
      <c r="AB85" t="s">
        <v>385</v>
      </c>
      <c r="AC85">
        <v>11.67</v>
      </c>
      <c r="AE85">
        <v>57</v>
      </c>
    </row>
    <row r="86" spans="2:31" x14ac:dyDescent="0.2">
      <c r="B86" t="s">
        <v>383</v>
      </c>
      <c r="C86">
        <v>4</v>
      </c>
      <c r="D86" t="s">
        <v>30</v>
      </c>
      <c r="E86" t="s">
        <v>397</v>
      </c>
      <c r="F86" t="s">
        <v>385</v>
      </c>
      <c r="G86" t="s">
        <v>398</v>
      </c>
      <c r="H86" t="s">
        <v>398</v>
      </c>
      <c r="I86" t="s">
        <v>363</v>
      </c>
      <c r="J86" t="s">
        <v>39</v>
      </c>
      <c r="K86">
        <v>201012</v>
      </c>
      <c r="L86" s="1">
        <v>44116</v>
      </c>
      <c r="M86">
        <v>9</v>
      </c>
      <c r="N86" s="1">
        <v>43823</v>
      </c>
      <c r="O86">
        <v>41.2</v>
      </c>
      <c r="P86" s="1">
        <v>44256</v>
      </c>
      <c r="Q86">
        <v>14.23</v>
      </c>
      <c r="R86" s="6">
        <f t="shared" si="4"/>
        <v>14.233333333333334</v>
      </c>
      <c r="S86">
        <v>1.19</v>
      </c>
      <c r="T86" t="b">
        <v>0</v>
      </c>
      <c r="U86" t="s">
        <v>399</v>
      </c>
      <c r="V86" s="9" t="s">
        <v>1705</v>
      </c>
      <c r="W86" t="s">
        <v>400</v>
      </c>
      <c r="X86">
        <v>130</v>
      </c>
      <c r="Y86">
        <v>28</v>
      </c>
      <c r="Z86">
        <v>14.23</v>
      </c>
      <c r="AA86">
        <v>14.23</v>
      </c>
      <c r="AB86" t="s">
        <v>385</v>
      </c>
      <c r="AC86">
        <v>12.53</v>
      </c>
      <c r="AE86">
        <v>58</v>
      </c>
    </row>
    <row r="87" spans="2:31" x14ac:dyDescent="0.2">
      <c r="B87" t="s">
        <v>383</v>
      </c>
      <c r="C87">
        <v>5</v>
      </c>
      <c r="D87" t="s">
        <v>30</v>
      </c>
      <c r="E87" t="s">
        <v>401</v>
      </c>
      <c r="F87" t="s">
        <v>385</v>
      </c>
      <c r="G87" t="s">
        <v>402</v>
      </c>
      <c r="H87" t="s">
        <v>402</v>
      </c>
      <c r="I87" t="s">
        <v>363</v>
      </c>
      <c r="J87" t="s">
        <v>39</v>
      </c>
      <c r="K87">
        <v>201012</v>
      </c>
      <c r="L87" s="1">
        <v>44116</v>
      </c>
      <c r="M87">
        <v>9</v>
      </c>
      <c r="N87" s="1">
        <v>43823</v>
      </c>
      <c r="O87">
        <v>34.5</v>
      </c>
      <c r="P87" s="1">
        <v>44256</v>
      </c>
      <c r="Q87">
        <v>14.23</v>
      </c>
      <c r="R87" s="6">
        <f t="shared" si="4"/>
        <v>14.233333333333334</v>
      </c>
      <c r="S87">
        <v>1.19</v>
      </c>
      <c r="T87" t="b">
        <v>0</v>
      </c>
      <c r="U87" t="s">
        <v>403</v>
      </c>
      <c r="V87" s="9" t="s">
        <v>1706</v>
      </c>
      <c r="W87" t="s">
        <v>404</v>
      </c>
      <c r="X87">
        <v>102</v>
      </c>
      <c r="Y87">
        <v>26</v>
      </c>
      <c r="Z87">
        <v>14.23</v>
      </c>
      <c r="AA87">
        <v>14.23</v>
      </c>
      <c r="AB87" t="s">
        <v>385</v>
      </c>
      <c r="AC87">
        <v>12.53</v>
      </c>
      <c r="AE87">
        <v>58</v>
      </c>
    </row>
    <row r="88" spans="2:31" x14ac:dyDescent="0.2">
      <c r="B88" t="s">
        <v>383</v>
      </c>
      <c r="C88">
        <v>6</v>
      </c>
      <c r="D88" t="s">
        <v>30</v>
      </c>
      <c r="E88" t="s">
        <v>405</v>
      </c>
      <c r="F88" t="s">
        <v>385</v>
      </c>
      <c r="G88" t="s">
        <v>406</v>
      </c>
      <c r="H88" t="s">
        <v>406</v>
      </c>
      <c r="I88" t="s">
        <v>302</v>
      </c>
      <c r="J88" t="s">
        <v>39</v>
      </c>
      <c r="K88">
        <v>201012</v>
      </c>
      <c r="L88" s="1">
        <v>44116</v>
      </c>
      <c r="M88">
        <v>10</v>
      </c>
      <c r="N88" s="1">
        <v>43788</v>
      </c>
      <c r="O88">
        <v>44.1</v>
      </c>
      <c r="P88" s="1">
        <v>44256</v>
      </c>
      <c r="Q88">
        <v>15.4</v>
      </c>
      <c r="R88" s="6">
        <f t="shared" si="4"/>
        <v>15.400000000000002</v>
      </c>
      <c r="S88">
        <v>1.28</v>
      </c>
      <c r="T88" t="b">
        <v>0</v>
      </c>
      <c r="U88" t="s">
        <v>407</v>
      </c>
      <c r="V88" s="9" t="s">
        <v>1707</v>
      </c>
      <c r="W88" t="s">
        <v>408</v>
      </c>
      <c r="X88">
        <v>106</v>
      </c>
      <c r="Y88">
        <v>26</v>
      </c>
      <c r="Z88">
        <v>15.4</v>
      </c>
      <c r="AA88">
        <v>15.4</v>
      </c>
      <c r="AB88" t="s">
        <v>385</v>
      </c>
      <c r="AC88">
        <v>13.7</v>
      </c>
      <c r="AE88">
        <v>59</v>
      </c>
    </row>
    <row r="89" spans="2:31" x14ac:dyDescent="0.2">
      <c r="B89" t="s">
        <v>383</v>
      </c>
      <c r="C89">
        <v>7</v>
      </c>
      <c r="D89" t="s">
        <v>30</v>
      </c>
      <c r="E89" t="s">
        <v>409</v>
      </c>
      <c r="F89" t="s">
        <v>385</v>
      </c>
      <c r="G89" t="s">
        <v>410</v>
      </c>
      <c r="H89" t="s">
        <v>410</v>
      </c>
      <c r="I89" t="s">
        <v>302</v>
      </c>
      <c r="J89" t="s">
        <v>39</v>
      </c>
      <c r="K89">
        <v>201012</v>
      </c>
      <c r="L89" s="1">
        <v>44116</v>
      </c>
      <c r="M89">
        <v>10</v>
      </c>
      <c r="N89" s="1">
        <v>43807</v>
      </c>
      <c r="O89">
        <v>36.6</v>
      </c>
      <c r="P89" s="1">
        <v>44256</v>
      </c>
      <c r="Q89">
        <v>14.77</v>
      </c>
      <c r="R89" s="6">
        <f t="shared" si="4"/>
        <v>14.766666666666667</v>
      </c>
      <c r="S89">
        <v>1.23</v>
      </c>
      <c r="T89" t="b">
        <v>0</v>
      </c>
      <c r="U89" t="s">
        <v>411</v>
      </c>
      <c r="V89" s="9" t="s">
        <v>1708</v>
      </c>
      <c r="W89" t="s">
        <v>412</v>
      </c>
      <c r="X89">
        <v>106</v>
      </c>
      <c r="Y89">
        <v>26</v>
      </c>
      <c r="Z89">
        <v>14.77</v>
      </c>
      <c r="AA89">
        <v>14.77</v>
      </c>
      <c r="AB89" t="s">
        <v>385</v>
      </c>
      <c r="AC89">
        <v>13.07</v>
      </c>
      <c r="AE89">
        <v>58</v>
      </c>
    </row>
    <row r="90" spans="2:31" x14ac:dyDescent="0.2">
      <c r="B90" t="s">
        <v>383</v>
      </c>
      <c r="C90">
        <v>8</v>
      </c>
      <c r="D90" t="s">
        <v>30</v>
      </c>
      <c r="E90" t="s">
        <v>413</v>
      </c>
      <c r="F90" t="s">
        <v>385</v>
      </c>
      <c r="G90" t="s">
        <v>414</v>
      </c>
      <c r="H90" t="s">
        <v>414</v>
      </c>
      <c r="I90" t="s">
        <v>302</v>
      </c>
      <c r="J90" t="s">
        <v>34</v>
      </c>
      <c r="K90">
        <v>201012</v>
      </c>
      <c r="L90" s="1">
        <v>44116</v>
      </c>
      <c r="M90">
        <v>7</v>
      </c>
      <c r="N90" s="1">
        <v>43880</v>
      </c>
      <c r="O90">
        <v>31.4</v>
      </c>
      <c r="P90" s="1">
        <v>44256</v>
      </c>
      <c r="Q90">
        <v>12.4</v>
      </c>
      <c r="R90" s="6">
        <f t="shared" si="4"/>
        <v>12.400000000000002</v>
      </c>
      <c r="S90">
        <v>1.03</v>
      </c>
      <c r="T90" t="b">
        <v>0</v>
      </c>
      <c r="U90" t="s">
        <v>415</v>
      </c>
      <c r="V90" s="9" t="s">
        <v>1709</v>
      </c>
      <c r="W90" t="s">
        <v>416</v>
      </c>
      <c r="X90">
        <v>106</v>
      </c>
      <c r="Y90">
        <v>26</v>
      </c>
      <c r="Z90">
        <v>12.4</v>
      </c>
      <c r="AA90">
        <v>12.4</v>
      </c>
      <c r="AB90" t="s">
        <v>385</v>
      </c>
      <c r="AC90">
        <v>11.03</v>
      </c>
      <c r="AE90">
        <v>56</v>
      </c>
    </row>
    <row r="91" spans="2:31" x14ac:dyDescent="0.2">
      <c r="B91" t="s">
        <v>383</v>
      </c>
      <c r="C91">
        <v>9</v>
      </c>
      <c r="D91" t="s">
        <v>30</v>
      </c>
      <c r="E91" t="s">
        <v>417</v>
      </c>
      <c r="F91" t="s">
        <v>385</v>
      </c>
      <c r="G91" t="s">
        <v>418</v>
      </c>
      <c r="H91" t="s">
        <v>418</v>
      </c>
      <c r="I91" t="s">
        <v>98</v>
      </c>
      <c r="J91" t="s">
        <v>39</v>
      </c>
      <c r="K91">
        <v>201012</v>
      </c>
      <c r="L91" s="1">
        <v>44116</v>
      </c>
      <c r="M91">
        <v>9</v>
      </c>
      <c r="N91" s="1">
        <v>43830</v>
      </c>
      <c r="O91">
        <v>42.5</v>
      </c>
      <c r="P91" s="1">
        <v>44256</v>
      </c>
      <c r="Q91">
        <v>14.03</v>
      </c>
      <c r="R91" s="6">
        <f t="shared" si="4"/>
        <v>14.033333333333335</v>
      </c>
      <c r="S91">
        <v>1.17</v>
      </c>
      <c r="T91" t="b">
        <v>0</v>
      </c>
      <c r="U91" t="s">
        <v>419</v>
      </c>
      <c r="V91" s="9" t="s">
        <v>1710</v>
      </c>
      <c r="W91" t="s">
        <v>420</v>
      </c>
      <c r="X91">
        <v>106</v>
      </c>
      <c r="Y91">
        <v>26</v>
      </c>
      <c r="Z91">
        <v>14.03</v>
      </c>
      <c r="AA91">
        <v>14.03</v>
      </c>
      <c r="AB91" t="s">
        <v>385</v>
      </c>
      <c r="AC91">
        <v>12.33</v>
      </c>
      <c r="AE91">
        <v>58</v>
      </c>
    </row>
    <row r="92" spans="2:31" x14ac:dyDescent="0.2">
      <c r="B92" t="s">
        <v>383</v>
      </c>
      <c r="C92">
        <v>10</v>
      </c>
      <c r="D92" t="s">
        <v>30</v>
      </c>
      <c r="E92" t="s">
        <v>421</v>
      </c>
      <c r="F92" t="s">
        <v>385</v>
      </c>
      <c r="G92" t="s">
        <v>422</v>
      </c>
      <c r="H92" t="s">
        <v>422</v>
      </c>
      <c r="I92" t="s">
        <v>98</v>
      </c>
      <c r="J92" t="s">
        <v>39</v>
      </c>
      <c r="K92">
        <v>201012</v>
      </c>
      <c r="L92" s="1">
        <v>44116</v>
      </c>
      <c r="M92">
        <v>9</v>
      </c>
      <c r="N92" s="1">
        <v>43830</v>
      </c>
      <c r="O92">
        <v>41.2</v>
      </c>
      <c r="P92" s="1">
        <v>44256</v>
      </c>
      <c r="Q92">
        <v>14.03</v>
      </c>
      <c r="R92" s="6">
        <f t="shared" si="4"/>
        <v>14.033333333333335</v>
      </c>
      <c r="S92">
        <v>1.17</v>
      </c>
      <c r="T92" t="b">
        <v>0</v>
      </c>
      <c r="U92" t="s">
        <v>423</v>
      </c>
      <c r="V92" s="9" t="s">
        <v>1711</v>
      </c>
      <c r="W92" t="s">
        <v>424</v>
      </c>
      <c r="X92">
        <v>107</v>
      </c>
      <c r="Y92">
        <v>26</v>
      </c>
      <c r="Z92">
        <v>14.03</v>
      </c>
      <c r="AA92">
        <v>14.03</v>
      </c>
      <c r="AB92" t="s">
        <v>385</v>
      </c>
      <c r="AC92">
        <v>12.33</v>
      </c>
      <c r="AE92">
        <v>58</v>
      </c>
    </row>
    <row r="93" spans="2:31" x14ac:dyDescent="0.2">
      <c r="B93" t="s">
        <v>383</v>
      </c>
      <c r="C93">
        <v>11</v>
      </c>
      <c r="D93" t="s">
        <v>30</v>
      </c>
      <c r="E93" t="s">
        <v>425</v>
      </c>
      <c r="F93" t="s">
        <v>385</v>
      </c>
      <c r="G93" t="s">
        <v>426</v>
      </c>
      <c r="H93" t="s">
        <v>426</v>
      </c>
      <c r="I93" t="s">
        <v>363</v>
      </c>
      <c r="J93" t="s">
        <v>39</v>
      </c>
      <c r="K93">
        <v>201012</v>
      </c>
      <c r="L93" s="1">
        <v>44116</v>
      </c>
      <c r="M93">
        <v>9</v>
      </c>
      <c r="N93" s="1">
        <v>43823</v>
      </c>
      <c r="O93">
        <v>38.799999999999997</v>
      </c>
      <c r="P93" s="1">
        <v>44269</v>
      </c>
      <c r="Q93">
        <v>14.67</v>
      </c>
      <c r="R93" s="6">
        <f t="shared" si="4"/>
        <v>14.666666666666668</v>
      </c>
      <c r="S93">
        <v>1.22</v>
      </c>
      <c r="T93" t="b">
        <v>0</v>
      </c>
      <c r="U93" t="s">
        <v>427</v>
      </c>
      <c r="V93" s="9" t="s">
        <v>1712</v>
      </c>
      <c r="W93" t="s">
        <v>428</v>
      </c>
      <c r="X93">
        <v>104</v>
      </c>
      <c r="Y93">
        <v>27</v>
      </c>
      <c r="Z93">
        <v>14.67</v>
      </c>
      <c r="AA93">
        <v>14.67</v>
      </c>
      <c r="AB93" t="s">
        <v>385</v>
      </c>
      <c r="AC93">
        <v>11.87</v>
      </c>
      <c r="AE93">
        <v>58</v>
      </c>
    </row>
    <row r="94" spans="2:31" x14ac:dyDescent="0.2">
      <c r="B94" t="s">
        <v>383</v>
      </c>
      <c r="C94">
        <v>12</v>
      </c>
      <c r="D94" t="s">
        <v>30</v>
      </c>
      <c r="E94" t="s">
        <v>429</v>
      </c>
      <c r="F94" t="s">
        <v>385</v>
      </c>
      <c r="G94" t="s">
        <v>430</v>
      </c>
      <c r="H94" t="s">
        <v>430</v>
      </c>
      <c r="I94" t="s">
        <v>363</v>
      </c>
      <c r="J94" t="s">
        <v>39</v>
      </c>
      <c r="K94">
        <v>201012</v>
      </c>
      <c r="L94" s="1">
        <v>44116</v>
      </c>
      <c r="M94">
        <v>9</v>
      </c>
      <c r="N94" s="1">
        <v>43823</v>
      </c>
      <c r="O94">
        <v>39.799999999999997</v>
      </c>
      <c r="P94" s="1">
        <v>44269</v>
      </c>
      <c r="Q94">
        <v>14.67</v>
      </c>
      <c r="R94" s="6">
        <f t="shared" si="4"/>
        <v>14.666666666666668</v>
      </c>
      <c r="S94">
        <v>1.22</v>
      </c>
      <c r="T94" t="b">
        <v>0</v>
      </c>
      <c r="U94" t="s">
        <v>431</v>
      </c>
      <c r="V94" s="9" t="s">
        <v>1713</v>
      </c>
      <c r="W94" t="s">
        <v>432</v>
      </c>
      <c r="X94">
        <v>110</v>
      </c>
      <c r="Y94">
        <v>28</v>
      </c>
      <c r="AA94">
        <v>14.67</v>
      </c>
      <c r="AB94" t="s">
        <v>385</v>
      </c>
      <c r="AC94">
        <v>11.87</v>
      </c>
      <c r="AE94">
        <v>58</v>
      </c>
    </row>
    <row r="95" spans="2:31" x14ac:dyDescent="0.2">
      <c r="B95" t="s">
        <v>383</v>
      </c>
      <c r="C95">
        <v>13</v>
      </c>
      <c r="D95" t="s">
        <v>30</v>
      </c>
      <c r="E95" t="s">
        <v>433</v>
      </c>
      <c r="F95" t="s">
        <v>385</v>
      </c>
      <c r="G95" t="s">
        <v>434</v>
      </c>
      <c r="H95" t="s">
        <v>434</v>
      </c>
      <c r="I95" t="s">
        <v>363</v>
      </c>
      <c r="J95" t="s">
        <v>39</v>
      </c>
      <c r="K95">
        <v>201012</v>
      </c>
      <c r="L95" s="1">
        <v>44116</v>
      </c>
      <c r="M95">
        <v>9</v>
      </c>
      <c r="N95" s="1">
        <v>43823</v>
      </c>
      <c r="O95">
        <v>39.700000000000003</v>
      </c>
      <c r="P95" s="1">
        <v>44269</v>
      </c>
      <c r="Q95">
        <v>14.67</v>
      </c>
      <c r="R95" s="6">
        <f t="shared" si="4"/>
        <v>14.666666666666668</v>
      </c>
      <c r="S95">
        <v>1.22</v>
      </c>
      <c r="T95" t="b">
        <v>0</v>
      </c>
      <c r="U95" t="s">
        <v>435</v>
      </c>
      <c r="V95" s="9" t="s">
        <v>1714</v>
      </c>
      <c r="W95" t="s">
        <v>436</v>
      </c>
      <c r="X95">
        <v>97</v>
      </c>
      <c r="Y95">
        <v>27</v>
      </c>
      <c r="AA95">
        <v>14.67</v>
      </c>
      <c r="AB95" t="s">
        <v>385</v>
      </c>
      <c r="AC95">
        <v>11.87</v>
      </c>
      <c r="AE95">
        <v>58</v>
      </c>
    </row>
    <row r="96" spans="2:31" x14ac:dyDescent="0.2">
      <c r="B96" t="s">
        <v>383</v>
      </c>
      <c r="C96">
        <v>14</v>
      </c>
      <c r="D96" t="s">
        <v>30</v>
      </c>
      <c r="E96" t="s">
        <v>437</v>
      </c>
      <c r="F96" t="s">
        <v>385</v>
      </c>
      <c r="G96" t="s">
        <v>438</v>
      </c>
      <c r="H96" t="s">
        <v>438</v>
      </c>
      <c r="I96" t="s">
        <v>363</v>
      </c>
      <c r="J96" t="s">
        <v>39</v>
      </c>
      <c r="K96">
        <v>201012</v>
      </c>
      <c r="L96" s="1">
        <v>44116</v>
      </c>
      <c r="M96">
        <v>9</v>
      </c>
      <c r="N96" s="1">
        <v>43823</v>
      </c>
      <c r="O96">
        <v>32.799999999999997</v>
      </c>
      <c r="P96" s="1">
        <v>44269</v>
      </c>
      <c r="Q96">
        <v>14.67</v>
      </c>
      <c r="R96" s="6">
        <f t="shared" si="4"/>
        <v>14.666666666666668</v>
      </c>
      <c r="S96">
        <v>1.22</v>
      </c>
      <c r="T96" t="b">
        <v>0</v>
      </c>
      <c r="U96" t="s">
        <v>439</v>
      </c>
      <c r="V96" s="9" t="s">
        <v>1715</v>
      </c>
      <c r="W96" t="s">
        <v>440</v>
      </c>
      <c r="X96">
        <v>104</v>
      </c>
      <c r="Y96">
        <v>26</v>
      </c>
      <c r="AA96">
        <v>14.67</v>
      </c>
      <c r="AB96" t="s">
        <v>385</v>
      </c>
      <c r="AC96">
        <v>12.53</v>
      </c>
      <c r="AE96">
        <v>58</v>
      </c>
    </row>
    <row r="97" spans="2:31" x14ac:dyDescent="0.2">
      <c r="B97" t="s">
        <v>383</v>
      </c>
      <c r="C97">
        <v>15</v>
      </c>
      <c r="D97" t="s">
        <v>30</v>
      </c>
      <c r="E97" t="s">
        <v>441</v>
      </c>
      <c r="F97" t="s">
        <v>385</v>
      </c>
      <c r="G97" t="s">
        <v>442</v>
      </c>
      <c r="H97" t="s">
        <v>442</v>
      </c>
      <c r="I97" t="s">
        <v>363</v>
      </c>
      <c r="J97" t="s">
        <v>39</v>
      </c>
      <c r="K97">
        <v>201012</v>
      </c>
      <c r="L97" s="1">
        <v>44116</v>
      </c>
      <c r="M97">
        <v>9</v>
      </c>
      <c r="N97" s="1">
        <v>43823</v>
      </c>
      <c r="O97">
        <v>31.9</v>
      </c>
      <c r="P97" s="1">
        <v>44270</v>
      </c>
      <c r="Q97">
        <v>14.7</v>
      </c>
      <c r="R97" s="6">
        <f t="shared" si="4"/>
        <v>14.700000000000001</v>
      </c>
      <c r="S97">
        <v>1.23</v>
      </c>
      <c r="T97" t="b">
        <v>0</v>
      </c>
      <c r="U97" t="s">
        <v>443</v>
      </c>
      <c r="V97" s="9" t="s">
        <v>1716</v>
      </c>
      <c r="W97" t="s">
        <v>444</v>
      </c>
      <c r="X97">
        <v>113</v>
      </c>
      <c r="Y97">
        <v>27</v>
      </c>
      <c r="AA97">
        <v>14.7</v>
      </c>
      <c r="AB97" t="s">
        <v>385</v>
      </c>
      <c r="AC97">
        <v>12.53</v>
      </c>
      <c r="AE97">
        <v>58</v>
      </c>
    </row>
    <row r="98" spans="2:31" x14ac:dyDescent="0.2">
      <c r="B98" t="s">
        <v>383</v>
      </c>
      <c r="C98">
        <v>16</v>
      </c>
      <c r="D98" t="s">
        <v>30</v>
      </c>
      <c r="E98" t="s">
        <v>445</v>
      </c>
      <c r="F98" t="s">
        <v>385</v>
      </c>
      <c r="G98" t="s">
        <v>446</v>
      </c>
      <c r="H98" t="s">
        <v>446</v>
      </c>
      <c r="I98" t="s">
        <v>98</v>
      </c>
      <c r="J98" t="s">
        <v>39</v>
      </c>
      <c r="K98">
        <v>201012</v>
      </c>
      <c r="L98" s="1">
        <v>44116</v>
      </c>
      <c r="M98">
        <v>9</v>
      </c>
      <c r="N98" s="1">
        <v>43830</v>
      </c>
      <c r="O98">
        <v>41.3</v>
      </c>
      <c r="P98" s="1">
        <v>44269</v>
      </c>
      <c r="Q98">
        <v>14.47</v>
      </c>
      <c r="R98" s="6">
        <f t="shared" si="4"/>
        <v>14.466666666666665</v>
      </c>
      <c r="S98">
        <v>1.21</v>
      </c>
      <c r="T98" t="b">
        <v>0</v>
      </c>
      <c r="U98" t="s">
        <v>447</v>
      </c>
      <c r="V98" s="9" t="s">
        <v>1717</v>
      </c>
      <c r="W98" t="s">
        <v>448</v>
      </c>
      <c r="X98">
        <v>106</v>
      </c>
      <c r="Y98">
        <v>27</v>
      </c>
      <c r="AA98">
        <v>14.47</v>
      </c>
      <c r="AB98" t="s">
        <v>385</v>
      </c>
      <c r="AC98">
        <v>12.33</v>
      </c>
      <c r="AE98">
        <v>58</v>
      </c>
    </row>
    <row r="99" spans="2:31" x14ac:dyDescent="0.2">
      <c r="B99" t="s">
        <v>383</v>
      </c>
      <c r="C99">
        <v>17</v>
      </c>
      <c r="D99" t="s">
        <v>30</v>
      </c>
      <c r="E99" t="s">
        <v>449</v>
      </c>
      <c r="F99" t="s">
        <v>385</v>
      </c>
      <c r="G99" t="s">
        <v>450</v>
      </c>
      <c r="H99" t="s">
        <v>450</v>
      </c>
      <c r="I99" t="s">
        <v>98</v>
      </c>
      <c r="J99" t="s">
        <v>39</v>
      </c>
      <c r="K99">
        <v>201012</v>
      </c>
      <c r="L99" s="1">
        <v>44116</v>
      </c>
      <c r="M99">
        <v>9</v>
      </c>
      <c r="N99" s="1">
        <v>43830</v>
      </c>
      <c r="O99">
        <v>44.3</v>
      </c>
      <c r="P99" s="1">
        <v>44269</v>
      </c>
      <c r="Q99">
        <v>14.47</v>
      </c>
      <c r="R99" s="6">
        <f t="shared" si="4"/>
        <v>14.466666666666665</v>
      </c>
      <c r="S99">
        <v>1.21</v>
      </c>
      <c r="T99" t="b">
        <v>0</v>
      </c>
      <c r="U99" t="s">
        <v>451</v>
      </c>
      <c r="V99" s="9" t="s">
        <v>1718</v>
      </c>
      <c r="W99" t="s">
        <v>452</v>
      </c>
      <c r="X99">
        <v>109</v>
      </c>
      <c r="Y99">
        <v>27</v>
      </c>
      <c r="AA99">
        <v>14.47</v>
      </c>
      <c r="AB99" t="s">
        <v>385</v>
      </c>
      <c r="AC99">
        <v>12.33</v>
      </c>
      <c r="AE99">
        <v>58</v>
      </c>
    </row>
    <row r="100" spans="2:31" x14ac:dyDescent="0.2">
      <c r="B100" t="s">
        <v>383</v>
      </c>
      <c r="C100">
        <v>18</v>
      </c>
      <c r="D100" t="s">
        <v>30</v>
      </c>
      <c r="E100" t="s">
        <v>453</v>
      </c>
      <c r="F100" t="s">
        <v>385</v>
      </c>
      <c r="G100" t="s">
        <v>454</v>
      </c>
      <c r="H100" t="s">
        <v>454</v>
      </c>
      <c r="I100" t="s">
        <v>98</v>
      </c>
      <c r="J100" t="s">
        <v>39</v>
      </c>
      <c r="K100">
        <v>201012</v>
      </c>
      <c r="L100" s="1">
        <v>44116</v>
      </c>
      <c r="M100">
        <v>9</v>
      </c>
      <c r="N100" s="1">
        <v>43831</v>
      </c>
      <c r="O100">
        <v>40.299999999999997</v>
      </c>
      <c r="P100" s="1">
        <v>44269</v>
      </c>
      <c r="Q100">
        <v>14.43</v>
      </c>
      <c r="R100" s="6">
        <f t="shared" si="4"/>
        <v>14.433333333333334</v>
      </c>
      <c r="S100">
        <v>1.2</v>
      </c>
      <c r="T100" t="b">
        <v>0</v>
      </c>
      <c r="U100" t="s">
        <v>455</v>
      </c>
      <c r="V100" s="9" t="s">
        <v>1719</v>
      </c>
      <c r="W100" t="s">
        <v>456</v>
      </c>
      <c r="X100">
        <v>104</v>
      </c>
      <c r="Y100">
        <v>24</v>
      </c>
      <c r="Z100" t="s">
        <v>457</v>
      </c>
      <c r="AA100">
        <v>14.43</v>
      </c>
      <c r="AB100" t="s">
        <v>385</v>
      </c>
      <c r="AC100">
        <v>12.3</v>
      </c>
      <c r="AE100">
        <v>57</v>
      </c>
    </row>
    <row r="101" spans="2:31" x14ac:dyDescent="0.2">
      <c r="B101" t="s">
        <v>383</v>
      </c>
      <c r="C101">
        <v>19</v>
      </c>
      <c r="D101" t="s">
        <v>30</v>
      </c>
      <c r="E101" t="s">
        <v>458</v>
      </c>
      <c r="F101" t="s">
        <v>385</v>
      </c>
      <c r="G101" t="s">
        <v>459</v>
      </c>
      <c r="H101" t="s">
        <v>459</v>
      </c>
      <c r="I101" t="s">
        <v>98</v>
      </c>
      <c r="J101" t="s">
        <v>39</v>
      </c>
      <c r="K101">
        <v>201012</v>
      </c>
      <c r="L101" s="1">
        <v>44116</v>
      </c>
      <c r="M101">
        <v>9</v>
      </c>
      <c r="N101" s="1">
        <v>43831</v>
      </c>
      <c r="O101">
        <v>46.9</v>
      </c>
      <c r="P101" s="1">
        <v>44269</v>
      </c>
      <c r="Q101">
        <v>14.43</v>
      </c>
      <c r="R101" s="6">
        <f t="shared" si="4"/>
        <v>14.433333333333334</v>
      </c>
      <c r="S101">
        <v>1.2</v>
      </c>
      <c r="T101" t="b">
        <v>0</v>
      </c>
      <c r="U101" t="s">
        <v>460</v>
      </c>
      <c r="V101" s="9" t="s">
        <v>1720</v>
      </c>
      <c r="W101" t="s">
        <v>461</v>
      </c>
      <c r="X101">
        <v>106</v>
      </c>
      <c r="Y101">
        <v>27</v>
      </c>
      <c r="AA101">
        <v>14.43</v>
      </c>
      <c r="AB101" t="s">
        <v>385</v>
      </c>
      <c r="AC101">
        <v>12.3</v>
      </c>
      <c r="AE101">
        <v>57</v>
      </c>
    </row>
    <row r="102" spans="2:31" x14ac:dyDescent="0.2">
      <c r="B102" t="s">
        <v>383</v>
      </c>
      <c r="C102">
        <v>20</v>
      </c>
      <c r="D102" t="s">
        <v>30</v>
      </c>
      <c r="E102" t="s">
        <v>462</v>
      </c>
      <c r="F102" t="s">
        <v>385</v>
      </c>
      <c r="G102" t="s">
        <v>463</v>
      </c>
      <c r="H102" t="s">
        <v>463</v>
      </c>
      <c r="I102" t="s">
        <v>98</v>
      </c>
      <c r="J102" t="s">
        <v>39</v>
      </c>
      <c r="K102">
        <v>201012</v>
      </c>
      <c r="L102" s="1">
        <v>44116</v>
      </c>
      <c r="M102">
        <v>9</v>
      </c>
      <c r="N102" s="1">
        <v>43831</v>
      </c>
      <c r="O102">
        <v>33.799999999999997</v>
      </c>
      <c r="P102" s="1">
        <v>44270</v>
      </c>
      <c r="Q102">
        <v>14.47</v>
      </c>
      <c r="R102" s="6">
        <f t="shared" si="4"/>
        <v>14.466666666666665</v>
      </c>
      <c r="S102">
        <v>1.21</v>
      </c>
      <c r="T102" t="b">
        <v>0</v>
      </c>
      <c r="U102" t="s">
        <v>464</v>
      </c>
      <c r="V102" s="9" t="s">
        <v>1721</v>
      </c>
      <c r="W102" t="s">
        <v>465</v>
      </c>
      <c r="X102">
        <v>104</v>
      </c>
      <c r="Y102">
        <v>27</v>
      </c>
      <c r="Z102" t="s">
        <v>457</v>
      </c>
      <c r="AA102">
        <v>14.47</v>
      </c>
      <c r="AB102" t="s">
        <v>385</v>
      </c>
      <c r="AC102">
        <v>12.3</v>
      </c>
      <c r="AE102">
        <v>57</v>
      </c>
    </row>
    <row r="103" spans="2:31" x14ac:dyDescent="0.2">
      <c r="B103" t="s">
        <v>383</v>
      </c>
      <c r="C103">
        <v>21</v>
      </c>
      <c r="D103" t="s">
        <v>30</v>
      </c>
      <c r="E103" t="s">
        <v>466</v>
      </c>
      <c r="F103" t="s">
        <v>385</v>
      </c>
      <c r="G103" t="s">
        <v>467</v>
      </c>
      <c r="H103" t="s">
        <v>467</v>
      </c>
      <c r="I103" t="s">
        <v>98</v>
      </c>
      <c r="J103" t="s">
        <v>34</v>
      </c>
      <c r="K103">
        <v>201012</v>
      </c>
      <c r="L103" s="1">
        <v>44116</v>
      </c>
      <c r="M103">
        <v>9</v>
      </c>
      <c r="N103" s="1">
        <v>43831</v>
      </c>
      <c r="O103">
        <v>46</v>
      </c>
      <c r="P103" s="1">
        <v>44270</v>
      </c>
      <c r="Q103">
        <v>14.47</v>
      </c>
      <c r="R103" s="6">
        <f t="shared" si="4"/>
        <v>14.466666666666665</v>
      </c>
      <c r="S103">
        <v>1.21</v>
      </c>
      <c r="T103" t="b">
        <v>0</v>
      </c>
      <c r="U103" t="s">
        <v>468</v>
      </c>
      <c r="V103" s="9" t="s">
        <v>1722</v>
      </c>
      <c r="W103" t="s">
        <v>469</v>
      </c>
      <c r="X103">
        <v>105</v>
      </c>
      <c r="Y103">
        <v>26</v>
      </c>
      <c r="Z103" t="s">
        <v>457</v>
      </c>
      <c r="AA103">
        <v>14.47</v>
      </c>
      <c r="AB103" t="s">
        <v>385</v>
      </c>
      <c r="AC103">
        <v>12.3</v>
      </c>
      <c r="AE103">
        <v>57</v>
      </c>
    </row>
    <row r="104" spans="2:31" x14ac:dyDescent="0.2">
      <c r="B104" t="s">
        <v>383</v>
      </c>
      <c r="C104">
        <v>22</v>
      </c>
      <c r="D104" t="s">
        <v>30</v>
      </c>
      <c r="E104" t="s">
        <v>470</v>
      </c>
      <c r="F104" t="s">
        <v>385</v>
      </c>
      <c r="G104" t="s">
        <v>471</v>
      </c>
      <c r="H104" t="s">
        <v>471</v>
      </c>
      <c r="I104" t="s">
        <v>98</v>
      </c>
      <c r="J104" t="s">
        <v>34</v>
      </c>
      <c r="K104">
        <v>201012</v>
      </c>
      <c r="L104" s="1">
        <v>44116</v>
      </c>
      <c r="M104">
        <v>9</v>
      </c>
      <c r="N104" s="1">
        <v>43831</v>
      </c>
      <c r="O104">
        <v>42</v>
      </c>
      <c r="P104" s="1">
        <v>44270</v>
      </c>
      <c r="Q104">
        <v>14.47</v>
      </c>
      <c r="R104" s="6">
        <f t="shared" si="4"/>
        <v>14.466666666666665</v>
      </c>
      <c r="S104">
        <v>1.21</v>
      </c>
      <c r="T104" t="b">
        <v>0</v>
      </c>
      <c r="U104" t="s">
        <v>472</v>
      </c>
      <c r="V104" s="9" t="s">
        <v>1723</v>
      </c>
      <c r="W104" t="s">
        <v>473</v>
      </c>
      <c r="X104">
        <v>107</v>
      </c>
      <c r="Y104">
        <v>26</v>
      </c>
      <c r="Z104" t="s">
        <v>457</v>
      </c>
      <c r="AA104">
        <v>14.47</v>
      </c>
      <c r="AB104" t="s">
        <v>385</v>
      </c>
      <c r="AC104">
        <v>12.3</v>
      </c>
      <c r="AE104">
        <v>57</v>
      </c>
    </row>
    <row r="105" spans="2:31" x14ac:dyDescent="0.2">
      <c r="B105" t="s">
        <v>383</v>
      </c>
      <c r="C105">
        <v>23</v>
      </c>
      <c r="D105" t="s">
        <v>30</v>
      </c>
      <c r="E105" t="s">
        <v>474</v>
      </c>
      <c r="F105" t="s">
        <v>385</v>
      </c>
      <c r="G105" t="s">
        <v>475</v>
      </c>
      <c r="H105" t="s">
        <v>475</v>
      </c>
      <c r="I105" t="s">
        <v>98</v>
      </c>
      <c r="J105" t="s">
        <v>34</v>
      </c>
      <c r="K105">
        <v>201012</v>
      </c>
      <c r="L105" s="1">
        <v>44116</v>
      </c>
      <c r="M105">
        <v>9</v>
      </c>
      <c r="N105" s="1">
        <v>43830</v>
      </c>
      <c r="O105">
        <v>43.8</v>
      </c>
      <c r="P105" s="1">
        <v>44270</v>
      </c>
      <c r="Q105">
        <v>14.5</v>
      </c>
      <c r="R105" s="6">
        <f t="shared" si="4"/>
        <v>14.5</v>
      </c>
      <c r="S105">
        <v>1.21</v>
      </c>
      <c r="T105" t="b">
        <v>0</v>
      </c>
      <c r="U105" t="s">
        <v>476</v>
      </c>
      <c r="V105" s="9" t="s">
        <v>1724</v>
      </c>
      <c r="W105" t="s">
        <v>477</v>
      </c>
      <c r="X105">
        <v>108</v>
      </c>
      <c r="Y105">
        <v>27</v>
      </c>
      <c r="Z105" t="s">
        <v>457</v>
      </c>
      <c r="AA105">
        <v>14.5</v>
      </c>
      <c r="AB105" t="s">
        <v>385</v>
      </c>
      <c r="AC105">
        <v>12.33</v>
      </c>
      <c r="AE105">
        <v>58</v>
      </c>
    </row>
    <row r="106" spans="2:31" x14ac:dyDescent="0.2">
      <c r="B106" t="s">
        <v>383</v>
      </c>
      <c r="C106">
        <v>24</v>
      </c>
      <c r="D106" t="s">
        <v>30</v>
      </c>
      <c r="E106" t="s">
        <v>478</v>
      </c>
      <c r="F106" t="s">
        <v>385</v>
      </c>
      <c r="G106" t="s">
        <v>479</v>
      </c>
      <c r="H106" t="s">
        <v>479</v>
      </c>
      <c r="I106" t="s">
        <v>98</v>
      </c>
      <c r="J106" t="s">
        <v>34</v>
      </c>
      <c r="K106">
        <v>201012</v>
      </c>
      <c r="L106" s="1">
        <v>44116</v>
      </c>
      <c r="M106">
        <v>9</v>
      </c>
      <c r="N106" s="1">
        <v>43830</v>
      </c>
      <c r="O106">
        <v>43.9</v>
      </c>
      <c r="P106" s="1">
        <v>44270</v>
      </c>
      <c r="Q106">
        <v>14.5</v>
      </c>
      <c r="R106" s="6">
        <f t="shared" si="4"/>
        <v>14.5</v>
      </c>
      <c r="S106">
        <v>1.21</v>
      </c>
      <c r="T106" t="b">
        <v>0</v>
      </c>
      <c r="U106" t="s">
        <v>480</v>
      </c>
      <c r="V106" s="9" t="s">
        <v>1725</v>
      </c>
      <c r="W106" t="s">
        <v>481</v>
      </c>
      <c r="X106">
        <v>111</v>
      </c>
      <c r="Y106">
        <v>28</v>
      </c>
      <c r="Z106" t="s">
        <v>457</v>
      </c>
      <c r="AA106">
        <v>14.5</v>
      </c>
      <c r="AB106" t="s">
        <v>385</v>
      </c>
      <c r="AC106">
        <v>12.33</v>
      </c>
      <c r="AE106">
        <v>58</v>
      </c>
    </row>
    <row r="107" spans="2:31" x14ac:dyDescent="0.2">
      <c r="B107" t="s">
        <v>383</v>
      </c>
      <c r="C107">
        <v>25</v>
      </c>
      <c r="D107" t="s">
        <v>30</v>
      </c>
      <c r="E107" t="s">
        <v>482</v>
      </c>
      <c r="F107" t="s">
        <v>385</v>
      </c>
      <c r="G107" t="s">
        <v>483</v>
      </c>
      <c r="H107" t="s">
        <v>483</v>
      </c>
      <c r="I107" t="s">
        <v>98</v>
      </c>
      <c r="J107" t="s">
        <v>34</v>
      </c>
      <c r="K107">
        <v>201012</v>
      </c>
      <c r="L107" s="1">
        <v>44116</v>
      </c>
      <c r="M107">
        <v>9</v>
      </c>
      <c r="N107" s="1">
        <v>43830</v>
      </c>
      <c r="O107">
        <v>54</v>
      </c>
      <c r="P107" s="1">
        <v>44270</v>
      </c>
      <c r="Q107">
        <v>14.5</v>
      </c>
      <c r="R107" s="6">
        <f t="shared" si="4"/>
        <v>14.5</v>
      </c>
      <c r="S107">
        <v>1.21</v>
      </c>
      <c r="T107" t="b">
        <v>0</v>
      </c>
      <c r="U107" t="s">
        <v>484</v>
      </c>
      <c r="V107" s="9" t="s">
        <v>1726</v>
      </c>
      <c r="W107" t="s">
        <v>485</v>
      </c>
      <c r="X107">
        <v>100</v>
      </c>
      <c r="Y107">
        <v>29</v>
      </c>
      <c r="Z107" t="s">
        <v>457</v>
      </c>
      <c r="AA107">
        <v>14.5</v>
      </c>
      <c r="AB107" t="s">
        <v>385</v>
      </c>
      <c r="AC107">
        <v>12.33</v>
      </c>
      <c r="AE107">
        <v>58</v>
      </c>
    </row>
    <row r="108" spans="2:31" x14ac:dyDescent="0.2">
      <c r="B108" t="s">
        <v>383</v>
      </c>
      <c r="C108">
        <v>26</v>
      </c>
      <c r="D108" t="s">
        <v>30</v>
      </c>
      <c r="E108" t="s">
        <v>486</v>
      </c>
      <c r="F108" t="s">
        <v>385</v>
      </c>
      <c r="G108" t="s">
        <v>487</v>
      </c>
      <c r="H108" t="s">
        <v>487</v>
      </c>
      <c r="I108" t="s">
        <v>98</v>
      </c>
      <c r="J108" t="s">
        <v>34</v>
      </c>
      <c r="K108">
        <v>201012</v>
      </c>
      <c r="L108" s="1">
        <v>44116</v>
      </c>
      <c r="M108">
        <v>9</v>
      </c>
      <c r="N108" s="1">
        <v>43830</v>
      </c>
      <c r="O108">
        <v>43.1</v>
      </c>
      <c r="P108" s="1">
        <v>44270</v>
      </c>
      <c r="Q108">
        <v>14.5</v>
      </c>
      <c r="R108" s="6">
        <f t="shared" si="4"/>
        <v>14.5</v>
      </c>
      <c r="S108">
        <v>1.21</v>
      </c>
      <c r="T108" t="b">
        <v>0</v>
      </c>
      <c r="U108" t="s">
        <v>488</v>
      </c>
      <c r="V108" s="9" t="s">
        <v>1727</v>
      </c>
      <c r="W108" t="s">
        <v>489</v>
      </c>
      <c r="X108">
        <v>106</v>
      </c>
      <c r="Y108">
        <v>26</v>
      </c>
      <c r="Z108" t="s">
        <v>457</v>
      </c>
      <c r="AA108">
        <v>14.5</v>
      </c>
      <c r="AB108" t="s">
        <v>385</v>
      </c>
      <c r="AC108">
        <v>12.33</v>
      </c>
      <c r="AE108">
        <v>58</v>
      </c>
    </row>
    <row r="109" spans="2:31" x14ac:dyDescent="0.2">
      <c r="B109" t="s">
        <v>490</v>
      </c>
      <c r="C109">
        <v>1</v>
      </c>
      <c r="D109" t="s">
        <v>30</v>
      </c>
      <c r="E109" t="s">
        <v>491</v>
      </c>
      <c r="F109" t="s">
        <v>32</v>
      </c>
      <c r="G109" t="s">
        <v>492</v>
      </c>
      <c r="H109" t="s">
        <v>492</v>
      </c>
      <c r="I109" t="s">
        <v>98</v>
      </c>
      <c r="J109" t="s">
        <v>39</v>
      </c>
      <c r="K109">
        <v>210201</v>
      </c>
      <c r="L109" s="1">
        <v>44228</v>
      </c>
      <c r="M109">
        <v>13</v>
      </c>
      <c r="N109" s="1">
        <v>43831</v>
      </c>
      <c r="O109">
        <v>31.2</v>
      </c>
      <c r="P109" s="1">
        <v>44355</v>
      </c>
      <c r="Q109">
        <v>17.23</v>
      </c>
      <c r="R109" s="6">
        <f t="shared" si="4"/>
        <v>17.233333333333334</v>
      </c>
      <c r="S109">
        <v>1.44</v>
      </c>
      <c r="T109" t="b">
        <v>1</v>
      </c>
      <c r="U109" t="s">
        <v>493</v>
      </c>
      <c r="V109" s="9" t="s">
        <v>494</v>
      </c>
      <c r="W109" t="s">
        <v>495</v>
      </c>
      <c r="X109">
        <v>64</v>
      </c>
      <c r="Y109">
        <v>26</v>
      </c>
      <c r="Z109" t="s">
        <v>99</v>
      </c>
      <c r="AA109">
        <v>17.23</v>
      </c>
      <c r="AB109" t="s">
        <v>32</v>
      </c>
      <c r="AC109">
        <v>13.2</v>
      </c>
      <c r="AE109">
        <v>61</v>
      </c>
    </row>
    <row r="110" spans="2:31" x14ac:dyDescent="0.2">
      <c r="B110" t="s">
        <v>490</v>
      </c>
      <c r="C110">
        <v>2</v>
      </c>
      <c r="D110" t="s">
        <v>30</v>
      </c>
      <c r="E110" t="s">
        <v>496</v>
      </c>
      <c r="F110" t="s">
        <v>32</v>
      </c>
      <c r="G110" t="s">
        <v>497</v>
      </c>
      <c r="H110" t="s">
        <v>497</v>
      </c>
      <c r="I110" t="s">
        <v>98</v>
      </c>
      <c r="J110" t="s">
        <v>39</v>
      </c>
      <c r="K110">
        <v>210201</v>
      </c>
      <c r="L110" s="1">
        <v>44228</v>
      </c>
      <c r="M110">
        <v>13</v>
      </c>
      <c r="N110" s="1">
        <v>43831</v>
      </c>
      <c r="O110">
        <v>34.6</v>
      </c>
      <c r="P110" s="1">
        <v>44355</v>
      </c>
      <c r="Q110">
        <v>17.23</v>
      </c>
      <c r="R110" s="6">
        <f t="shared" si="4"/>
        <v>17.233333333333334</v>
      </c>
      <c r="S110">
        <v>1.44</v>
      </c>
      <c r="T110" t="b">
        <v>1</v>
      </c>
      <c r="U110" t="s">
        <v>498</v>
      </c>
      <c r="AA110">
        <v>17.23</v>
      </c>
      <c r="AB110" t="s">
        <v>32</v>
      </c>
      <c r="AC110">
        <v>13.2</v>
      </c>
      <c r="AE110">
        <v>61</v>
      </c>
    </row>
    <row r="111" spans="2:31" x14ac:dyDescent="0.2">
      <c r="B111" t="s">
        <v>490</v>
      </c>
      <c r="C111">
        <v>3</v>
      </c>
      <c r="D111" t="s">
        <v>30</v>
      </c>
      <c r="E111" t="s">
        <v>499</v>
      </c>
      <c r="F111" t="s">
        <v>32</v>
      </c>
      <c r="G111" t="s">
        <v>500</v>
      </c>
      <c r="H111" t="s">
        <v>500</v>
      </c>
      <c r="I111" t="s">
        <v>98</v>
      </c>
      <c r="J111" t="s">
        <v>39</v>
      </c>
      <c r="K111">
        <v>210201</v>
      </c>
      <c r="L111" s="1">
        <v>44228</v>
      </c>
      <c r="M111">
        <v>13</v>
      </c>
      <c r="N111" s="1">
        <v>43831</v>
      </c>
      <c r="O111">
        <v>33.6</v>
      </c>
      <c r="P111" s="1">
        <v>44355</v>
      </c>
      <c r="Q111">
        <v>17.23</v>
      </c>
      <c r="R111" s="6">
        <f t="shared" si="4"/>
        <v>17.233333333333334</v>
      </c>
      <c r="S111">
        <v>1.44</v>
      </c>
      <c r="T111" t="b">
        <v>1</v>
      </c>
      <c r="U111" t="s">
        <v>501</v>
      </c>
      <c r="AA111">
        <v>17.23</v>
      </c>
      <c r="AB111" t="s">
        <v>32</v>
      </c>
      <c r="AC111">
        <v>13.2</v>
      </c>
      <c r="AE111">
        <v>61</v>
      </c>
    </row>
    <row r="112" spans="2:31" x14ac:dyDescent="0.2">
      <c r="B112" t="s">
        <v>490</v>
      </c>
      <c r="C112">
        <v>4</v>
      </c>
      <c r="D112" t="s">
        <v>30</v>
      </c>
      <c r="E112" t="s">
        <v>502</v>
      </c>
      <c r="F112" t="s">
        <v>32</v>
      </c>
      <c r="G112" t="s">
        <v>503</v>
      </c>
      <c r="H112" t="s">
        <v>503</v>
      </c>
      <c r="I112" t="s">
        <v>98</v>
      </c>
      <c r="J112" t="s">
        <v>39</v>
      </c>
      <c r="K112">
        <v>210201</v>
      </c>
      <c r="L112" s="1">
        <v>44228</v>
      </c>
      <c r="M112">
        <v>13</v>
      </c>
      <c r="N112" s="1">
        <v>43831</v>
      </c>
      <c r="O112">
        <v>28.5</v>
      </c>
      <c r="P112" s="1">
        <v>44355</v>
      </c>
      <c r="Q112">
        <v>17.23</v>
      </c>
      <c r="R112" s="6">
        <f t="shared" si="4"/>
        <v>17.233333333333334</v>
      </c>
      <c r="S112">
        <v>1.44</v>
      </c>
      <c r="T112" t="b">
        <v>1</v>
      </c>
      <c r="U112" t="s">
        <v>504</v>
      </c>
      <c r="AA112">
        <v>17.23</v>
      </c>
      <c r="AB112" t="s">
        <v>32</v>
      </c>
      <c r="AC112">
        <v>13.2</v>
      </c>
      <c r="AE112">
        <v>61</v>
      </c>
    </row>
    <row r="113" spans="1:31" x14ac:dyDescent="0.2">
      <c r="B113" t="s">
        <v>490</v>
      </c>
      <c r="C113">
        <v>5</v>
      </c>
      <c r="D113" t="s">
        <v>30</v>
      </c>
      <c r="E113" t="s">
        <v>505</v>
      </c>
      <c r="F113" t="s">
        <v>32</v>
      </c>
      <c r="G113" t="s">
        <v>506</v>
      </c>
      <c r="H113" t="s">
        <v>506</v>
      </c>
      <c r="I113" t="s">
        <v>33</v>
      </c>
      <c r="J113" t="s">
        <v>39</v>
      </c>
      <c r="K113">
        <v>210201</v>
      </c>
      <c r="L113" s="1">
        <v>44228</v>
      </c>
      <c r="M113">
        <v>10</v>
      </c>
      <c r="N113" s="1">
        <v>43893</v>
      </c>
      <c r="O113">
        <v>26.3</v>
      </c>
      <c r="P113" s="1">
        <v>44349</v>
      </c>
      <c r="Q113">
        <v>14.97</v>
      </c>
      <c r="R113" s="6">
        <f t="shared" si="4"/>
        <v>14.966666666666667</v>
      </c>
      <c r="S113">
        <v>1.25</v>
      </c>
      <c r="T113" t="b">
        <v>0</v>
      </c>
      <c r="U113" t="s">
        <v>507</v>
      </c>
      <c r="V113" s="9" t="s">
        <v>1728</v>
      </c>
      <c r="W113" t="s">
        <v>508</v>
      </c>
      <c r="X113">
        <v>112</v>
      </c>
      <c r="Y113">
        <v>26</v>
      </c>
      <c r="AA113">
        <v>14.97</v>
      </c>
      <c r="AB113" t="s">
        <v>32</v>
      </c>
      <c r="AC113">
        <v>11.133333329999999</v>
      </c>
      <c r="AE113">
        <v>59</v>
      </c>
    </row>
    <row r="114" spans="1:31" x14ac:dyDescent="0.2">
      <c r="B114" t="s">
        <v>490</v>
      </c>
      <c r="C114">
        <v>6</v>
      </c>
      <c r="D114" t="s">
        <v>30</v>
      </c>
      <c r="E114" t="s">
        <v>509</v>
      </c>
      <c r="F114" t="s">
        <v>32</v>
      </c>
      <c r="G114" t="s">
        <v>510</v>
      </c>
      <c r="H114" t="s">
        <v>510</v>
      </c>
      <c r="I114" t="s">
        <v>33</v>
      </c>
      <c r="J114" t="s">
        <v>39</v>
      </c>
      <c r="K114">
        <v>210201</v>
      </c>
      <c r="L114" s="1">
        <v>44228</v>
      </c>
      <c r="M114">
        <v>10</v>
      </c>
      <c r="N114" s="1">
        <v>43893</v>
      </c>
      <c r="O114">
        <v>25.7</v>
      </c>
      <c r="P114" s="1">
        <v>44349</v>
      </c>
      <c r="Q114">
        <v>14.97</v>
      </c>
      <c r="R114" s="6">
        <f t="shared" si="4"/>
        <v>14.966666666666667</v>
      </c>
      <c r="S114">
        <v>1.25</v>
      </c>
      <c r="T114" t="b">
        <v>0</v>
      </c>
      <c r="U114" t="s">
        <v>511</v>
      </c>
      <c r="V114" s="9" t="s">
        <v>1729</v>
      </c>
      <c r="W114" t="s">
        <v>512</v>
      </c>
      <c r="X114">
        <v>110</v>
      </c>
      <c r="Y114">
        <v>25</v>
      </c>
      <c r="AA114">
        <v>14.97</v>
      </c>
      <c r="AB114" t="s">
        <v>32</v>
      </c>
      <c r="AC114">
        <v>11.133333329999999</v>
      </c>
      <c r="AE114">
        <v>59</v>
      </c>
    </row>
    <row r="115" spans="1:31" x14ac:dyDescent="0.2">
      <c r="B115" t="s">
        <v>490</v>
      </c>
      <c r="C115">
        <v>7</v>
      </c>
      <c r="D115" t="s">
        <v>30</v>
      </c>
      <c r="E115" t="s">
        <v>513</v>
      </c>
      <c r="F115" t="s">
        <v>32</v>
      </c>
      <c r="G115" t="s">
        <v>514</v>
      </c>
      <c r="H115" t="s">
        <v>514</v>
      </c>
      <c r="I115" t="s">
        <v>33</v>
      </c>
      <c r="J115" t="s">
        <v>39</v>
      </c>
      <c r="K115">
        <v>210201</v>
      </c>
      <c r="L115" s="1">
        <v>44228</v>
      </c>
      <c r="M115">
        <v>10</v>
      </c>
      <c r="N115" s="1">
        <v>43893</v>
      </c>
      <c r="O115">
        <v>25.2</v>
      </c>
      <c r="P115" s="1">
        <v>44349</v>
      </c>
      <c r="Q115">
        <v>14.97</v>
      </c>
      <c r="R115" s="6">
        <f t="shared" si="4"/>
        <v>14.966666666666667</v>
      </c>
      <c r="S115">
        <v>1.25</v>
      </c>
      <c r="T115" t="b">
        <v>0</v>
      </c>
      <c r="U115" t="s">
        <v>515</v>
      </c>
      <c r="V115" s="9" t="s">
        <v>1730</v>
      </c>
      <c r="W115" t="s">
        <v>516</v>
      </c>
      <c r="X115">
        <v>113</v>
      </c>
      <c r="Y115">
        <v>25</v>
      </c>
      <c r="Z115" t="s">
        <v>517</v>
      </c>
      <c r="AA115">
        <v>14.97</v>
      </c>
      <c r="AB115" t="s">
        <v>32</v>
      </c>
      <c r="AC115">
        <v>11.133333329999999</v>
      </c>
      <c r="AE115">
        <v>59</v>
      </c>
    </row>
    <row r="116" spans="1:31" x14ac:dyDescent="0.2">
      <c r="B116" t="s">
        <v>490</v>
      </c>
      <c r="C116">
        <v>8</v>
      </c>
      <c r="D116" t="s">
        <v>30</v>
      </c>
      <c r="E116" t="s">
        <v>518</v>
      </c>
      <c r="F116" t="s">
        <v>32</v>
      </c>
      <c r="G116" t="s">
        <v>519</v>
      </c>
      <c r="H116" t="s">
        <v>519</v>
      </c>
      <c r="I116" t="s">
        <v>33</v>
      </c>
      <c r="J116" t="s">
        <v>39</v>
      </c>
      <c r="K116">
        <v>210201</v>
      </c>
      <c r="L116" s="1">
        <v>44228</v>
      </c>
      <c r="M116">
        <v>10</v>
      </c>
      <c r="N116" s="1">
        <v>43893</v>
      </c>
      <c r="O116">
        <v>25.6</v>
      </c>
      <c r="P116" s="1">
        <v>44349</v>
      </c>
      <c r="Q116">
        <v>14.97</v>
      </c>
      <c r="R116" s="6">
        <f t="shared" si="4"/>
        <v>14.966666666666667</v>
      </c>
      <c r="S116">
        <v>1.25</v>
      </c>
      <c r="T116" t="b">
        <v>0</v>
      </c>
      <c r="U116" t="s">
        <v>520</v>
      </c>
      <c r="V116" s="9" t="s">
        <v>1731</v>
      </c>
      <c r="W116" t="s">
        <v>521</v>
      </c>
      <c r="X116">
        <v>113</v>
      </c>
      <c r="Y116">
        <v>25</v>
      </c>
      <c r="Z116" t="s">
        <v>517</v>
      </c>
      <c r="AA116">
        <v>14.97</v>
      </c>
      <c r="AB116" t="s">
        <v>32</v>
      </c>
      <c r="AC116">
        <v>11.133333329999999</v>
      </c>
      <c r="AE116">
        <v>59</v>
      </c>
    </row>
    <row r="117" spans="1:31" x14ac:dyDescent="0.2">
      <c r="B117" t="s">
        <v>490</v>
      </c>
      <c r="C117">
        <v>9</v>
      </c>
      <c r="D117" t="s">
        <v>30</v>
      </c>
      <c r="E117" t="s">
        <v>522</v>
      </c>
      <c r="F117" t="s">
        <v>32</v>
      </c>
      <c r="G117" t="s">
        <v>523</v>
      </c>
      <c r="H117" t="s">
        <v>523</v>
      </c>
      <c r="I117" t="s">
        <v>33</v>
      </c>
      <c r="J117" t="s">
        <v>39</v>
      </c>
      <c r="K117">
        <v>210201</v>
      </c>
      <c r="L117" s="1">
        <v>44228</v>
      </c>
      <c r="M117">
        <v>10</v>
      </c>
      <c r="N117" s="1">
        <v>43893</v>
      </c>
      <c r="O117">
        <v>24.9</v>
      </c>
      <c r="P117" s="1">
        <v>44349</v>
      </c>
      <c r="Q117">
        <v>14.97</v>
      </c>
      <c r="R117" s="6">
        <f t="shared" si="4"/>
        <v>14.966666666666667</v>
      </c>
      <c r="S117">
        <v>1.25</v>
      </c>
      <c r="T117" t="b">
        <v>0</v>
      </c>
      <c r="U117" t="s">
        <v>524</v>
      </c>
      <c r="V117" s="9" t="s">
        <v>1732</v>
      </c>
      <c r="W117" t="s">
        <v>525</v>
      </c>
      <c r="X117">
        <v>107</v>
      </c>
      <c r="Y117">
        <v>26</v>
      </c>
      <c r="Z117" t="s">
        <v>457</v>
      </c>
      <c r="AA117">
        <v>14.97</v>
      </c>
      <c r="AB117" t="s">
        <v>32</v>
      </c>
      <c r="AC117">
        <v>11.133333329999999</v>
      </c>
      <c r="AE117">
        <v>59</v>
      </c>
    </row>
    <row r="118" spans="1:31" x14ac:dyDescent="0.2">
      <c r="B118" t="s">
        <v>490</v>
      </c>
      <c r="C118">
        <v>10</v>
      </c>
      <c r="D118" t="s">
        <v>30</v>
      </c>
      <c r="E118" t="s">
        <v>526</v>
      </c>
      <c r="F118" t="s">
        <v>32</v>
      </c>
      <c r="G118" t="s">
        <v>527</v>
      </c>
      <c r="H118" t="s">
        <v>527</v>
      </c>
      <c r="I118" t="s">
        <v>33</v>
      </c>
      <c r="J118" t="s">
        <v>34</v>
      </c>
      <c r="K118">
        <v>210201</v>
      </c>
      <c r="L118" s="1">
        <v>44228</v>
      </c>
      <c r="M118">
        <v>10</v>
      </c>
      <c r="N118" s="1">
        <v>43907</v>
      </c>
      <c r="O118">
        <v>29.2</v>
      </c>
      <c r="P118" s="1">
        <v>44342</v>
      </c>
      <c r="Q118">
        <v>14.3</v>
      </c>
      <c r="R118" s="6">
        <f t="shared" si="4"/>
        <v>14.3</v>
      </c>
      <c r="S118">
        <v>1.19</v>
      </c>
      <c r="T118" t="b">
        <v>0</v>
      </c>
      <c r="U118" t="s">
        <v>528</v>
      </c>
      <c r="V118" s="9" t="s">
        <v>1733</v>
      </c>
      <c r="W118" t="s">
        <v>529</v>
      </c>
      <c r="X118">
        <v>104</v>
      </c>
      <c r="Y118">
        <v>24</v>
      </c>
      <c r="Z118" t="s">
        <v>530</v>
      </c>
      <c r="AA118">
        <v>14.3</v>
      </c>
      <c r="AB118" t="s">
        <v>32</v>
      </c>
      <c r="AC118">
        <v>10.66666667</v>
      </c>
      <c r="AE118">
        <v>59</v>
      </c>
    </row>
    <row r="119" spans="1:31" x14ac:dyDescent="0.2">
      <c r="B119" t="s">
        <v>490</v>
      </c>
      <c r="C119">
        <v>11</v>
      </c>
      <c r="D119" t="s">
        <v>30</v>
      </c>
      <c r="E119" t="s">
        <v>531</v>
      </c>
      <c r="F119" t="s">
        <v>32</v>
      </c>
      <c r="G119" t="s">
        <v>532</v>
      </c>
      <c r="H119" t="s">
        <v>532</v>
      </c>
      <c r="I119" t="s">
        <v>33</v>
      </c>
      <c r="J119" t="s">
        <v>34</v>
      </c>
      <c r="K119">
        <v>210201</v>
      </c>
      <c r="L119" s="1">
        <v>44228</v>
      </c>
      <c r="M119">
        <v>10</v>
      </c>
      <c r="N119" s="1">
        <v>43907</v>
      </c>
      <c r="O119">
        <v>30.9</v>
      </c>
      <c r="P119" s="1">
        <v>44342</v>
      </c>
      <c r="Q119">
        <v>14.3</v>
      </c>
      <c r="R119" s="6">
        <f t="shared" si="4"/>
        <v>14.3</v>
      </c>
      <c r="S119">
        <v>1.19</v>
      </c>
      <c r="T119" t="b">
        <v>0</v>
      </c>
      <c r="U119" t="s">
        <v>533</v>
      </c>
      <c r="V119" s="9" t="s">
        <v>1734</v>
      </c>
      <c r="W119" t="s">
        <v>534</v>
      </c>
      <c r="X119">
        <v>107</v>
      </c>
      <c r="Y119">
        <v>25</v>
      </c>
      <c r="Z119" t="s">
        <v>530</v>
      </c>
      <c r="AA119">
        <v>14.3</v>
      </c>
      <c r="AB119" t="s">
        <v>32</v>
      </c>
      <c r="AC119">
        <v>10.66666667</v>
      </c>
      <c r="AE119">
        <v>59</v>
      </c>
    </row>
    <row r="120" spans="1:31" x14ac:dyDescent="0.2">
      <c r="B120" t="s">
        <v>490</v>
      </c>
      <c r="C120">
        <v>12</v>
      </c>
      <c r="D120" t="s">
        <v>30</v>
      </c>
      <c r="E120" t="s">
        <v>535</v>
      </c>
      <c r="F120" t="s">
        <v>32</v>
      </c>
      <c r="G120" t="s">
        <v>536</v>
      </c>
      <c r="H120" t="s">
        <v>536</v>
      </c>
      <c r="I120" t="s">
        <v>33</v>
      </c>
      <c r="J120" t="s">
        <v>34</v>
      </c>
      <c r="K120">
        <v>210201</v>
      </c>
      <c r="L120" s="1">
        <v>44228</v>
      </c>
      <c r="M120">
        <v>10</v>
      </c>
      <c r="N120" s="1">
        <v>43907</v>
      </c>
      <c r="O120">
        <v>27.9</v>
      </c>
      <c r="P120" s="1">
        <v>44342</v>
      </c>
      <c r="Q120">
        <v>14.3</v>
      </c>
      <c r="R120" s="6">
        <f t="shared" si="4"/>
        <v>14.3</v>
      </c>
      <c r="S120">
        <v>1.19</v>
      </c>
      <c r="T120" t="b">
        <v>0</v>
      </c>
      <c r="U120" t="s">
        <v>537</v>
      </c>
      <c r="V120" s="9" t="s">
        <v>1735</v>
      </c>
      <c r="W120" t="s">
        <v>538</v>
      </c>
      <c r="X120">
        <v>109</v>
      </c>
      <c r="Y120">
        <v>27</v>
      </c>
      <c r="AA120">
        <v>14.3</v>
      </c>
      <c r="AB120" t="s">
        <v>32</v>
      </c>
      <c r="AC120">
        <v>10.66666667</v>
      </c>
      <c r="AE120">
        <v>59</v>
      </c>
    </row>
    <row r="121" spans="1:31" x14ac:dyDescent="0.2">
      <c r="B121" t="s">
        <v>490</v>
      </c>
      <c r="C121">
        <v>13</v>
      </c>
      <c r="D121" t="s">
        <v>30</v>
      </c>
      <c r="E121" t="s">
        <v>539</v>
      </c>
      <c r="F121" t="s">
        <v>32</v>
      </c>
      <c r="G121" t="s">
        <v>540</v>
      </c>
      <c r="H121" t="s">
        <v>540</v>
      </c>
      <c r="I121" t="s">
        <v>33</v>
      </c>
      <c r="J121" t="s">
        <v>34</v>
      </c>
      <c r="K121">
        <v>210201</v>
      </c>
      <c r="L121" s="1">
        <v>44228</v>
      </c>
      <c r="M121">
        <v>10</v>
      </c>
      <c r="N121" s="1">
        <v>43893</v>
      </c>
      <c r="O121">
        <v>30.3</v>
      </c>
      <c r="P121" s="1">
        <v>44342</v>
      </c>
      <c r="Q121">
        <v>14.77</v>
      </c>
      <c r="R121" s="6">
        <f t="shared" si="4"/>
        <v>14.766666666666667</v>
      </c>
      <c r="S121">
        <v>1.23</v>
      </c>
      <c r="T121" t="b">
        <v>0</v>
      </c>
      <c r="U121" t="s">
        <v>541</v>
      </c>
      <c r="AA121">
        <v>14.77</v>
      </c>
      <c r="AB121" t="s">
        <v>32</v>
      </c>
      <c r="AC121">
        <v>11.133333329999999</v>
      </c>
      <c r="AE121">
        <v>59</v>
      </c>
    </row>
    <row r="122" spans="1:31" x14ac:dyDescent="0.2">
      <c r="B122" t="s">
        <v>490</v>
      </c>
      <c r="C122">
        <v>14</v>
      </c>
      <c r="D122" t="s">
        <v>30</v>
      </c>
      <c r="E122" t="s">
        <v>542</v>
      </c>
      <c r="F122" t="s">
        <v>32</v>
      </c>
      <c r="G122" t="s">
        <v>543</v>
      </c>
      <c r="H122" t="s">
        <v>543</v>
      </c>
      <c r="I122" t="s">
        <v>33</v>
      </c>
      <c r="J122" t="s">
        <v>34</v>
      </c>
      <c r="K122">
        <v>210201</v>
      </c>
      <c r="L122" s="1">
        <v>44228</v>
      </c>
      <c r="M122">
        <v>10</v>
      </c>
      <c r="N122" s="1">
        <v>43893</v>
      </c>
      <c r="O122">
        <v>31.2</v>
      </c>
      <c r="P122" s="1">
        <v>44342</v>
      </c>
      <c r="Q122">
        <v>14.77</v>
      </c>
      <c r="R122" s="6">
        <f t="shared" si="4"/>
        <v>14.766666666666667</v>
      </c>
      <c r="S122">
        <v>1.23</v>
      </c>
      <c r="T122" t="b">
        <v>0</v>
      </c>
      <c r="U122" t="s">
        <v>544</v>
      </c>
      <c r="V122" s="9" t="s">
        <v>1736</v>
      </c>
      <c r="W122" t="s">
        <v>545</v>
      </c>
      <c r="X122">
        <v>93</v>
      </c>
      <c r="Y122">
        <v>25</v>
      </c>
      <c r="Z122" t="s">
        <v>530</v>
      </c>
      <c r="AA122">
        <v>14.77</v>
      </c>
      <c r="AB122" t="s">
        <v>32</v>
      </c>
      <c r="AC122">
        <v>11.133333329999999</v>
      </c>
      <c r="AE122">
        <v>59</v>
      </c>
    </row>
    <row r="123" spans="1:31" x14ac:dyDescent="0.2">
      <c r="B123" t="s">
        <v>490</v>
      </c>
      <c r="C123">
        <v>15</v>
      </c>
      <c r="D123" t="s">
        <v>30</v>
      </c>
      <c r="E123" t="s">
        <v>546</v>
      </c>
      <c r="F123" t="s">
        <v>32</v>
      </c>
      <c r="G123" t="s">
        <v>547</v>
      </c>
      <c r="H123" t="s">
        <v>547</v>
      </c>
      <c r="I123" t="s">
        <v>33</v>
      </c>
      <c r="J123" t="s">
        <v>34</v>
      </c>
      <c r="K123">
        <v>210201</v>
      </c>
      <c r="L123" s="1">
        <v>44228</v>
      </c>
      <c r="M123">
        <v>10</v>
      </c>
      <c r="N123" s="1">
        <v>43893</v>
      </c>
      <c r="O123">
        <v>34.1</v>
      </c>
      <c r="P123" s="1">
        <v>44342</v>
      </c>
      <c r="Q123">
        <v>14.77</v>
      </c>
      <c r="R123" s="6">
        <f t="shared" si="4"/>
        <v>14.766666666666667</v>
      </c>
      <c r="S123">
        <v>1.23</v>
      </c>
      <c r="T123" t="b">
        <v>0</v>
      </c>
      <c r="U123" t="s">
        <v>548</v>
      </c>
      <c r="V123" s="9" t="s">
        <v>1737</v>
      </c>
      <c r="W123" t="s">
        <v>549</v>
      </c>
      <c r="X123">
        <v>102</v>
      </c>
      <c r="Y123">
        <v>25</v>
      </c>
      <c r="Z123" t="s">
        <v>530</v>
      </c>
      <c r="AA123">
        <v>14.77</v>
      </c>
      <c r="AB123" t="s">
        <v>32</v>
      </c>
      <c r="AC123">
        <v>11.133333329999999</v>
      </c>
      <c r="AE123">
        <v>59</v>
      </c>
    </row>
    <row r="124" spans="1:31" x14ac:dyDescent="0.2">
      <c r="B124" t="s">
        <v>490</v>
      </c>
      <c r="C124">
        <v>16</v>
      </c>
      <c r="D124" t="s">
        <v>30</v>
      </c>
      <c r="E124" t="s">
        <v>550</v>
      </c>
      <c r="F124" t="s">
        <v>32</v>
      </c>
      <c r="G124" t="s">
        <v>551</v>
      </c>
      <c r="H124" t="s">
        <v>551</v>
      </c>
      <c r="I124" t="s">
        <v>33</v>
      </c>
      <c r="J124" t="s">
        <v>34</v>
      </c>
      <c r="K124">
        <v>210201</v>
      </c>
      <c r="L124" s="1">
        <v>44228</v>
      </c>
      <c r="M124">
        <v>12</v>
      </c>
      <c r="N124" s="1">
        <v>43837</v>
      </c>
      <c r="O124">
        <v>32.799999999999997</v>
      </c>
      <c r="P124" s="1">
        <v>44349</v>
      </c>
      <c r="Q124">
        <v>16.829999999999998</v>
      </c>
      <c r="R124" s="6">
        <f t="shared" si="4"/>
        <v>16.833333333333332</v>
      </c>
      <c r="S124">
        <v>1.4</v>
      </c>
      <c r="T124" t="b">
        <v>1</v>
      </c>
      <c r="U124" t="s">
        <v>552</v>
      </c>
      <c r="V124" s="9" t="s">
        <v>1738</v>
      </c>
      <c r="W124" t="s">
        <v>553</v>
      </c>
      <c r="X124">
        <v>109</v>
      </c>
      <c r="Y124">
        <v>27</v>
      </c>
      <c r="Z124" t="s">
        <v>517</v>
      </c>
      <c r="AA124">
        <v>16.829999999999998</v>
      </c>
      <c r="AB124" t="s">
        <v>32</v>
      </c>
      <c r="AC124">
        <v>13</v>
      </c>
      <c r="AE124">
        <v>61</v>
      </c>
    </row>
    <row r="125" spans="1:31" x14ac:dyDescent="0.2">
      <c r="B125" t="s">
        <v>490</v>
      </c>
      <c r="C125">
        <v>17</v>
      </c>
      <c r="D125" t="s">
        <v>30</v>
      </c>
      <c r="E125" t="s">
        <v>554</v>
      </c>
      <c r="F125" t="s">
        <v>32</v>
      </c>
      <c r="G125" t="s">
        <v>555</v>
      </c>
      <c r="H125" t="s">
        <v>555</v>
      </c>
      <c r="I125" t="s">
        <v>33</v>
      </c>
      <c r="J125" t="s">
        <v>34</v>
      </c>
      <c r="K125">
        <v>210201</v>
      </c>
      <c r="L125" s="1">
        <v>44228</v>
      </c>
      <c r="M125">
        <v>12</v>
      </c>
      <c r="N125" s="1">
        <v>43837</v>
      </c>
      <c r="O125">
        <v>30.6</v>
      </c>
      <c r="P125" s="1">
        <v>44349</v>
      </c>
      <c r="Q125">
        <v>16.829999999999998</v>
      </c>
      <c r="R125" s="6">
        <f t="shared" si="4"/>
        <v>16.833333333333332</v>
      </c>
      <c r="S125">
        <v>1.4</v>
      </c>
      <c r="T125" t="b">
        <v>1</v>
      </c>
      <c r="U125" t="s">
        <v>556</v>
      </c>
      <c r="AA125">
        <v>16.829999999999998</v>
      </c>
      <c r="AB125" t="s">
        <v>32</v>
      </c>
      <c r="AC125">
        <v>13</v>
      </c>
      <c r="AE125">
        <v>61</v>
      </c>
    </row>
    <row r="126" spans="1:31" x14ac:dyDescent="0.2">
      <c r="B126" t="s">
        <v>490</v>
      </c>
      <c r="C126">
        <v>18</v>
      </c>
      <c r="D126" t="s">
        <v>30</v>
      </c>
      <c r="E126" t="s">
        <v>557</v>
      </c>
      <c r="F126" t="s">
        <v>32</v>
      </c>
      <c r="G126" t="s">
        <v>558</v>
      </c>
      <c r="H126" t="s">
        <v>558</v>
      </c>
      <c r="I126" t="s">
        <v>381</v>
      </c>
      <c r="J126" t="s">
        <v>34</v>
      </c>
      <c r="K126">
        <v>210201</v>
      </c>
      <c r="L126" s="1">
        <v>44228</v>
      </c>
      <c r="M126">
        <v>10</v>
      </c>
      <c r="N126" s="1">
        <v>43904</v>
      </c>
      <c r="O126">
        <v>27</v>
      </c>
      <c r="P126" s="1">
        <v>44340</v>
      </c>
      <c r="Q126">
        <v>14.33</v>
      </c>
      <c r="R126" s="6">
        <f t="shared" si="4"/>
        <v>14.333333333333332</v>
      </c>
      <c r="S126">
        <v>1.19</v>
      </c>
      <c r="T126" t="b">
        <v>0</v>
      </c>
      <c r="U126" t="s">
        <v>559</v>
      </c>
      <c r="V126" s="9" t="s">
        <v>1739</v>
      </c>
      <c r="W126" t="s">
        <v>560</v>
      </c>
      <c r="X126">
        <v>106</v>
      </c>
      <c r="Y126">
        <v>28</v>
      </c>
      <c r="Z126" t="s">
        <v>530</v>
      </c>
      <c r="AA126">
        <v>14.33</v>
      </c>
      <c r="AB126" t="s">
        <v>32</v>
      </c>
      <c r="AC126">
        <v>10.766666669999999</v>
      </c>
      <c r="AE126">
        <v>59</v>
      </c>
    </row>
    <row r="127" spans="1:31" x14ac:dyDescent="0.2">
      <c r="B127" t="s">
        <v>490</v>
      </c>
      <c r="C127">
        <v>19</v>
      </c>
      <c r="D127" t="s">
        <v>30</v>
      </c>
      <c r="E127" t="s">
        <v>561</v>
      </c>
      <c r="F127" t="s">
        <v>32</v>
      </c>
      <c r="G127" t="s">
        <v>562</v>
      </c>
      <c r="H127" t="s">
        <v>562</v>
      </c>
      <c r="I127" t="s">
        <v>302</v>
      </c>
      <c r="J127" t="s">
        <v>39</v>
      </c>
      <c r="K127">
        <v>210222</v>
      </c>
      <c r="L127" s="1">
        <v>44249</v>
      </c>
      <c r="M127">
        <v>11</v>
      </c>
      <c r="N127" s="1">
        <v>43899</v>
      </c>
      <c r="O127">
        <v>29.8</v>
      </c>
      <c r="P127" s="1">
        <v>44340</v>
      </c>
      <c r="Q127">
        <v>14.5</v>
      </c>
      <c r="R127" s="6">
        <f t="shared" si="4"/>
        <v>14.5</v>
      </c>
      <c r="S127">
        <v>1.21</v>
      </c>
      <c r="T127" t="b">
        <v>0</v>
      </c>
      <c r="U127" t="s">
        <v>563</v>
      </c>
      <c r="AA127">
        <v>14.5</v>
      </c>
      <c r="AB127" t="s">
        <v>32</v>
      </c>
      <c r="AC127">
        <v>11.633333329999999</v>
      </c>
      <c r="AE127">
        <v>59</v>
      </c>
    </row>
    <row r="128" spans="1:31" x14ac:dyDescent="0.2">
      <c r="A128" t="s">
        <v>564</v>
      </c>
      <c r="B128" t="s">
        <v>490</v>
      </c>
      <c r="C128">
        <v>20</v>
      </c>
      <c r="D128" t="s">
        <v>30</v>
      </c>
      <c r="E128" t="s">
        <v>565</v>
      </c>
      <c r="F128" t="s">
        <v>32</v>
      </c>
      <c r="G128" t="s">
        <v>566</v>
      </c>
      <c r="H128" t="s">
        <v>566</v>
      </c>
      <c r="I128" t="s">
        <v>302</v>
      </c>
      <c r="J128" t="s">
        <v>39</v>
      </c>
      <c r="K128">
        <v>210222</v>
      </c>
      <c r="L128" s="1">
        <v>44249</v>
      </c>
      <c r="M128">
        <v>11</v>
      </c>
      <c r="N128" s="1">
        <v>43899</v>
      </c>
      <c r="O128">
        <v>28.9</v>
      </c>
      <c r="P128" s="1">
        <v>44340</v>
      </c>
      <c r="Q128">
        <v>14.5</v>
      </c>
      <c r="R128" s="6">
        <f t="shared" si="4"/>
        <v>14.5</v>
      </c>
      <c r="S128">
        <v>1.21</v>
      </c>
      <c r="T128" t="b">
        <v>0</v>
      </c>
      <c r="U128" t="s">
        <v>567</v>
      </c>
      <c r="V128" s="9" t="s">
        <v>1740</v>
      </c>
      <c r="W128" t="s">
        <v>568</v>
      </c>
      <c r="X128">
        <v>94</v>
      </c>
      <c r="Y128">
        <v>32</v>
      </c>
      <c r="AA128">
        <v>14.5</v>
      </c>
      <c r="AB128" t="s">
        <v>32</v>
      </c>
      <c r="AC128">
        <v>11.633333329999999</v>
      </c>
      <c r="AE128">
        <v>59</v>
      </c>
    </row>
    <row r="129" spans="1:31" x14ac:dyDescent="0.2">
      <c r="A129" t="s">
        <v>564</v>
      </c>
      <c r="B129" t="s">
        <v>490</v>
      </c>
      <c r="C129">
        <v>21</v>
      </c>
      <c r="D129" t="s">
        <v>30</v>
      </c>
      <c r="E129" t="s">
        <v>569</v>
      </c>
      <c r="F129" t="s">
        <v>32</v>
      </c>
      <c r="G129" t="s">
        <v>570</v>
      </c>
      <c r="H129" t="s">
        <v>570</v>
      </c>
      <c r="I129" t="s">
        <v>302</v>
      </c>
      <c r="J129" t="s">
        <v>34</v>
      </c>
      <c r="K129">
        <v>210222</v>
      </c>
      <c r="L129" s="1">
        <v>44249</v>
      </c>
      <c r="M129">
        <v>11</v>
      </c>
      <c r="N129" s="1">
        <v>43899</v>
      </c>
      <c r="O129">
        <v>32.299999999999997</v>
      </c>
      <c r="P129" s="1">
        <v>44340</v>
      </c>
      <c r="Q129">
        <v>14.5</v>
      </c>
      <c r="R129" s="6">
        <f t="shared" si="4"/>
        <v>14.5</v>
      </c>
      <c r="S129">
        <v>1.21</v>
      </c>
      <c r="T129" t="b">
        <v>0</v>
      </c>
      <c r="U129" t="s">
        <v>571</v>
      </c>
      <c r="V129" s="9" t="s">
        <v>1741</v>
      </c>
      <c r="W129" t="s">
        <v>572</v>
      </c>
      <c r="X129">
        <v>93</v>
      </c>
      <c r="Y129">
        <v>30</v>
      </c>
      <c r="AA129">
        <v>14.5</v>
      </c>
      <c r="AB129" t="s">
        <v>32</v>
      </c>
      <c r="AC129">
        <v>11.633333329999999</v>
      </c>
      <c r="AE129">
        <v>59</v>
      </c>
    </row>
    <row r="130" spans="1:31" x14ac:dyDescent="0.2">
      <c r="A130" t="s">
        <v>564</v>
      </c>
      <c r="B130" t="s">
        <v>490</v>
      </c>
      <c r="C130">
        <v>22</v>
      </c>
      <c r="D130" t="s">
        <v>30</v>
      </c>
      <c r="E130" t="s">
        <v>573</v>
      </c>
      <c r="F130" t="s">
        <v>32</v>
      </c>
      <c r="G130" t="s">
        <v>574</v>
      </c>
      <c r="H130" t="s">
        <v>574</v>
      </c>
      <c r="I130" t="s">
        <v>302</v>
      </c>
      <c r="J130" t="s">
        <v>34</v>
      </c>
      <c r="K130">
        <v>210222</v>
      </c>
      <c r="L130" s="1">
        <v>44249</v>
      </c>
      <c r="M130">
        <v>11</v>
      </c>
      <c r="N130" s="1">
        <v>43899</v>
      </c>
      <c r="O130">
        <v>35.9</v>
      </c>
      <c r="P130" s="1">
        <v>44340</v>
      </c>
      <c r="Q130">
        <v>14.5</v>
      </c>
      <c r="R130" s="6">
        <f t="shared" si="4"/>
        <v>14.5</v>
      </c>
      <c r="S130">
        <v>1.21</v>
      </c>
      <c r="T130" t="b">
        <v>0</v>
      </c>
      <c r="U130" t="s">
        <v>575</v>
      </c>
      <c r="V130" s="9" t="s">
        <v>1742</v>
      </c>
      <c r="W130" t="s">
        <v>576</v>
      </c>
      <c r="X130">
        <v>94</v>
      </c>
      <c r="Y130">
        <v>29</v>
      </c>
      <c r="AA130">
        <v>14.5</v>
      </c>
      <c r="AB130" t="s">
        <v>32</v>
      </c>
      <c r="AC130">
        <v>11.633333329999999</v>
      </c>
      <c r="AE130">
        <v>59</v>
      </c>
    </row>
    <row r="131" spans="1:31" x14ac:dyDescent="0.2">
      <c r="B131" t="s">
        <v>490</v>
      </c>
      <c r="C131">
        <v>23</v>
      </c>
      <c r="D131" t="s">
        <v>30</v>
      </c>
      <c r="E131" t="s">
        <v>577</v>
      </c>
      <c r="F131" t="s">
        <v>32</v>
      </c>
      <c r="G131" t="s">
        <v>578</v>
      </c>
      <c r="H131" t="s">
        <v>578</v>
      </c>
      <c r="I131" t="s">
        <v>302</v>
      </c>
      <c r="J131" t="s">
        <v>34</v>
      </c>
      <c r="K131">
        <v>210222</v>
      </c>
      <c r="L131" s="1">
        <v>44249</v>
      </c>
      <c r="M131">
        <v>11</v>
      </c>
      <c r="N131" s="1">
        <v>43899</v>
      </c>
      <c r="O131">
        <v>32.799999999999997</v>
      </c>
      <c r="P131" s="1">
        <v>44340</v>
      </c>
      <c r="Q131">
        <v>14.5</v>
      </c>
      <c r="R131" s="6">
        <f t="shared" ref="R131:R194" si="5">YEARFRAC(P131,N131)*12</f>
        <v>14.5</v>
      </c>
      <c r="S131">
        <v>1.21</v>
      </c>
      <c r="T131" t="b">
        <v>0</v>
      </c>
      <c r="U131" t="s">
        <v>579</v>
      </c>
      <c r="AA131">
        <v>14.5</v>
      </c>
      <c r="AB131" t="s">
        <v>32</v>
      </c>
      <c r="AC131">
        <v>11.633333329999999</v>
      </c>
      <c r="AE131">
        <v>59</v>
      </c>
    </row>
    <row r="132" spans="1:31" x14ac:dyDescent="0.2">
      <c r="A132" t="s">
        <v>564</v>
      </c>
      <c r="B132" t="s">
        <v>490</v>
      </c>
      <c r="C132">
        <v>24</v>
      </c>
      <c r="D132" t="s">
        <v>30</v>
      </c>
      <c r="E132" t="s">
        <v>580</v>
      </c>
      <c r="F132" t="s">
        <v>32</v>
      </c>
      <c r="G132" t="s">
        <v>581</v>
      </c>
      <c r="H132" t="s">
        <v>581</v>
      </c>
      <c r="I132" t="s">
        <v>302</v>
      </c>
      <c r="J132" t="s">
        <v>34</v>
      </c>
      <c r="K132">
        <v>210222</v>
      </c>
      <c r="L132" s="1">
        <v>44249</v>
      </c>
      <c r="M132">
        <v>11</v>
      </c>
      <c r="N132" s="1">
        <v>43899</v>
      </c>
      <c r="O132">
        <v>33.799999999999997</v>
      </c>
      <c r="P132" s="1">
        <v>44340</v>
      </c>
      <c r="Q132">
        <v>14.5</v>
      </c>
      <c r="R132" s="6">
        <f t="shared" si="5"/>
        <v>14.5</v>
      </c>
      <c r="S132">
        <v>1.21</v>
      </c>
      <c r="T132" t="b">
        <v>0</v>
      </c>
      <c r="U132" t="s">
        <v>582</v>
      </c>
      <c r="V132" s="9" t="s">
        <v>1743</v>
      </c>
      <c r="W132" t="s">
        <v>583</v>
      </c>
      <c r="X132">
        <v>89</v>
      </c>
      <c r="Y132">
        <v>30</v>
      </c>
      <c r="AA132">
        <v>14.5</v>
      </c>
      <c r="AB132" t="s">
        <v>32</v>
      </c>
      <c r="AC132">
        <v>11.633333329999999</v>
      </c>
      <c r="AE132">
        <v>59</v>
      </c>
    </row>
    <row r="133" spans="1:31" x14ac:dyDescent="0.2">
      <c r="B133" t="s">
        <v>490</v>
      </c>
      <c r="C133">
        <v>25</v>
      </c>
      <c r="D133" t="s">
        <v>30</v>
      </c>
      <c r="E133" t="s">
        <v>584</v>
      </c>
      <c r="F133" t="s">
        <v>32</v>
      </c>
      <c r="G133" t="s">
        <v>585</v>
      </c>
      <c r="H133" t="s">
        <v>585</v>
      </c>
      <c r="I133" t="s">
        <v>98</v>
      </c>
      <c r="J133" t="s">
        <v>39</v>
      </c>
      <c r="K133">
        <v>210222</v>
      </c>
      <c r="L133" s="1">
        <v>44249</v>
      </c>
      <c r="M133">
        <v>12</v>
      </c>
      <c r="N133" s="1">
        <v>43883</v>
      </c>
      <c r="O133">
        <v>40.9</v>
      </c>
      <c r="P133" s="1">
        <v>44354</v>
      </c>
      <c r="Q133">
        <v>15.5</v>
      </c>
      <c r="R133" s="6">
        <f t="shared" si="5"/>
        <v>15.5</v>
      </c>
      <c r="S133">
        <v>1.29</v>
      </c>
      <c r="T133" t="b">
        <v>0</v>
      </c>
      <c r="U133" t="s">
        <v>586</v>
      </c>
      <c r="V133" s="9" t="s">
        <v>1744</v>
      </c>
      <c r="W133" t="s">
        <v>587</v>
      </c>
      <c r="X133">
        <v>103</v>
      </c>
      <c r="Y133">
        <v>29</v>
      </c>
      <c r="Z133" t="s">
        <v>99</v>
      </c>
      <c r="AA133">
        <v>15.5</v>
      </c>
      <c r="AB133" t="s">
        <v>32</v>
      </c>
      <c r="AC133">
        <v>12.16666667</v>
      </c>
      <c r="AE133">
        <v>60</v>
      </c>
    </row>
    <row r="134" spans="1:31" x14ac:dyDescent="0.2">
      <c r="B134" t="s">
        <v>490</v>
      </c>
      <c r="C134">
        <v>26</v>
      </c>
      <c r="D134" t="s">
        <v>30</v>
      </c>
      <c r="E134" t="s">
        <v>588</v>
      </c>
      <c r="F134" t="s">
        <v>32</v>
      </c>
      <c r="G134" t="s">
        <v>589</v>
      </c>
      <c r="H134" t="s">
        <v>589</v>
      </c>
      <c r="I134" t="s">
        <v>98</v>
      </c>
      <c r="J134" t="s">
        <v>39</v>
      </c>
      <c r="K134">
        <v>210222</v>
      </c>
      <c r="L134" s="1">
        <v>44249</v>
      </c>
      <c r="M134">
        <v>12</v>
      </c>
      <c r="N134" s="1">
        <v>43883</v>
      </c>
      <c r="O134">
        <v>29</v>
      </c>
      <c r="P134" s="1">
        <v>44354</v>
      </c>
      <c r="Q134">
        <v>15.5</v>
      </c>
      <c r="R134" s="6">
        <f t="shared" si="5"/>
        <v>15.5</v>
      </c>
      <c r="S134">
        <v>1.29</v>
      </c>
      <c r="T134" t="b">
        <v>0</v>
      </c>
      <c r="U134" t="s">
        <v>590</v>
      </c>
      <c r="V134" s="9" t="s">
        <v>1803</v>
      </c>
      <c r="W134" t="s">
        <v>591</v>
      </c>
      <c r="X134">
        <v>103</v>
      </c>
      <c r="Y134">
        <v>26</v>
      </c>
      <c r="Z134" t="s">
        <v>99</v>
      </c>
      <c r="AA134">
        <v>15.5</v>
      </c>
      <c r="AB134" t="s">
        <v>32</v>
      </c>
      <c r="AC134">
        <v>12.16666667</v>
      </c>
      <c r="AE134">
        <v>60</v>
      </c>
    </row>
    <row r="135" spans="1:31" x14ac:dyDescent="0.2">
      <c r="B135" t="s">
        <v>490</v>
      </c>
      <c r="C135">
        <v>27</v>
      </c>
      <c r="D135" t="s">
        <v>30</v>
      </c>
      <c r="E135" t="s">
        <v>592</v>
      </c>
      <c r="F135" t="s">
        <v>32</v>
      </c>
      <c r="G135" t="s">
        <v>593</v>
      </c>
      <c r="H135" t="s">
        <v>593</v>
      </c>
      <c r="I135" t="s">
        <v>98</v>
      </c>
      <c r="J135" t="s">
        <v>39</v>
      </c>
      <c r="K135">
        <v>210222</v>
      </c>
      <c r="L135" s="1">
        <v>44249</v>
      </c>
      <c r="M135">
        <v>12</v>
      </c>
      <c r="N135" s="1">
        <v>43883</v>
      </c>
      <c r="O135">
        <v>33.200000000000003</v>
      </c>
      <c r="P135" s="1">
        <v>44354</v>
      </c>
      <c r="Q135">
        <v>15.5</v>
      </c>
      <c r="R135" s="6">
        <f t="shared" si="5"/>
        <v>15.5</v>
      </c>
      <c r="S135">
        <v>1.29</v>
      </c>
      <c r="T135" t="b">
        <v>0</v>
      </c>
      <c r="U135" t="s">
        <v>594</v>
      </c>
      <c r="V135" s="9" t="s">
        <v>1804</v>
      </c>
      <c r="W135" t="s">
        <v>595</v>
      </c>
      <c r="X135">
        <v>103</v>
      </c>
      <c r="Y135">
        <v>27</v>
      </c>
      <c r="Z135" t="s">
        <v>99</v>
      </c>
      <c r="AA135">
        <v>15.5</v>
      </c>
      <c r="AB135" t="s">
        <v>32</v>
      </c>
      <c r="AC135">
        <v>12.16666667</v>
      </c>
      <c r="AE135">
        <v>60</v>
      </c>
    </row>
    <row r="136" spans="1:31" x14ac:dyDescent="0.2">
      <c r="B136" t="s">
        <v>490</v>
      </c>
      <c r="C136">
        <v>28</v>
      </c>
      <c r="D136" t="s">
        <v>30</v>
      </c>
      <c r="E136" t="s">
        <v>596</v>
      </c>
      <c r="F136" t="s">
        <v>32</v>
      </c>
      <c r="G136" t="s">
        <v>597</v>
      </c>
      <c r="H136" t="s">
        <v>597</v>
      </c>
      <c r="I136" t="s">
        <v>98</v>
      </c>
      <c r="J136" t="s">
        <v>39</v>
      </c>
      <c r="K136">
        <v>210222</v>
      </c>
      <c r="L136" s="1">
        <v>44249</v>
      </c>
      <c r="M136">
        <v>11</v>
      </c>
      <c r="N136" s="1">
        <v>43897</v>
      </c>
      <c r="O136">
        <v>28.9</v>
      </c>
      <c r="P136" s="1">
        <v>44354</v>
      </c>
      <c r="Q136">
        <v>15</v>
      </c>
      <c r="R136" s="6">
        <f t="shared" si="5"/>
        <v>15</v>
      </c>
      <c r="S136">
        <v>1.25</v>
      </c>
      <c r="T136" t="b">
        <v>0</v>
      </c>
      <c r="U136" t="s">
        <v>598</v>
      </c>
      <c r="V136" s="9" t="s">
        <v>1745</v>
      </c>
      <c r="W136" t="s">
        <v>599</v>
      </c>
      <c r="X136">
        <v>107</v>
      </c>
      <c r="Y136">
        <v>25</v>
      </c>
      <c r="Z136" t="s">
        <v>99</v>
      </c>
      <c r="AA136">
        <v>15</v>
      </c>
      <c r="AB136" t="s">
        <v>32</v>
      </c>
      <c r="AC136">
        <v>11.7</v>
      </c>
      <c r="AE136">
        <v>59</v>
      </c>
    </row>
    <row r="137" spans="1:31" x14ac:dyDescent="0.2">
      <c r="B137" t="s">
        <v>490</v>
      </c>
      <c r="C137">
        <v>29</v>
      </c>
      <c r="D137" t="s">
        <v>30</v>
      </c>
      <c r="E137" t="s">
        <v>600</v>
      </c>
      <c r="F137" t="s">
        <v>32</v>
      </c>
      <c r="G137" t="s">
        <v>601</v>
      </c>
      <c r="H137" t="s">
        <v>601</v>
      </c>
      <c r="I137" t="s">
        <v>98</v>
      </c>
      <c r="J137" t="s">
        <v>39</v>
      </c>
      <c r="K137">
        <v>210222</v>
      </c>
      <c r="L137" s="1">
        <v>44249</v>
      </c>
      <c r="M137">
        <v>11</v>
      </c>
      <c r="N137" s="1">
        <v>43897</v>
      </c>
      <c r="O137">
        <v>28.1</v>
      </c>
      <c r="P137" s="1">
        <v>44354</v>
      </c>
      <c r="Q137">
        <v>15</v>
      </c>
      <c r="R137" s="6">
        <f t="shared" si="5"/>
        <v>15</v>
      </c>
      <c r="S137">
        <v>1.25</v>
      </c>
      <c r="T137" t="b">
        <v>0</v>
      </c>
      <c r="U137" t="s">
        <v>602</v>
      </c>
      <c r="V137" s="9" t="s">
        <v>1746</v>
      </c>
      <c r="W137" t="s">
        <v>603</v>
      </c>
      <c r="X137">
        <v>99</v>
      </c>
      <c r="Y137">
        <v>25</v>
      </c>
      <c r="Z137" t="s">
        <v>99</v>
      </c>
      <c r="AA137">
        <v>15</v>
      </c>
      <c r="AB137" t="s">
        <v>32</v>
      </c>
      <c r="AC137">
        <v>11.7</v>
      </c>
      <c r="AE137">
        <v>59</v>
      </c>
    </row>
    <row r="138" spans="1:31" x14ac:dyDescent="0.2">
      <c r="B138" t="s">
        <v>490</v>
      </c>
      <c r="C138">
        <v>30</v>
      </c>
      <c r="D138" t="s">
        <v>30</v>
      </c>
      <c r="E138" t="s">
        <v>604</v>
      </c>
      <c r="F138" t="s">
        <v>32</v>
      </c>
      <c r="G138" t="s">
        <v>605</v>
      </c>
      <c r="H138" t="s">
        <v>605</v>
      </c>
      <c r="I138" t="s">
        <v>98</v>
      </c>
      <c r="J138" t="s">
        <v>39</v>
      </c>
      <c r="K138">
        <v>210222</v>
      </c>
      <c r="L138" s="1">
        <v>44249</v>
      </c>
      <c r="M138">
        <v>11</v>
      </c>
      <c r="N138" s="1">
        <v>43897</v>
      </c>
      <c r="O138">
        <v>26.8</v>
      </c>
      <c r="P138" s="1">
        <v>44355</v>
      </c>
      <c r="Q138">
        <v>15.03</v>
      </c>
      <c r="R138" s="6">
        <f t="shared" si="5"/>
        <v>15.033333333333333</v>
      </c>
      <c r="S138">
        <v>1.25</v>
      </c>
      <c r="T138" t="b">
        <v>0</v>
      </c>
      <c r="U138" t="s">
        <v>606</v>
      </c>
      <c r="V138" s="9" t="s">
        <v>1747</v>
      </c>
      <c r="W138" t="s">
        <v>607</v>
      </c>
      <c r="X138">
        <v>108</v>
      </c>
      <c r="Y138">
        <v>27</v>
      </c>
      <c r="Z138" t="s">
        <v>99</v>
      </c>
      <c r="AA138">
        <v>15.03</v>
      </c>
      <c r="AB138" t="s">
        <v>32</v>
      </c>
      <c r="AC138">
        <v>11.7</v>
      </c>
      <c r="AE138">
        <v>59</v>
      </c>
    </row>
    <row r="139" spans="1:31" x14ac:dyDescent="0.2">
      <c r="B139" t="s">
        <v>490</v>
      </c>
      <c r="C139">
        <v>31</v>
      </c>
      <c r="D139" t="s">
        <v>30</v>
      </c>
      <c r="E139" t="s">
        <v>608</v>
      </c>
      <c r="F139" t="s">
        <v>32</v>
      </c>
      <c r="G139" t="s">
        <v>609</v>
      </c>
      <c r="H139" t="s">
        <v>609</v>
      </c>
      <c r="I139" t="s">
        <v>98</v>
      </c>
      <c r="J139" t="s">
        <v>34</v>
      </c>
      <c r="K139">
        <v>210222</v>
      </c>
      <c r="L139" s="1">
        <v>44249</v>
      </c>
      <c r="M139">
        <v>11</v>
      </c>
      <c r="N139" s="1">
        <v>43897</v>
      </c>
      <c r="O139">
        <v>33.799999999999997</v>
      </c>
      <c r="P139" s="1">
        <v>44355</v>
      </c>
      <c r="Q139">
        <v>15.03</v>
      </c>
      <c r="R139" s="6">
        <f t="shared" si="5"/>
        <v>15.033333333333333</v>
      </c>
      <c r="S139">
        <v>1.25</v>
      </c>
      <c r="T139" t="b">
        <v>0</v>
      </c>
      <c r="U139" t="s">
        <v>610</v>
      </c>
      <c r="W139" t="s">
        <v>99</v>
      </c>
      <c r="X139" t="s">
        <v>99</v>
      </c>
      <c r="Y139" t="s">
        <v>99</v>
      </c>
      <c r="Z139" t="s">
        <v>99</v>
      </c>
      <c r="AA139">
        <v>15.03</v>
      </c>
      <c r="AB139" t="s">
        <v>32</v>
      </c>
      <c r="AC139">
        <v>11.7</v>
      </c>
      <c r="AE139">
        <v>59</v>
      </c>
    </row>
    <row r="140" spans="1:31" x14ac:dyDescent="0.2">
      <c r="B140" t="s">
        <v>490</v>
      </c>
      <c r="C140">
        <v>32</v>
      </c>
      <c r="D140" t="s">
        <v>30</v>
      </c>
      <c r="E140" t="s">
        <v>611</v>
      </c>
      <c r="F140" t="s">
        <v>32</v>
      </c>
      <c r="G140" t="s">
        <v>612</v>
      </c>
      <c r="H140" t="s">
        <v>612</v>
      </c>
      <c r="I140" t="s">
        <v>98</v>
      </c>
      <c r="J140" t="s">
        <v>34</v>
      </c>
      <c r="K140">
        <v>210222</v>
      </c>
      <c r="L140" s="1">
        <v>44249</v>
      </c>
      <c r="M140">
        <v>11</v>
      </c>
      <c r="N140" s="1">
        <v>43897</v>
      </c>
      <c r="O140">
        <v>34.6</v>
      </c>
      <c r="P140" s="1">
        <v>44355</v>
      </c>
      <c r="Q140">
        <v>15.03</v>
      </c>
      <c r="R140" s="6">
        <f t="shared" si="5"/>
        <v>15.033333333333333</v>
      </c>
      <c r="S140">
        <v>1.25</v>
      </c>
      <c r="T140" t="b">
        <v>0</v>
      </c>
      <c r="U140" t="s">
        <v>613</v>
      </c>
      <c r="V140" s="9" t="s">
        <v>1748</v>
      </c>
      <c r="W140" t="s">
        <v>614</v>
      </c>
      <c r="X140">
        <v>100</v>
      </c>
      <c r="Y140">
        <v>26</v>
      </c>
      <c r="Z140" t="s">
        <v>99</v>
      </c>
      <c r="AA140">
        <v>15.03</v>
      </c>
      <c r="AB140" t="s">
        <v>32</v>
      </c>
      <c r="AC140">
        <v>11.7</v>
      </c>
      <c r="AE140">
        <v>59</v>
      </c>
    </row>
    <row r="141" spans="1:31" x14ac:dyDescent="0.2">
      <c r="B141" t="s">
        <v>490</v>
      </c>
      <c r="C141">
        <v>33</v>
      </c>
      <c r="D141" t="s">
        <v>30</v>
      </c>
      <c r="E141" t="s">
        <v>615</v>
      </c>
      <c r="F141" t="s">
        <v>32</v>
      </c>
      <c r="G141" t="s">
        <v>616</v>
      </c>
      <c r="H141" t="s">
        <v>616</v>
      </c>
      <c r="I141" t="s">
        <v>98</v>
      </c>
      <c r="J141" t="s">
        <v>34</v>
      </c>
      <c r="K141">
        <v>210222</v>
      </c>
      <c r="L141" s="1">
        <v>44249</v>
      </c>
      <c r="M141">
        <v>11</v>
      </c>
      <c r="N141" s="1">
        <v>43897</v>
      </c>
      <c r="O141">
        <v>35.700000000000003</v>
      </c>
      <c r="P141" s="1">
        <v>44355</v>
      </c>
      <c r="Q141">
        <v>15.03</v>
      </c>
      <c r="R141" s="6">
        <f t="shared" si="5"/>
        <v>15.033333333333333</v>
      </c>
      <c r="S141">
        <v>1.25</v>
      </c>
      <c r="T141" t="b">
        <v>0</v>
      </c>
      <c r="U141" t="s">
        <v>617</v>
      </c>
      <c r="V141" s="9" t="s">
        <v>1749</v>
      </c>
      <c r="W141" t="s">
        <v>618</v>
      </c>
      <c r="X141">
        <v>107</v>
      </c>
      <c r="Y141">
        <v>27</v>
      </c>
      <c r="Z141" t="s">
        <v>99</v>
      </c>
      <c r="AA141">
        <v>15.03</v>
      </c>
      <c r="AB141" t="s">
        <v>32</v>
      </c>
      <c r="AC141">
        <v>11.7</v>
      </c>
      <c r="AE141">
        <v>59</v>
      </c>
    </row>
    <row r="142" spans="1:31" x14ac:dyDescent="0.2">
      <c r="B142" t="s">
        <v>490</v>
      </c>
      <c r="C142">
        <v>34</v>
      </c>
      <c r="D142" t="s">
        <v>30</v>
      </c>
      <c r="E142" t="s">
        <v>619</v>
      </c>
      <c r="F142" t="s">
        <v>32</v>
      </c>
      <c r="G142" t="s">
        <v>620</v>
      </c>
      <c r="H142" t="s">
        <v>620</v>
      </c>
      <c r="I142" t="s">
        <v>61</v>
      </c>
      <c r="J142" t="s">
        <v>34</v>
      </c>
      <c r="K142">
        <v>210222</v>
      </c>
      <c r="L142" s="1">
        <v>44249</v>
      </c>
      <c r="M142" s="2">
        <f t="shared" ref="M142:M143" si="6">YEARFRAC(L142,N142)*12</f>
        <v>12.166666666666666</v>
      </c>
      <c r="N142" s="1">
        <v>43878</v>
      </c>
      <c r="O142" t="s">
        <v>621</v>
      </c>
      <c r="P142" s="1">
        <v>44354</v>
      </c>
      <c r="Q142">
        <v>15.03</v>
      </c>
      <c r="R142" s="6">
        <f t="shared" si="5"/>
        <v>15.666666666666668</v>
      </c>
      <c r="S142">
        <v>1.25</v>
      </c>
      <c r="U142" t="s">
        <v>622</v>
      </c>
      <c r="V142" s="9" t="s">
        <v>1750</v>
      </c>
      <c r="W142" t="s">
        <v>624</v>
      </c>
      <c r="X142">
        <v>79</v>
      </c>
      <c r="Y142">
        <v>20</v>
      </c>
      <c r="Z142" t="s">
        <v>625</v>
      </c>
      <c r="AA142">
        <v>15.03</v>
      </c>
      <c r="AB142" t="s">
        <v>32</v>
      </c>
      <c r="AC142">
        <v>12.366666670000001</v>
      </c>
      <c r="AE142">
        <v>12</v>
      </c>
    </row>
    <row r="143" spans="1:31" x14ac:dyDescent="0.2">
      <c r="B143" t="s">
        <v>490</v>
      </c>
      <c r="C143">
        <v>35</v>
      </c>
      <c r="D143" t="s">
        <v>30</v>
      </c>
      <c r="E143" t="s">
        <v>626</v>
      </c>
      <c r="F143" t="s">
        <v>32</v>
      </c>
      <c r="G143" t="s">
        <v>627</v>
      </c>
      <c r="H143" t="s">
        <v>627</v>
      </c>
      <c r="I143" t="s">
        <v>61</v>
      </c>
      <c r="J143" t="s">
        <v>39</v>
      </c>
      <c r="K143">
        <v>210222</v>
      </c>
      <c r="L143" s="1">
        <v>44249</v>
      </c>
      <c r="M143" s="2">
        <f t="shared" si="6"/>
        <v>12.2</v>
      </c>
      <c r="N143" s="1">
        <v>43877</v>
      </c>
      <c r="O143">
        <v>28.3</v>
      </c>
      <c r="P143" s="1">
        <v>44354</v>
      </c>
      <c r="Q143">
        <v>15.7</v>
      </c>
      <c r="R143" s="6">
        <f t="shared" si="5"/>
        <v>15.7</v>
      </c>
      <c r="S143">
        <v>1.31</v>
      </c>
      <c r="T143" t="b">
        <v>0</v>
      </c>
      <c r="U143" t="s">
        <v>628</v>
      </c>
      <c r="AA143">
        <v>15.7</v>
      </c>
      <c r="AB143" t="s">
        <v>32</v>
      </c>
      <c r="AC143">
        <v>12.366666670000001</v>
      </c>
      <c r="AE143">
        <v>60</v>
      </c>
    </row>
    <row r="144" spans="1:31" x14ac:dyDescent="0.2">
      <c r="B144" t="s">
        <v>629</v>
      </c>
      <c r="C144">
        <v>1</v>
      </c>
      <c r="D144" t="s">
        <v>30</v>
      </c>
      <c r="E144" t="s">
        <v>630</v>
      </c>
      <c r="F144" t="s">
        <v>385</v>
      </c>
      <c r="G144" t="s">
        <v>631</v>
      </c>
      <c r="H144" t="s">
        <v>631</v>
      </c>
      <c r="I144" t="s">
        <v>363</v>
      </c>
      <c r="J144" t="s">
        <v>39</v>
      </c>
      <c r="K144">
        <v>210112</v>
      </c>
      <c r="L144" s="1">
        <v>44208</v>
      </c>
      <c r="M144">
        <v>9</v>
      </c>
      <c r="N144" s="1">
        <v>43926</v>
      </c>
      <c r="O144">
        <v>56.2</v>
      </c>
      <c r="P144" t="s">
        <v>632</v>
      </c>
      <c r="R144" s="6"/>
      <c r="U144" t="s">
        <v>633</v>
      </c>
      <c r="AA144" t="e">
        <v>#VALUE!</v>
      </c>
      <c r="AB144" t="s">
        <v>385</v>
      </c>
      <c r="AC144">
        <v>12.2</v>
      </c>
      <c r="AE144">
        <v>57</v>
      </c>
    </row>
    <row r="145" spans="2:31" x14ac:dyDescent="0.2">
      <c r="B145" t="s">
        <v>629</v>
      </c>
      <c r="C145">
        <v>2</v>
      </c>
      <c r="D145" t="s">
        <v>30</v>
      </c>
      <c r="E145" t="s">
        <v>634</v>
      </c>
      <c r="F145" t="s">
        <v>385</v>
      </c>
      <c r="G145" t="s">
        <v>635</v>
      </c>
      <c r="H145" t="s">
        <v>635</v>
      </c>
      <c r="I145" t="s">
        <v>363</v>
      </c>
      <c r="J145" t="s">
        <v>39</v>
      </c>
      <c r="K145">
        <v>210112</v>
      </c>
      <c r="L145" s="1">
        <v>44208</v>
      </c>
      <c r="M145">
        <v>9</v>
      </c>
      <c r="N145" s="1">
        <v>43926</v>
      </c>
      <c r="O145">
        <v>52.6</v>
      </c>
      <c r="P145" s="1">
        <v>44424</v>
      </c>
      <c r="Q145">
        <v>16.37</v>
      </c>
      <c r="R145" s="6">
        <f t="shared" si="5"/>
        <v>16.366666666666667</v>
      </c>
      <c r="S145">
        <v>1.36</v>
      </c>
      <c r="T145" t="b">
        <v>1</v>
      </c>
      <c r="U145" t="s">
        <v>636</v>
      </c>
      <c r="V145" s="9" t="s">
        <v>1751</v>
      </c>
      <c r="W145" t="s">
        <v>637</v>
      </c>
      <c r="X145">
        <v>114</v>
      </c>
      <c r="Y145">
        <v>27</v>
      </c>
      <c r="AA145">
        <v>16.37</v>
      </c>
      <c r="AB145" t="s">
        <v>385</v>
      </c>
      <c r="AC145">
        <v>12.2</v>
      </c>
      <c r="AE145">
        <v>57</v>
      </c>
    </row>
    <row r="146" spans="2:31" x14ac:dyDescent="0.2">
      <c r="B146" t="s">
        <v>629</v>
      </c>
      <c r="C146">
        <v>3</v>
      </c>
      <c r="D146" t="s">
        <v>30</v>
      </c>
      <c r="E146" t="s">
        <v>638</v>
      </c>
      <c r="F146" t="s">
        <v>32</v>
      </c>
      <c r="G146" t="s">
        <v>639</v>
      </c>
      <c r="H146" t="s">
        <v>639</v>
      </c>
      <c r="I146" t="s">
        <v>363</v>
      </c>
      <c r="J146" t="s">
        <v>34</v>
      </c>
      <c r="K146">
        <v>210112</v>
      </c>
      <c r="L146" s="1">
        <v>44208</v>
      </c>
      <c r="M146">
        <v>8</v>
      </c>
      <c r="N146" s="1">
        <v>43935</v>
      </c>
      <c r="O146">
        <v>28.4</v>
      </c>
      <c r="P146" s="1">
        <v>44424</v>
      </c>
      <c r="Q146">
        <v>16.07</v>
      </c>
      <c r="R146" s="6">
        <f t="shared" si="5"/>
        <v>16.066666666666666</v>
      </c>
      <c r="S146">
        <v>1.34</v>
      </c>
      <c r="T146" t="b">
        <v>1</v>
      </c>
      <c r="U146" t="s">
        <v>640</v>
      </c>
      <c r="V146" s="9" t="s">
        <v>1752</v>
      </c>
      <c r="W146" t="s">
        <v>641</v>
      </c>
      <c r="X146">
        <v>109</v>
      </c>
      <c r="Y146">
        <v>27</v>
      </c>
      <c r="AA146">
        <v>16.07</v>
      </c>
      <c r="AB146" t="s">
        <v>32</v>
      </c>
      <c r="AC146">
        <v>11.9</v>
      </c>
      <c r="AE146">
        <v>57</v>
      </c>
    </row>
    <row r="147" spans="2:31" x14ac:dyDescent="0.2">
      <c r="B147" t="s">
        <v>629</v>
      </c>
      <c r="C147">
        <v>4</v>
      </c>
      <c r="D147" t="s">
        <v>30</v>
      </c>
      <c r="E147" t="s">
        <v>642</v>
      </c>
      <c r="F147" t="s">
        <v>32</v>
      </c>
      <c r="G147" t="s">
        <v>643</v>
      </c>
      <c r="H147" t="s">
        <v>643</v>
      </c>
      <c r="I147" t="s">
        <v>363</v>
      </c>
      <c r="J147" t="s">
        <v>34</v>
      </c>
      <c r="K147">
        <v>210112</v>
      </c>
      <c r="L147" s="1">
        <v>44208</v>
      </c>
      <c r="M147">
        <v>8</v>
      </c>
      <c r="N147" s="1">
        <v>43935</v>
      </c>
      <c r="O147">
        <v>29.5</v>
      </c>
      <c r="P147" s="1">
        <v>44424</v>
      </c>
      <c r="Q147">
        <v>16.07</v>
      </c>
      <c r="R147" s="6">
        <f t="shared" si="5"/>
        <v>16.066666666666666</v>
      </c>
      <c r="S147">
        <v>1.34</v>
      </c>
      <c r="T147" t="b">
        <v>1</v>
      </c>
      <c r="U147" t="s">
        <v>644</v>
      </c>
      <c r="V147" s="9" t="s">
        <v>1753</v>
      </c>
      <c r="W147" t="s">
        <v>645</v>
      </c>
      <c r="X147">
        <v>111</v>
      </c>
      <c r="Y147">
        <v>28</v>
      </c>
      <c r="AA147">
        <v>16.07</v>
      </c>
      <c r="AB147" t="s">
        <v>32</v>
      </c>
      <c r="AC147">
        <v>11.9</v>
      </c>
      <c r="AE147">
        <v>57</v>
      </c>
    </row>
    <row r="148" spans="2:31" x14ac:dyDescent="0.2">
      <c r="B148" t="s">
        <v>629</v>
      </c>
      <c r="C148">
        <v>5</v>
      </c>
      <c r="D148" t="s">
        <v>30</v>
      </c>
      <c r="E148" t="s">
        <v>646</v>
      </c>
      <c r="F148" t="s">
        <v>32</v>
      </c>
      <c r="G148" t="s">
        <v>647</v>
      </c>
      <c r="H148" t="s">
        <v>647</v>
      </c>
      <c r="I148" t="s">
        <v>363</v>
      </c>
      <c r="J148" t="s">
        <v>34</v>
      </c>
      <c r="K148">
        <v>210112</v>
      </c>
      <c r="L148" s="1">
        <v>44208</v>
      </c>
      <c r="M148">
        <v>8</v>
      </c>
      <c r="N148" s="1">
        <v>43935</v>
      </c>
      <c r="O148">
        <v>33.4</v>
      </c>
      <c r="P148" s="1">
        <v>44424</v>
      </c>
      <c r="Q148">
        <v>16.07</v>
      </c>
      <c r="R148" s="6">
        <f t="shared" si="5"/>
        <v>16.066666666666666</v>
      </c>
      <c r="S148">
        <v>1.34</v>
      </c>
      <c r="T148" t="b">
        <v>1</v>
      </c>
      <c r="U148" t="s">
        <v>648</v>
      </c>
      <c r="V148" s="9" t="s">
        <v>1754</v>
      </c>
      <c r="W148" t="s">
        <v>649</v>
      </c>
      <c r="X148">
        <v>109</v>
      </c>
      <c r="Y148">
        <v>28</v>
      </c>
      <c r="AA148">
        <v>16.07</v>
      </c>
      <c r="AB148" t="s">
        <v>32</v>
      </c>
      <c r="AC148">
        <v>11.9</v>
      </c>
      <c r="AE148">
        <v>57</v>
      </c>
    </row>
    <row r="149" spans="2:31" x14ac:dyDescent="0.2">
      <c r="B149" t="s">
        <v>629</v>
      </c>
      <c r="C149">
        <v>6</v>
      </c>
      <c r="D149" t="s">
        <v>30</v>
      </c>
      <c r="E149" t="s">
        <v>650</v>
      </c>
      <c r="F149" t="s">
        <v>385</v>
      </c>
      <c r="G149" t="s">
        <v>651</v>
      </c>
      <c r="H149" t="s">
        <v>651</v>
      </c>
      <c r="I149" t="s">
        <v>363</v>
      </c>
      <c r="J149" t="s">
        <v>34</v>
      </c>
      <c r="K149">
        <v>210112</v>
      </c>
      <c r="L149" s="1">
        <v>44208</v>
      </c>
      <c r="M149">
        <v>8</v>
      </c>
      <c r="N149" s="1">
        <v>43941</v>
      </c>
      <c r="O149">
        <v>45.3</v>
      </c>
      <c r="P149" s="1">
        <v>44424</v>
      </c>
      <c r="Q149">
        <v>15.87</v>
      </c>
      <c r="R149" s="6">
        <f t="shared" si="5"/>
        <v>15.866666666666667</v>
      </c>
      <c r="S149">
        <v>1.32</v>
      </c>
      <c r="T149" t="b">
        <v>0</v>
      </c>
      <c r="U149" t="s">
        <v>652</v>
      </c>
      <c r="V149" s="9" t="s">
        <v>1755</v>
      </c>
      <c r="W149" t="s">
        <v>653</v>
      </c>
      <c r="X149">
        <v>117</v>
      </c>
      <c r="Y149">
        <v>28</v>
      </c>
      <c r="AA149">
        <v>15.87</v>
      </c>
      <c r="AB149" t="s">
        <v>385</v>
      </c>
      <c r="AC149">
        <v>11.7</v>
      </c>
      <c r="AE149">
        <v>57</v>
      </c>
    </row>
    <row r="150" spans="2:31" x14ac:dyDescent="0.2">
      <c r="B150" t="s">
        <v>629</v>
      </c>
      <c r="C150">
        <v>7</v>
      </c>
      <c r="D150" t="s">
        <v>30</v>
      </c>
      <c r="E150" t="s">
        <v>654</v>
      </c>
      <c r="F150" t="s">
        <v>385</v>
      </c>
      <c r="G150" t="s">
        <v>655</v>
      </c>
      <c r="H150" t="s">
        <v>655</v>
      </c>
      <c r="I150" t="s">
        <v>363</v>
      </c>
      <c r="J150" t="s">
        <v>34</v>
      </c>
      <c r="K150">
        <v>210112</v>
      </c>
      <c r="L150" s="1">
        <v>44208</v>
      </c>
      <c r="M150">
        <v>8</v>
      </c>
      <c r="N150" s="1">
        <v>43941</v>
      </c>
      <c r="O150">
        <v>51.1</v>
      </c>
      <c r="P150" s="1">
        <v>44424</v>
      </c>
      <c r="Q150">
        <v>15.87</v>
      </c>
      <c r="R150" s="6">
        <f t="shared" si="5"/>
        <v>15.866666666666667</v>
      </c>
      <c r="S150">
        <v>1.32</v>
      </c>
      <c r="T150" t="b">
        <v>0</v>
      </c>
      <c r="U150" t="s">
        <v>656</v>
      </c>
      <c r="V150" s="9" t="s">
        <v>1756</v>
      </c>
      <c r="W150" t="s">
        <v>657</v>
      </c>
      <c r="X150">
        <v>108</v>
      </c>
      <c r="Y150">
        <v>27</v>
      </c>
      <c r="AA150">
        <v>15.87</v>
      </c>
      <c r="AB150" t="s">
        <v>385</v>
      </c>
      <c r="AC150">
        <v>11.7</v>
      </c>
      <c r="AE150">
        <v>57</v>
      </c>
    </row>
    <row r="151" spans="2:31" x14ac:dyDescent="0.2">
      <c r="B151" t="s">
        <v>629</v>
      </c>
      <c r="C151">
        <v>8</v>
      </c>
      <c r="D151" t="s">
        <v>30</v>
      </c>
      <c r="E151" t="s">
        <v>658</v>
      </c>
      <c r="F151" t="s">
        <v>32</v>
      </c>
      <c r="G151" t="s">
        <v>659</v>
      </c>
      <c r="H151" t="s">
        <v>659</v>
      </c>
      <c r="I151" t="s">
        <v>363</v>
      </c>
      <c r="J151" t="s">
        <v>39</v>
      </c>
      <c r="K151">
        <v>210112</v>
      </c>
      <c r="L151" s="1">
        <v>44208</v>
      </c>
      <c r="M151">
        <v>8</v>
      </c>
      <c r="N151" s="1">
        <v>43941</v>
      </c>
      <c r="O151">
        <v>30.2</v>
      </c>
      <c r="P151" s="1">
        <v>44424</v>
      </c>
      <c r="Q151">
        <v>15.87</v>
      </c>
      <c r="R151" s="6">
        <f t="shared" si="5"/>
        <v>15.866666666666667</v>
      </c>
      <c r="S151">
        <v>1.32</v>
      </c>
      <c r="T151" t="b">
        <v>0</v>
      </c>
      <c r="U151" t="s">
        <v>660</v>
      </c>
      <c r="V151" s="9" t="s">
        <v>1757</v>
      </c>
      <c r="W151" t="s">
        <v>661</v>
      </c>
      <c r="X151">
        <v>109</v>
      </c>
      <c r="Y151">
        <v>28</v>
      </c>
      <c r="AA151">
        <v>15.87</v>
      </c>
      <c r="AB151" t="s">
        <v>32</v>
      </c>
      <c r="AC151">
        <v>11.7</v>
      </c>
      <c r="AE151">
        <v>57</v>
      </c>
    </row>
    <row r="152" spans="2:31" x14ac:dyDescent="0.2">
      <c r="B152" t="s">
        <v>629</v>
      </c>
      <c r="C152">
        <v>9</v>
      </c>
      <c r="D152" t="s">
        <v>30</v>
      </c>
      <c r="E152" t="s">
        <v>662</v>
      </c>
      <c r="F152" t="s">
        <v>32</v>
      </c>
      <c r="G152" t="s">
        <v>663</v>
      </c>
      <c r="H152" t="s">
        <v>663</v>
      </c>
      <c r="I152" t="s">
        <v>363</v>
      </c>
      <c r="J152" t="s">
        <v>39</v>
      </c>
      <c r="K152">
        <v>210112</v>
      </c>
      <c r="L152" s="1">
        <v>44208</v>
      </c>
      <c r="M152">
        <v>8</v>
      </c>
      <c r="N152" s="1">
        <v>43941</v>
      </c>
      <c r="O152">
        <v>26.5</v>
      </c>
      <c r="P152" s="1">
        <v>44424</v>
      </c>
      <c r="Q152">
        <v>15.87</v>
      </c>
      <c r="R152" s="6">
        <f t="shared" si="5"/>
        <v>15.866666666666667</v>
      </c>
      <c r="S152">
        <v>1.32</v>
      </c>
      <c r="T152" t="b">
        <v>0</v>
      </c>
      <c r="U152" t="s">
        <v>664</v>
      </c>
      <c r="V152" s="9" t="s">
        <v>1758</v>
      </c>
      <c r="W152" t="s">
        <v>665</v>
      </c>
      <c r="X152">
        <v>102</v>
      </c>
      <c r="Y152">
        <v>28</v>
      </c>
      <c r="AA152">
        <v>15.87</v>
      </c>
      <c r="AB152" t="s">
        <v>32</v>
      </c>
      <c r="AC152">
        <v>11.7</v>
      </c>
      <c r="AE152">
        <v>57</v>
      </c>
    </row>
    <row r="153" spans="2:31" x14ac:dyDescent="0.2">
      <c r="B153" t="s">
        <v>629</v>
      </c>
      <c r="C153">
        <v>10</v>
      </c>
      <c r="D153" t="s">
        <v>30</v>
      </c>
      <c r="E153" t="s">
        <v>666</v>
      </c>
      <c r="F153" t="s">
        <v>32</v>
      </c>
      <c r="G153" t="s">
        <v>667</v>
      </c>
      <c r="H153" t="s">
        <v>667</v>
      </c>
      <c r="I153" t="s">
        <v>363</v>
      </c>
      <c r="J153" t="s">
        <v>39</v>
      </c>
      <c r="K153">
        <v>210112</v>
      </c>
      <c r="L153" s="1">
        <v>44208</v>
      </c>
      <c r="M153">
        <v>8</v>
      </c>
      <c r="N153" s="1">
        <v>43941</v>
      </c>
      <c r="O153">
        <v>25.5</v>
      </c>
      <c r="P153" s="1">
        <v>44424</v>
      </c>
      <c r="Q153">
        <v>15.87</v>
      </c>
      <c r="R153" s="6">
        <f t="shared" si="5"/>
        <v>15.866666666666667</v>
      </c>
      <c r="S153">
        <v>1.32</v>
      </c>
      <c r="T153" t="b">
        <v>0</v>
      </c>
      <c r="U153" t="s">
        <v>668</v>
      </c>
      <c r="V153" s="9" t="s">
        <v>1759</v>
      </c>
      <c r="W153" t="s">
        <v>669</v>
      </c>
      <c r="X153">
        <v>107</v>
      </c>
      <c r="Y153">
        <v>27</v>
      </c>
      <c r="AA153">
        <v>15.87</v>
      </c>
      <c r="AB153" t="s">
        <v>32</v>
      </c>
      <c r="AC153">
        <v>11.7</v>
      </c>
      <c r="AE153">
        <v>57</v>
      </c>
    </row>
    <row r="154" spans="2:31" x14ac:dyDescent="0.2">
      <c r="B154" t="s">
        <v>629</v>
      </c>
      <c r="C154">
        <v>11</v>
      </c>
      <c r="D154" t="s">
        <v>30</v>
      </c>
      <c r="E154" t="s">
        <v>670</v>
      </c>
      <c r="F154" t="s">
        <v>32</v>
      </c>
      <c r="G154" t="s">
        <v>671</v>
      </c>
      <c r="H154" t="s">
        <v>671</v>
      </c>
      <c r="I154" t="s">
        <v>363</v>
      </c>
      <c r="J154" t="s">
        <v>39</v>
      </c>
      <c r="K154">
        <v>210112</v>
      </c>
      <c r="L154" s="1">
        <v>44208</v>
      </c>
      <c r="M154">
        <v>8</v>
      </c>
      <c r="N154" s="1">
        <v>43949</v>
      </c>
      <c r="O154">
        <v>25.5</v>
      </c>
      <c r="P154" s="1">
        <v>44424</v>
      </c>
      <c r="Q154">
        <v>15.6</v>
      </c>
      <c r="R154" s="6">
        <f t="shared" si="5"/>
        <v>15.600000000000001</v>
      </c>
      <c r="S154">
        <v>1.3</v>
      </c>
      <c r="T154" t="b">
        <v>0</v>
      </c>
      <c r="U154" t="s">
        <v>672</v>
      </c>
      <c r="V154" s="9" t="s">
        <v>1760</v>
      </c>
      <c r="W154" t="s">
        <v>673</v>
      </c>
      <c r="X154">
        <v>103</v>
      </c>
      <c r="Y154">
        <v>26</v>
      </c>
      <c r="AA154">
        <v>15.6</v>
      </c>
      <c r="AB154" t="s">
        <v>32</v>
      </c>
      <c r="AC154">
        <v>11.43333333</v>
      </c>
      <c r="AE154">
        <v>57</v>
      </c>
    </row>
    <row r="155" spans="2:31" x14ac:dyDescent="0.2">
      <c r="B155" t="s">
        <v>629</v>
      </c>
      <c r="C155">
        <v>12</v>
      </c>
      <c r="D155" t="s">
        <v>30</v>
      </c>
      <c r="E155" t="s">
        <v>674</v>
      </c>
      <c r="F155" t="s">
        <v>385</v>
      </c>
      <c r="G155" t="s">
        <v>675</v>
      </c>
      <c r="H155" t="s">
        <v>675</v>
      </c>
      <c r="I155" t="s">
        <v>302</v>
      </c>
      <c r="J155" t="s">
        <v>34</v>
      </c>
      <c r="K155">
        <v>210112</v>
      </c>
      <c r="L155" s="1">
        <v>44208</v>
      </c>
      <c r="M155">
        <v>8</v>
      </c>
      <c r="N155" s="1">
        <v>43948</v>
      </c>
      <c r="O155">
        <v>51.8</v>
      </c>
      <c r="P155" s="1">
        <v>44425</v>
      </c>
      <c r="Q155">
        <v>15.67</v>
      </c>
      <c r="R155" s="6">
        <f t="shared" si="5"/>
        <v>15.666666666666668</v>
      </c>
      <c r="S155">
        <v>1.31</v>
      </c>
      <c r="T155" t="b">
        <v>0</v>
      </c>
      <c r="U155" t="s">
        <v>676</v>
      </c>
      <c r="V155" s="9" t="s">
        <v>1761</v>
      </c>
      <c r="W155" t="s">
        <v>677</v>
      </c>
      <c r="X155">
        <v>107</v>
      </c>
      <c r="Y155">
        <v>27</v>
      </c>
      <c r="AA155">
        <v>15.67</v>
      </c>
      <c r="AB155" t="s">
        <v>385</v>
      </c>
      <c r="AC155">
        <v>11.46666667</v>
      </c>
      <c r="AE155">
        <v>57</v>
      </c>
    </row>
    <row r="156" spans="2:31" x14ac:dyDescent="0.2">
      <c r="B156" t="s">
        <v>629</v>
      </c>
      <c r="C156">
        <v>13</v>
      </c>
      <c r="D156" t="s">
        <v>30</v>
      </c>
      <c r="E156" t="s">
        <v>678</v>
      </c>
      <c r="F156" t="s">
        <v>385</v>
      </c>
      <c r="G156" t="s">
        <v>679</v>
      </c>
      <c r="H156" t="s">
        <v>679</v>
      </c>
      <c r="I156" t="s">
        <v>302</v>
      </c>
      <c r="J156" t="s">
        <v>34</v>
      </c>
      <c r="K156">
        <v>210112</v>
      </c>
      <c r="L156" s="1">
        <v>44208</v>
      </c>
      <c r="M156">
        <v>8</v>
      </c>
      <c r="N156" s="1">
        <v>43948</v>
      </c>
      <c r="O156">
        <v>53.6</v>
      </c>
      <c r="P156" s="1">
        <v>44426</v>
      </c>
      <c r="Q156">
        <v>15.7</v>
      </c>
      <c r="R156" s="6">
        <f t="shared" si="5"/>
        <v>15.7</v>
      </c>
      <c r="S156">
        <v>1.31</v>
      </c>
      <c r="T156" t="b">
        <v>0</v>
      </c>
      <c r="U156" t="s">
        <v>680</v>
      </c>
      <c r="V156" s="9" t="s">
        <v>1762</v>
      </c>
      <c r="W156" t="s">
        <v>681</v>
      </c>
      <c r="X156">
        <v>110</v>
      </c>
      <c r="Y156">
        <v>26</v>
      </c>
      <c r="AA156">
        <v>15.7</v>
      </c>
      <c r="AB156" t="s">
        <v>385</v>
      </c>
      <c r="AC156">
        <v>11.46666667</v>
      </c>
      <c r="AE156">
        <v>57</v>
      </c>
    </row>
    <row r="157" spans="2:31" x14ac:dyDescent="0.2">
      <c r="B157" t="s">
        <v>629</v>
      </c>
      <c r="C157">
        <v>14</v>
      </c>
      <c r="D157" t="s">
        <v>30</v>
      </c>
      <c r="E157" t="s">
        <v>682</v>
      </c>
      <c r="F157" t="s">
        <v>385</v>
      </c>
      <c r="G157" t="s">
        <v>683</v>
      </c>
      <c r="H157" t="s">
        <v>683</v>
      </c>
      <c r="I157" t="s">
        <v>302</v>
      </c>
      <c r="J157" t="s">
        <v>34</v>
      </c>
      <c r="K157">
        <v>210112</v>
      </c>
      <c r="L157" s="1">
        <v>44208</v>
      </c>
      <c r="M157">
        <v>8</v>
      </c>
      <c r="N157" s="1">
        <v>43948</v>
      </c>
      <c r="O157">
        <v>66.2</v>
      </c>
      <c r="P157" s="1">
        <v>44425</v>
      </c>
      <c r="Q157">
        <v>15.67</v>
      </c>
      <c r="R157" s="6">
        <f t="shared" si="5"/>
        <v>15.666666666666668</v>
      </c>
      <c r="S157">
        <v>1.31</v>
      </c>
      <c r="T157" t="b">
        <v>0</v>
      </c>
      <c r="U157" t="s">
        <v>684</v>
      </c>
      <c r="V157" s="9" t="s">
        <v>1763</v>
      </c>
      <c r="W157" t="s">
        <v>685</v>
      </c>
      <c r="X157">
        <v>109</v>
      </c>
      <c r="Y157">
        <v>26</v>
      </c>
      <c r="AA157">
        <v>15.67</v>
      </c>
      <c r="AB157" t="s">
        <v>385</v>
      </c>
      <c r="AC157">
        <v>11.46666667</v>
      </c>
      <c r="AE157">
        <v>57</v>
      </c>
    </row>
    <row r="158" spans="2:31" x14ac:dyDescent="0.2">
      <c r="B158" t="s">
        <v>629</v>
      </c>
      <c r="C158">
        <v>15</v>
      </c>
      <c r="D158" t="s">
        <v>30</v>
      </c>
      <c r="E158" t="s">
        <v>686</v>
      </c>
      <c r="F158" t="s">
        <v>385</v>
      </c>
      <c r="G158" t="s">
        <v>687</v>
      </c>
      <c r="H158" t="s">
        <v>687</v>
      </c>
      <c r="I158" t="s">
        <v>302</v>
      </c>
      <c r="J158" t="s">
        <v>39</v>
      </c>
      <c r="K158">
        <v>210112</v>
      </c>
      <c r="L158" s="1">
        <v>44208</v>
      </c>
      <c r="M158">
        <v>8</v>
      </c>
      <c r="N158" s="1">
        <v>43948</v>
      </c>
      <c r="O158">
        <v>57.7</v>
      </c>
      <c r="P158" s="1">
        <v>44425</v>
      </c>
      <c r="Q158">
        <v>15.67</v>
      </c>
      <c r="R158" s="6">
        <f t="shared" si="5"/>
        <v>15.666666666666668</v>
      </c>
      <c r="S158">
        <v>1.31</v>
      </c>
      <c r="T158" t="b">
        <v>0</v>
      </c>
      <c r="U158" t="s">
        <v>688</v>
      </c>
      <c r="V158" s="9" t="s">
        <v>1764</v>
      </c>
      <c r="W158" t="s">
        <v>689</v>
      </c>
      <c r="X158">
        <v>107</v>
      </c>
      <c r="Y158">
        <v>26</v>
      </c>
      <c r="AA158">
        <v>15.67</v>
      </c>
      <c r="AB158" t="s">
        <v>385</v>
      </c>
      <c r="AC158">
        <v>11.46666667</v>
      </c>
      <c r="AE158">
        <v>57</v>
      </c>
    </row>
    <row r="159" spans="2:31" x14ac:dyDescent="0.2">
      <c r="B159" t="s">
        <v>629</v>
      </c>
      <c r="C159">
        <v>16</v>
      </c>
      <c r="D159" t="s">
        <v>30</v>
      </c>
      <c r="E159" t="s">
        <v>690</v>
      </c>
      <c r="F159" t="s">
        <v>385</v>
      </c>
      <c r="G159" t="s">
        <v>691</v>
      </c>
      <c r="H159" t="s">
        <v>691</v>
      </c>
      <c r="I159" t="s">
        <v>302</v>
      </c>
      <c r="J159" t="s">
        <v>39</v>
      </c>
      <c r="K159">
        <v>210112</v>
      </c>
      <c r="L159" s="1">
        <v>44208</v>
      </c>
      <c r="M159">
        <v>10</v>
      </c>
      <c r="N159" s="1">
        <v>43899</v>
      </c>
      <c r="O159">
        <v>54.3</v>
      </c>
      <c r="P159" s="1">
        <v>44425</v>
      </c>
      <c r="Q159">
        <v>17.27</v>
      </c>
      <c r="R159" s="6">
        <f t="shared" si="5"/>
        <v>17.266666666666666</v>
      </c>
      <c r="S159">
        <v>1.44</v>
      </c>
      <c r="T159" t="b">
        <v>1</v>
      </c>
      <c r="U159" t="s">
        <v>692</v>
      </c>
      <c r="V159" s="9" t="s">
        <v>1765</v>
      </c>
      <c r="W159" t="s">
        <v>693</v>
      </c>
      <c r="X159">
        <v>108</v>
      </c>
      <c r="Y159">
        <v>26</v>
      </c>
      <c r="AA159">
        <v>17.27</v>
      </c>
      <c r="AB159" t="s">
        <v>385</v>
      </c>
      <c r="AC159">
        <v>13.06666667</v>
      </c>
      <c r="AE159">
        <v>58</v>
      </c>
    </row>
    <row r="160" spans="2:31" x14ac:dyDescent="0.2">
      <c r="B160" t="s">
        <v>629</v>
      </c>
      <c r="C160">
        <v>17</v>
      </c>
      <c r="D160" t="s">
        <v>30</v>
      </c>
      <c r="E160" t="s">
        <v>694</v>
      </c>
      <c r="F160" t="s">
        <v>385</v>
      </c>
      <c r="G160" t="s">
        <v>695</v>
      </c>
      <c r="H160" t="s">
        <v>695</v>
      </c>
      <c r="I160" t="s">
        <v>302</v>
      </c>
      <c r="J160" t="s">
        <v>39</v>
      </c>
      <c r="K160">
        <v>210112</v>
      </c>
      <c r="L160" s="1">
        <v>44208</v>
      </c>
      <c r="M160">
        <v>8</v>
      </c>
      <c r="N160" s="1">
        <v>43949</v>
      </c>
      <c r="O160">
        <v>52.2</v>
      </c>
      <c r="P160" s="1">
        <v>44425</v>
      </c>
      <c r="Q160">
        <v>15.63</v>
      </c>
      <c r="R160" s="6">
        <f t="shared" si="5"/>
        <v>15.633333333333333</v>
      </c>
      <c r="S160">
        <v>1.3</v>
      </c>
      <c r="T160" t="b">
        <v>0</v>
      </c>
      <c r="U160" t="s">
        <v>696</v>
      </c>
      <c r="V160" s="9" t="s">
        <v>1766</v>
      </c>
      <c r="W160" t="s">
        <v>697</v>
      </c>
      <c r="X160">
        <v>109</v>
      </c>
      <c r="Y160">
        <v>27</v>
      </c>
      <c r="AA160">
        <v>15.63</v>
      </c>
      <c r="AB160" t="s">
        <v>385</v>
      </c>
      <c r="AC160">
        <v>11.46666667</v>
      </c>
      <c r="AE160">
        <v>57</v>
      </c>
    </row>
    <row r="161" spans="1:31" x14ac:dyDescent="0.2">
      <c r="B161" t="s">
        <v>629</v>
      </c>
      <c r="C161">
        <v>18</v>
      </c>
      <c r="D161" t="s">
        <v>30</v>
      </c>
      <c r="E161" t="s">
        <v>698</v>
      </c>
      <c r="F161" t="s">
        <v>385</v>
      </c>
      <c r="G161" t="s">
        <v>699</v>
      </c>
      <c r="H161" t="s">
        <v>699</v>
      </c>
      <c r="I161" t="s">
        <v>33</v>
      </c>
      <c r="J161" t="s">
        <v>34</v>
      </c>
      <c r="K161">
        <v>210112</v>
      </c>
      <c r="L161" s="1">
        <v>44208</v>
      </c>
      <c r="M161">
        <v>9</v>
      </c>
      <c r="N161" s="1">
        <v>43926</v>
      </c>
      <c r="O161">
        <v>51.2</v>
      </c>
      <c r="P161" s="1">
        <v>44425</v>
      </c>
      <c r="Q161">
        <v>16.399999999999999</v>
      </c>
      <c r="R161" s="6">
        <f t="shared" si="5"/>
        <v>16.399999999999999</v>
      </c>
      <c r="S161">
        <v>1.37</v>
      </c>
      <c r="T161" t="b">
        <v>1</v>
      </c>
      <c r="U161" t="s">
        <v>700</v>
      </c>
      <c r="AA161">
        <v>16.399999999999999</v>
      </c>
      <c r="AB161" t="s">
        <v>385</v>
      </c>
      <c r="AC161">
        <v>12.2</v>
      </c>
      <c r="AE161">
        <v>57</v>
      </c>
    </row>
    <row r="162" spans="1:31" x14ac:dyDescent="0.2">
      <c r="B162" t="s">
        <v>629</v>
      </c>
      <c r="C162">
        <v>19</v>
      </c>
      <c r="D162" t="s">
        <v>30</v>
      </c>
      <c r="E162" t="s">
        <v>701</v>
      </c>
      <c r="F162" t="s">
        <v>385</v>
      </c>
      <c r="G162" t="s">
        <v>702</v>
      </c>
      <c r="H162" t="s">
        <v>702</v>
      </c>
      <c r="I162" t="s">
        <v>33</v>
      </c>
      <c r="J162" t="s">
        <v>34</v>
      </c>
      <c r="K162">
        <v>210112</v>
      </c>
      <c r="L162" s="1">
        <v>44208</v>
      </c>
      <c r="M162">
        <v>9</v>
      </c>
      <c r="N162" s="1">
        <v>43926</v>
      </c>
      <c r="O162">
        <v>50.3</v>
      </c>
      <c r="P162" s="1">
        <v>44426</v>
      </c>
      <c r="Q162">
        <v>16.43</v>
      </c>
      <c r="R162" s="6">
        <f t="shared" si="5"/>
        <v>16.433333333333334</v>
      </c>
      <c r="S162">
        <v>1.37</v>
      </c>
      <c r="T162" t="b">
        <v>1</v>
      </c>
      <c r="U162" t="s">
        <v>703</v>
      </c>
      <c r="AA162">
        <v>16.43</v>
      </c>
      <c r="AB162" t="s">
        <v>385</v>
      </c>
      <c r="AC162">
        <v>12.2</v>
      </c>
      <c r="AE162">
        <v>57</v>
      </c>
    </row>
    <row r="163" spans="1:31" x14ac:dyDescent="0.2">
      <c r="B163" t="s">
        <v>629</v>
      </c>
      <c r="C163">
        <v>20</v>
      </c>
      <c r="D163" t="s">
        <v>30</v>
      </c>
      <c r="E163" t="s">
        <v>704</v>
      </c>
      <c r="F163" t="s">
        <v>385</v>
      </c>
      <c r="G163" t="s">
        <v>705</v>
      </c>
      <c r="H163" t="s">
        <v>705</v>
      </c>
      <c r="I163" t="s">
        <v>33</v>
      </c>
      <c r="J163" t="s">
        <v>39</v>
      </c>
      <c r="K163">
        <v>210112</v>
      </c>
      <c r="L163" s="1">
        <v>44208</v>
      </c>
      <c r="M163">
        <v>9</v>
      </c>
      <c r="N163" s="1">
        <v>43926</v>
      </c>
      <c r="O163">
        <v>50.7</v>
      </c>
      <c r="P163" s="1">
        <v>44425</v>
      </c>
      <c r="Q163">
        <v>16.399999999999999</v>
      </c>
      <c r="R163" s="6">
        <f t="shared" si="5"/>
        <v>16.399999999999999</v>
      </c>
      <c r="S163">
        <v>1.37</v>
      </c>
      <c r="T163" t="b">
        <v>1</v>
      </c>
      <c r="U163" t="s">
        <v>706</v>
      </c>
      <c r="AA163">
        <v>16.399999999999999</v>
      </c>
      <c r="AB163" t="s">
        <v>385</v>
      </c>
      <c r="AC163">
        <v>12.2</v>
      </c>
      <c r="AE163">
        <v>57</v>
      </c>
    </row>
    <row r="164" spans="1:31" x14ac:dyDescent="0.2">
      <c r="B164" t="s">
        <v>629</v>
      </c>
      <c r="C164">
        <v>21</v>
      </c>
      <c r="D164" t="s">
        <v>30</v>
      </c>
      <c r="E164" t="s">
        <v>707</v>
      </c>
      <c r="F164" t="s">
        <v>385</v>
      </c>
      <c r="G164" t="s">
        <v>708</v>
      </c>
      <c r="H164" t="s">
        <v>708</v>
      </c>
      <c r="I164" t="s">
        <v>33</v>
      </c>
      <c r="J164" t="s">
        <v>39</v>
      </c>
      <c r="K164">
        <v>210112</v>
      </c>
      <c r="L164" s="1">
        <v>44208</v>
      </c>
      <c r="M164">
        <v>9</v>
      </c>
      <c r="N164" s="1">
        <v>43926</v>
      </c>
      <c r="O164">
        <v>45.1</v>
      </c>
      <c r="P164" s="1">
        <v>44425</v>
      </c>
      <c r="Q164">
        <v>16.399999999999999</v>
      </c>
      <c r="R164" s="6">
        <f t="shared" si="5"/>
        <v>16.399999999999999</v>
      </c>
      <c r="S164">
        <v>1.37</v>
      </c>
      <c r="T164" t="b">
        <v>1</v>
      </c>
      <c r="U164" t="s">
        <v>709</v>
      </c>
      <c r="AA164">
        <v>16.399999999999999</v>
      </c>
      <c r="AB164" t="s">
        <v>385</v>
      </c>
      <c r="AC164">
        <v>12.2</v>
      </c>
      <c r="AE164">
        <v>57</v>
      </c>
    </row>
    <row r="165" spans="1:31" x14ac:dyDescent="0.2">
      <c r="B165" t="s">
        <v>629</v>
      </c>
      <c r="C165">
        <v>22</v>
      </c>
      <c r="D165" t="s">
        <v>30</v>
      </c>
      <c r="E165" t="s">
        <v>710</v>
      </c>
      <c r="F165" t="s">
        <v>385</v>
      </c>
      <c r="G165" t="s">
        <v>711</v>
      </c>
      <c r="H165" t="s">
        <v>711</v>
      </c>
      <c r="I165" t="s">
        <v>33</v>
      </c>
      <c r="J165" t="s">
        <v>39</v>
      </c>
      <c r="K165">
        <v>210112</v>
      </c>
      <c r="L165" s="1">
        <v>44208</v>
      </c>
      <c r="M165">
        <v>8</v>
      </c>
      <c r="N165" s="1">
        <v>43936</v>
      </c>
      <c r="O165">
        <v>34.6</v>
      </c>
      <c r="P165" s="1">
        <v>44425</v>
      </c>
      <c r="Q165">
        <v>16.07</v>
      </c>
      <c r="R165" s="6">
        <f t="shared" si="5"/>
        <v>16.066666666666666</v>
      </c>
      <c r="S165">
        <v>1.34</v>
      </c>
      <c r="T165" t="b">
        <v>1</v>
      </c>
      <c r="U165" t="s">
        <v>712</v>
      </c>
      <c r="AA165">
        <v>16.07</v>
      </c>
      <c r="AB165" t="s">
        <v>385</v>
      </c>
      <c r="AC165">
        <v>11.866666670000001</v>
      </c>
      <c r="AE165">
        <v>57</v>
      </c>
    </row>
    <row r="166" spans="1:31" x14ac:dyDescent="0.2">
      <c r="B166" t="s">
        <v>629</v>
      </c>
      <c r="C166">
        <v>23</v>
      </c>
      <c r="D166" t="s">
        <v>30</v>
      </c>
      <c r="E166" t="s">
        <v>713</v>
      </c>
      <c r="F166" t="s">
        <v>385</v>
      </c>
      <c r="G166" t="s">
        <v>714</v>
      </c>
      <c r="H166" t="s">
        <v>714</v>
      </c>
      <c r="I166" t="s">
        <v>363</v>
      </c>
      <c r="J166" t="s">
        <v>39</v>
      </c>
      <c r="K166">
        <v>210112</v>
      </c>
      <c r="L166" s="1">
        <v>44208</v>
      </c>
      <c r="M166">
        <v>9</v>
      </c>
      <c r="N166" s="1">
        <v>43926</v>
      </c>
      <c r="O166">
        <v>49.3</v>
      </c>
      <c r="P166" s="1">
        <v>44426</v>
      </c>
      <c r="Q166">
        <v>16.43</v>
      </c>
      <c r="R166" s="6">
        <f t="shared" si="5"/>
        <v>16.433333333333334</v>
      </c>
      <c r="S166">
        <v>1.37</v>
      </c>
      <c r="T166" t="b">
        <v>1</v>
      </c>
      <c r="U166" t="s">
        <v>715</v>
      </c>
      <c r="AA166">
        <v>16.43</v>
      </c>
      <c r="AB166" t="s">
        <v>385</v>
      </c>
      <c r="AC166">
        <v>12.2</v>
      </c>
      <c r="AE166">
        <v>57</v>
      </c>
    </row>
    <row r="167" spans="1:31" x14ac:dyDescent="0.2">
      <c r="B167" t="s">
        <v>629</v>
      </c>
      <c r="C167">
        <v>24</v>
      </c>
      <c r="D167" t="s">
        <v>30</v>
      </c>
      <c r="E167" t="s">
        <v>716</v>
      </c>
      <c r="F167" t="s">
        <v>32</v>
      </c>
      <c r="G167" t="s">
        <v>717</v>
      </c>
      <c r="H167" t="s">
        <v>717</v>
      </c>
      <c r="I167" t="s">
        <v>363</v>
      </c>
      <c r="J167" t="s">
        <v>34</v>
      </c>
      <c r="K167">
        <v>210112</v>
      </c>
      <c r="L167" s="1">
        <v>44208</v>
      </c>
      <c r="M167">
        <v>8</v>
      </c>
      <c r="N167" s="1">
        <v>43935</v>
      </c>
      <c r="O167">
        <v>26.6</v>
      </c>
      <c r="P167" s="1">
        <v>44425</v>
      </c>
      <c r="Q167">
        <v>16.100000000000001</v>
      </c>
      <c r="R167" s="6">
        <f t="shared" si="5"/>
        <v>16.099999999999998</v>
      </c>
      <c r="S167">
        <v>1.34</v>
      </c>
      <c r="T167" t="b">
        <v>1</v>
      </c>
      <c r="U167" t="s">
        <v>718</v>
      </c>
      <c r="V167" s="9" t="s">
        <v>1767</v>
      </c>
      <c r="W167" t="s">
        <v>719</v>
      </c>
      <c r="X167">
        <v>105</v>
      </c>
      <c r="Y167">
        <v>26</v>
      </c>
      <c r="AA167">
        <v>16.100000000000001</v>
      </c>
      <c r="AB167" t="s">
        <v>32</v>
      </c>
      <c r="AC167">
        <v>11.9</v>
      </c>
      <c r="AE167">
        <v>57</v>
      </c>
    </row>
    <row r="168" spans="1:31" x14ac:dyDescent="0.2">
      <c r="B168" t="s">
        <v>629</v>
      </c>
      <c r="C168">
        <v>25</v>
      </c>
      <c r="D168" t="s">
        <v>30</v>
      </c>
      <c r="E168" t="s">
        <v>720</v>
      </c>
      <c r="F168" t="s">
        <v>385</v>
      </c>
      <c r="G168" t="s">
        <v>721</v>
      </c>
      <c r="H168" t="s">
        <v>721</v>
      </c>
      <c r="I168" t="s">
        <v>363</v>
      </c>
      <c r="J168" t="s">
        <v>34</v>
      </c>
      <c r="K168">
        <v>210112</v>
      </c>
      <c r="L168" s="1">
        <v>44208</v>
      </c>
      <c r="M168">
        <v>8</v>
      </c>
      <c r="N168" s="1">
        <v>43941</v>
      </c>
      <c r="O168">
        <v>49.9</v>
      </c>
      <c r="P168" s="1">
        <v>44426</v>
      </c>
      <c r="Q168">
        <v>15.93</v>
      </c>
      <c r="R168" s="6">
        <f t="shared" si="5"/>
        <v>15.933333333333334</v>
      </c>
      <c r="S168">
        <v>1.33</v>
      </c>
      <c r="T168" t="b">
        <v>0</v>
      </c>
      <c r="U168" t="s">
        <v>722</v>
      </c>
      <c r="V168" s="9" t="s">
        <v>1768</v>
      </c>
      <c r="W168" t="s">
        <v>723</v>
      </c>
      <c r="X168">
        <v>109</v>
      </c>
      <c r="Y168">
        <v>26</v>
      </c>
      <c r="AA168">
        <v>15.93</v>
      </c>
      <c r="AB168" t="s">
        <v>385</v>
      </c>
      <c r="AC168">
        <v>11.7</v>
      </c>
      <c r="AE168">
        <v>57</v>
      </c>
    </row>
    <row r="169" spans="1:31" x14ac:dyDescent="0.2">
      <c r="B169" t="s">
        <v>724</v>
      </c>
      <c r="C169">
        <v>1</v>
      </c>
      <c r="D169" t="s">
        <v>30</v>
      </c>
      <c r="E169" t="s">
        <v>725</v>
      </c>
      <c r="F169" t="s">
        <v>32</v>
      </c>
      <c r="G169" t="s">
        <v>726</v>
      </c>
      <c r="H169" t="s">
        <v>726</v>
      </c>
      <c r="I169" t="s">
        <v>61</v>
      </c>
      <c r="J169" t="s">
        <v>34</v>
      </c>
      <c r="K169">
        <v>210503</v>
      </c>
      <c r="L169" s="1">
        <v>44319</v>
      </c>
      <c r="M169" s="2">
        <f t="shared" ref="M169:M173" si="7">YEARFRAC(L169,N169)*12</f>
        <v>11.733333333333333</v>
      </c>
      <c r="N169" s="1">
        <v>43962</v>
      </c>
      <c r="O169">
        <v>38.6</v>
      </c>
      <c r="P169" s="1">
        <v>44469</v>
      </c>
      <c r="Q169">
        <v>16.63</v>
      </c>
      <c r="R169" s="6">
        <f t="shared" si="5"/>
        <v>16.633333333333333</v>
      </c>
      <c r="S169">
        <v>1.39</v>
      </c>
      <c r="T169" t="b">
        <v>1</v>
      </c>
      <c r="U169" t="s">
        <v>727</v>
      </c>
      <c r="AA169">
        <v>16.63</v>
      </c>
      <c r="AB169" t="s">
        <v>32</v>
      </c>
      <c r="AC169">
        <v>11.866666670000001</v>
      </c>
      <c r="AE169">
        <v>60</v>
      </c>
    </row>
    <row r="170" spans="1:31" x14ac:dyDescent="0.2">
      <c r="B170" t="s">
        <v>724</v>
      </c>
      <c r="C170">
        <v>2</v>
      </c>
      <c r="D170" t="s">
        <v>30</v>
      </c>
      <c r="E170" t="s">
        <v>728</v>
      </c>
      <c r="F170" t="s">
        <v>32</v>
      </c>
      <c r="G170" t="s">
        <v>729</v>
      </c>
      <c r="H170" t="s">
        <v>729</v>
      </c>
      <c r="I170" t="s">
        <v>61</v>
      </c>
      <c r="J170" t="s">
        <v>34</v>
      </c>
      <c r="K170">
        <v>210503</v>
      </c>
      <c r="L170" s="1">
        <v>44319</v>
      </c>
      <c r="M170" s="2">
        <f t="shared" si="7"/>
        <v>11.733333333333333</v>
      </c>
      <c r="N170" s="1">
        <v>43962</v>
      </c>
      <c r="O170">
        <v>33.1</v>
      </c>
      <c r="P170" s="1">
        <v>44469</v>
      </c>
      <c r="Q170">
        <v>16.63</v>
      </c>
      <c r="R170" s="6">
        <f t="shared" si="5"/>
        <v>16.633333333333333</v>
      </c>
      <c r="S170">
        <v>1.39</v>
      </c>
      <c r="T170" t="b">
        <v>1</v>
      </c>
      <c r="U170" t="s">
        <v>730</v>
      </c>
      <c r="AA170">
        <v>16.63</v>
      </c>
      <c r="AB170" t="s">
        <v>32</v>
      </c>
      <c r="AC170">
        <v>11.866666670000001</v>
      </c>
      <c r="AE170">
        <v>60</v>
      </c>
    </row>
    <row r="171" spans="1:31" x14ac:dyDescent="0.2">
      <c r="B171" t="s">
        <v>724</v>
      </c>
      <c r="C171">
        <v>3</v>
      </c>
      <c r="D171" t="s">
        <v>30</v>
      </c>
      <c r="E171" t="s">
        <v>731</v>
      </c>
      <c r="F171" t="s">
        <v>32</v>
      </c>
      <c r="G171" t="s">
        <v>732</v>
      </c>
      <c r="H171" t="s">
        <v>732</v>
      </c>
      <c r="I171" t="s">
        <v>61</v>
      </c>
      <c r="J171" t="s">
        <v>34</v>
      </c>
      <c r="K171">
        <v>210503</v>
      </c>
      <c r="L171" s="1">
        <v>44319</v>
      </c>
      <c r="M171" s="2">
        <f t="shared" si="7"/>
        <v>11.733333333333333</v>
      </c>
      <c r="N171" s="1">
        <v>43962</v>
      </c>
      <c r="O171">
        <v>36.200000000000003</v>
      </c>
      <c r="P171" s="1">
        <v>44469</v>
      </c>
      <c r="Q171">
        <v>16.63</v>
      </c>
      <c r="R171" s="6">
        <f t="shared" si="5"/>
        <v>16.633333333333333</v>
      </c>
      <c r="S171">
        <v>1.39</v>
      </c>
      <c r="T171" t="b">
        <v>1</v>
      </c>
      <c r="U171" t="s">
        <v>733</v>
      </c>
      <c r="AA171">
        <v>16.63</v>
      </c>
      <c r="AB171" t="s">
        <v>32</v>
      </c>
      <c r="AC171">
        <v>11.866666670000001</v>
      </c>
      <c r="AE171">
        <v>60</v>
      </c>
    </row>
    <row r="172" spans="1:31" x14ac:dyDescent="0.2">
      <c r="B172" t="s">
        <v>724</v>
      </c>
      <c r="C172">
        <v>4</v>
      </c>
      <c r="D172" t="s">
        <v>30</v>
      </c>
      <c r="E172" t="s">
        <v>734</v>
      </c>
      <c r="F172" t="s">
        <v>32</v>
      </c>
      <c r="G172" t="s">
        <v>735</v>
      </c>
      <c r="H172" t="s">
        <v>735</v>
      </c>
      <c r="I172" t="s">
        <v>61</v>
      </c>
      <c r="J172" t="s">
        <v>39</v>
      </c>
      <c r="K172">
        <v>210503</v>
      </c>
      <c r="L172" s="1">
        <v>44319</v>
      </c>
      <c r="M172" s="2">
        <f t="shared" si="7"/>
        <v>11.733333333333333</v>
      </c>
      <c r="N172" s="1">
        <v>43962</v>
      </c>
      <c r="O172">
        <v>28.8</v>
      </c>
      <c r="P172" s="1">
        <v>44469</v>
      </c>
      <c r="Q172">
        <v>16.63</v>
      </c>
      <c r="R172" s="6">
        <f t="shared" si="5"/>
        <v>16.633333333333333</v>
      </c>
      <c r="S172">
        <v>1.39</v>
      </c>
      <c r="T172" t="b">
        <v>1</v>
      </c>
      <c r="U172" t="s">
        <v>736</v>
      </c>
      <c r="AA172">
        <v>16.63</v>
      </c>
      <c r="AB172" t="s">
        <v>32</v>
      </c>
      <c r="AC172">
        <v>11.866666670000001</v>
      </c>
      <c r="AE172">
        <v>60</v>
      </c>
    </row>
    <row r="173" spans="1:31" x14ac:dyDescent="0.2">
      <c r="B173" t="s">
        <v>724</v>
      </c>
      <c r="C173">
        <v>5</v>
      </c>
      <c r="D173" t="s">
        <v>30</v>
      </c>
      <c r="E173" t="s">
        <v>737</v>
      </c>
      <c r="F173" t="s">
        <v>32</v>
      </c>
      <c r="G173" t="s">
        <v>738</v>
      </c>
      <c r="H173" t="s">
        <v>738</v>
      </c>
      <c r="I173" t="s">
        <v>61</v>
      </c>
      <c r="J173" t="s">
        <v>39</v>
      </c>
      <c r="K173">
        <v>210503</v>
      </c>
      <c r="L173" s="1">
        <v>44319</v>
      </c>
      <c r="M173" s="2">
        <f t="shared" si="7"/>
        <v>11.733333333333333</v>
      </c>
      <c r="N173" s="1">
        <v>43962</v>
      </c>
      <c r="O173">
        <v>25.8</v>
      </c>
      <c r="P173" s="1">
        <v>44469</v>
      </c>
      <c r="Q173">
        <v>16.63</v>
      </c>
      <c r="R173" s="6">
        <f t="shared" si="5"/>
        <v>16.633333333333333</v>
      </c>
      <c r="S173">
        <v>1.39</v>
      </c>
      <c r="T173" t="b">
        <v>1</v>
      </c>
      <c r="U173" t="s">
        <v>739</v>
      </c>
      <c r="AA173">
        <v>16.63</v>
      </c>
      <c r="AB173" t="s">
        <v>32</v>
      </c>
      <c r="AC173">
        <v>11.866666670000001</v>
      </c>
      <c r="AE173">
        <v>60</v>
      </c>
    </row>
    <row r="174" spans="1:31" x14ac:dyDescent="0.2">
      <c r="A174" t="s">
        <v>740</v>
      </c>
      <c r="B174" t="s">
        <v>724</v>
      </c>
      <c r="C174">
        <v>6</v>
      </c>
      <c r="D174" t="s">
        <v>30</v>
      </c>
      <c r="E174" t="s">
        <v>741</v>
      </c>
      <c r="F174" t="s">
        <v>385</v>
      </c>
      <c r="G174" t="s">
        <v>742</v>
      </c>
      <c r="H174" t="s">
        <v>742</v>
      </c>
      <c r="I174" t="s">
        <v>381</v>
      </c>
      <c r="J174" t="s">
        <v>39</v>
      </c>
      <c r="K174">
        <v>210614</v>
      </c>
      <c r="L174" s="1">
        <v>44361</v>
      </c>
      <c r="M174">
        <v>11</v>
      </c>
      <c r="N174" s="1">
        <v>44010</v>
      </c>
      <c r="O174">
        <v>40.9</v>
      </c>
      <c r="P174" s="1">
        <v>44469</v>
      </c>
      <c r="Q174">
        <v>15.07</v>
      </c>
      <c r="R174" s="6">
        <f t="shared" si="5"/>
        <v>15.066666666666666</v>
      </c>
      <c r="S174">
        <v>1.26</v>
      </c>
      <c r="T174" t="b">
        <v>0</v>
      </c>
      <c r="U174" t="s">
        <v>743</v>
      </c>
      <c r="V174" s="9" t="s">
        <v>1769</v>
      </c>
      <c r="W174" t="s">
        <v>744</v>
      </c>
      <c r="X174">
        <v>100</v>
      </c>
      <c r="Y174">
        <v>33</v>
      </c>
      <c r="Z174" t="s">
        <v>745</v>
      </c>
      <c r="AA174">
        <v>15.07</v>
      </c>
      <c r="AB174" t="s">
        <v>385</v>
      </c>
      <c r="AC174">
        <v>11.66666667</v>
      </c>
      <c r="AE174">
        <v>60</v>
      </c>
    </row>
    <row r="175" spans="1:31" x14ac:dyDescent="0.2">
      <c r="A175" t="s">
        <v>740</v>
      </c>
      <c r="B175" t="s">
        <v>724</v>
      </c>
      <c r="C175">
        <v>7</v>
      </c>
      <c r="D175" t="s">
        <v>30</v>
      </c>
      <c r="E175" t="s">
        <v>746</v>
      </c>
      <c r="F175" t="s">
        <v>385</v>
      </c>
      <c r="G175" t="s">
        <v>747</v>
      </c>
      <c r="H175" t="s">
        <v>747</v>
      </c>
      <c r="I175" t="s">
        <v>381</v>
      </c>
      <c r="J175" t="s">
        <v>39</v>
      </c>
      <c r="K175">
        <v>210614</v>
      </c>
      <c r="L175" s="1">
        <v>44361</v>
      </c>
      <c r="M175">
        <v>11</v>
      </c>
      <c r="N175" s="1">
        <v>44010</v>
      </c>
      <c r="O175">
        <v>33.9</v>
      </c>
      <c r="P175" s="1">
        <v>44469</v>
      </c>
      <c r="Q175">
        <v>15.07</v>
      </c>
      <c r="R175" s="6">
        <f t="shared" si="5"/>
        <v>15.066666666666666</v>
      </c>
      <c r="S175">
        <v>1.26</v>
      </c>
      <c r="T175" t="b">
        <v>0</v>
      </c>
      <c r="U175" t="s">
        <v>748</v>
      </c>
      <c r="V175" s="9" t="s">
        <v>1770</v>
      </c>
      <c r="W175" t="s">
        <v>749</v>
      </c>
      <c r="X175">
        <v>97</v>
      </c>
      <c r="Y175">
        <v>31</v>
      </c>
      <c r="Z175" t="s">
        <v>745</v>
      </c>
      <c r="AA175">
        <v>15.07</v>
      </c>
      <c r="AB175" t="s">
        <v>385</v>
      </c>
      <c r="AC175">
        <v>11.66666667</v>
      </c>
      <c r="AE175">
        <v>60</v>
      </c>
    </row>
    <row r="176" spans="1:31" x14ac:dyDescent="0.2">
      <c r="A176" t="s">
        <v>740</v>
      </c>
      <c r="B176" t="s">
        <v>724</v>
      </c>
      <c r="C176">
        <v>8</v>
      </c>
      <c r="D176" t="s">
        <v>30</v>
      </c>
      <c r="E176" t="s">
        <v>750</v>
      </c>
      <c r="F176" t="s">
        <v>385</v>
      </c>
      <c r="G176" t="s">
        <v>751</v>
      </c>
      <c r="H176" t="s">
        <v>751</v>
      </c>
      <c r="I176" t="s">
        <v>381</v>
      </c>
      <c r="J176" t="s">
        <v>39</v>
      </c>
      <c r="K176">
        <v>210614</v>
      </c>
      <c r="L176" s="1">
        <v>44361</v>
      </c>
      <c r="M176">
        <v>11</v>
      </c>
      <c r="N176" s="1">
        <v>44010</v>
      </c>
      <c r="O176">
        <v>27.3</v>
      </c>
      <c r="P176" s="1">
        <v>44469</v>
      </c>
      <c r="Q176">
        <v>15.07</v>
      </c>
      <c r="R176" s="6">
        <f t="shared" si="5"/>
        <v>15.066666666666666</v>
      </c>
      <c r="S176">
        <v>1.26</v>
      </c>
      <c r="T176" t="b">
        <v>0</v>
      </c>
      <c r="U176" t="s">
        <v>752</v>
      </c>
      <c r="V176" s="9" t="s">
        <v>1771</v>
      </c>
      <c r="W176" t="s">
        <v>753</v>
      </c>
      <c r="X176">
        <v>99</v>
      </c>
      <c r="Y176">
        <v>30</v>
      </c>
      <c r="Z176" t="s">
        <v>745</v>
      </c>
      <c r="AA176">
        <v>15.07</v>
      </c>
      <c r="AB176" t="s">
        <v>385</v>
      </c>
      <c r="AC176">
        <v>11.66666667</v>
      </c>
      <c r="AE176">
        <v>60</v>
      </c>
    </row>
    <row r="177" spans="1:31" x14ac:dyDescent="0.2">
      <c r="A177" t="s">
        <v>740</v>
      </c>
      <c r="B177" t="s">
        <v>724</v>
      </c>
      <c r="C177">
        <v>9</v>
      </c>
      <c r="D177" t="s">
        <v>30</v>
      </c>
      <c r="E177" t="s">
        <v>754</v>
      </c>
      <c r="F177" t="s">
        <v>385</v>
      </c>
      <c r="G177" t="s">
        <v>755</v>
      </c>
      <c r="H177" t="s">
        <v>755</v>
      </c>
      <c r="I177" t="s">
        <v>381</v>
      </c>
      <c r="J177" t="s">
        <v>39</v>
      </c>
      <c r="K177">
        <v>210614</v>
      </c>
      <c r="L177" s="1">
        <v>44361</v>
      </c>
      <c r="M177">
        <v>11</v>
      </c>
      <c r="N177" s="1">
        <v>44010</v>
      </c>
      <c r="O177">
        <v>28.2</v>
      </c>
      <c r="P177" s="1">
        <v>44469</v>
      </c>
      <c r="Q177">
        <v>15.07</v>
      </c>
      <c r="R177" s="6">
        <f t="shared" si="5"/>
        <v>15.066666666666666</v>
      </c>
      <c r="S177">
        <v>1.26</v>
      </c>
      <c r="T177" t="b">
        <v>0</v>
      </c>
      <c r="U177" t="s">
        <v>756</v>
      </c>
      <c r="V177" s="9" t="s">
        <v>1772</v>
      </c>
      <c r="W177" t="s">
        <v>757</v>
      </c>
      <c r="X177">
        <v>85</v>
      </c>
      <c r="Y177">
        <v>31</v>
      </c>
      <c r="Z177" t="s">
        <v>745</v>
      </c>
      <c r="AA177">
        <v>15.07</v>
      </c>
      <c r="AB177" t="s">
        <v>385</v>
      </c>
      <c r="AC177">
        <v>11.66666667</v>
      </c>
      <c r="AE177">
        <v>60</v>
      </c>
    </row>
    <row r="178" spans="1:31" x14ac:dyDescent="0.2">
      <c r="A178" t="s">
        <v>740</v>
      </c>
      <c r="B178" t="s">
        <v>724</v>
      </c>
      <c r="C178">
        <v>10</v>
      </c>
      <c r="D178" t="s">
        <v>30</v>
      </c>
      <c r="E178" t="s">
        <v>758</v>
      </c>
      <c r="F178" t="s">
        <v>385</v>
      </c>
      <c r="G178" t="s">
        <v>759</v>
      </c>
      <c r="H178" t="s">
        <v>759</v>
      </c>
      <c r="I178" t="s">
        <v>381</v>
      </c>
      <c r="J178" t="s">
        <v>39</v>
      </c>
      <c r="K178">
        <v>210614</v>
      </c>
      <c r="L178" s="1">
        <v>44361</v>
      </c>
      <c r="M178">
        <v>11</v>
      </c>
      <c r="N178" s="1">
        <v>44010</v>
      </c>
      <c r="O178">
        <v>36.6</v>
      </c>
      <c r="P178" s="1">
        <v>44469</v>
      </c>
      <c r="Q178">
        <v>15.07</v>
      </c>
      <c r="R178" s="6">
        <f t="shared" si="5"/>
        <v>15.066666666666666</v>
      </c>
      <c r="S178">
        <v>1.26</v>
      </c>
      <c r="T178" t="b">
        <v>0</v>
      </c>
      <c r="U178" t="s">
        <v>760</v>
      </c>
      <c r="V178" s="9" t="s">
        <v>1773</v>
      </c>
      <c r="W178" t="s">
        <v>761</v>
      </c>
      <c r="X178">
        <v>87</v>
      </c>
      <c r="Y178">
        <v>30</v>
      </c>
      <c r="Z178" t="s">
        <v>745</v>
      </c>
      <c r="AA178">
        <v>15.07</v>
      </c>
      <c r="AB178" t="s">
        <v>385</v>
      </c>
      <c r="AC178">
        <v>11.66666667</v>
      </c>
      <c r="AE178">
        <v>60</v>
      </c>
    </row>
    <row r="179" spans="1:31" x14ac:dyDescent="0.2">
      <c r="B179" t="s">
        <v>724</v>
      </c>
      <c r="C179">
        <v>11</v>
      </c>
      <c r="D179" t="s">
        <v>30</v>
      </c>
      <c r="E179" t="s">
        <v>762</v>
      </c>
      <c r="F179" t="s">
        <v>385</v>
      </c>
      <c r="G179" t="s">
        <v>763</v>
      </c>
      <c r="H179" t="s">
        <v>763</v>
      </c>
      <c r="I179" t="s">
        <v>302</v>
      </c>
      <c r="J179" t="s">
        <v>764</v>
      </c>
      <c r="K179">
        <v>210614</v>
      </c>
      <c r="L179" s="1">
        <v>44361</v>
      </c>
      <c r="M179">
        <v>11</v>
      </c>
      <c r="N179" s="1">
        <v>44001</v>
      </c>
      <c r="O179">
        <v>52.1</v>
      </c>
      <c r="P179" s="1">
        <v>44474</v>
      </c>
      <c r="Q179">
        <v>15.77</v>
      </c>
      <c r="R179" s="6">
        <f t="shared" si="5"/>
        <v>15.533333333333335</v>
      </c>
      <c r="S179">
        <v>1.3333333329999999</v>
      </c>
      <c r="U179" t="s">
        <v>765</v>
      </c>
      <c r="V179" s="9" t="s">
        <v>1774</v>
      </c>
      <c r="W179" t="s">
        <v>766</v>
      </c>
      <c r="X179">
        <v>108</v>
      </c>
      <c r="Y179">
        <v>27</v>
      </c>
      <c r="AA179">
        <v>15.77</v>
      </c>
      <c r="AB179" t="s">
        <v>385</v>
      </c>
      <c r="AC179">
        <v>11.96666667</v>
      </c>
      <c r="AE179">
        <v>60</v>
      </c>
    </row>
    <row r="180" spans="1:31" x14ac:dyDescent="0.2">
      <c r="B180" t="s">
        <v>724</v>
      </c>
      <c r="C180">
        <v>12</v>
      </c>
      <c r="D180" t="s">
        <v>30</v>
      </c>
      <c r="E180" t="s">
        <v>767</v>
      </c>
      <c r="F180" t="s">
        <v>385</v>
      </c>
      <c r="G180" t="s">
        <v>768</v>
      </c>
      <c r="H180" t="s">
        <v>768</v>
      </c>
      <c r="I180" t="s">
        <v>302</v>
      </c>
      <c r="J180" t="s">
        <v>764</v>
      </c>
      <c r="K180">
        <v>210614</v>
      </c>
      <c r="L180" s="1">
        <v>44361</v>
      </c>
      <c r="M180">
        <v>11</v>
      </c>
      <c r="N180" s="1">
        <v>44001</v>
      </c>
      <c r="O180">
        <v>47.3</v>
      </c>
      <c r="P180" s="1">
        <v>44474</v>
      </c>
      <c r="Q180">
        <v>15.77</v>
      </c>
      <c r="R180" s="6">
        <f t="shared" si="5"/>
        <v>15.533333333333335</v>
      </c>
      <c r="S180">
        <v>1.3333333329999999</v>
      </c>
      <c r="U180" t="s">
        <v>769</v>
      </c>
      <c r="V180" s="9" t="s">
        <v>1775</v>
      </c>
      <c r="W180" t="s">
        <v>770</v>
      </c>
      <c r="X180">
        <v>106</v>
      </c>
      <c r="Y180">
        <v>26</v>
      </c>
      <c r="AA180">
        <v>15.77</v>
      </c>
      <c r="AB180" t="s">
        <v>385</v>
      </c>
      <c r="AC180">
        <v>11.96666667</v>
      </c>
      <c r="AE180">
        <v>60</v>
      </c>
    </row>
    <row r="181" spans="1:31" x14ac:dyDescent="0.2">
      <c r="B181" t="s">
        <v>724</v>
      </c>
      <c r="C181">
        <v>13</v>
      </c>
      <c r="D181" t="s">
        <v>30</v>
      </c>
      <c r="E181" t="s">
        <v>771</v>
      </c>
      <c r="F181" t="s">
        <v>385</v>
      </c>
      <c r="G181" t="s">
        <v>772</v>
      </c>
      <c r="H181" t="s">
        <v>772</v>
      </c>
      <c r="I181" t="s">
        <v>302</v>
      </c>
      <c r="J181" t="s">
        <v>764</v>
      </c>
      <c r="K181">
        <v>210614</v>
      </c>
      <c r="L181" s="1">
        <v>44361</v>
      </c>
      <c r="M181">
        <v>11</v>
      </c>
      <c r="N181" s="1">
        <v>44001</v>
      </c>
      <c r="O181">
        <v>46.4</v>
      </c>
      <c r="P181" s="1">
        <v>44474</v>
      </c>
      <c r="Q181">
        <v>15.77</v>
      </c>
      <c r="R181" s="6">
        <f t="shared" si="5"/>
        <v>15.533333333333335</v>
      </c>
      <c r="S181">
        <v>1.3333333329999999</v>
      </c>
      <c r="U181" t="s">
        <v>773</v>
      </c>
      <c r="AA181">
        <v>15.77</v>
      </c>
      <c r="AB181" t="s">
        <v>385</v>
      </c>
      <c r="AC181">
        <v>11.96666667</v>
      </c>
      <c r="AE181">
        <v>60</v>
      </c>
    </row>
    <row r="182" spans="1:31" x14ac:dyDescent="0.2">
      <c r="B182" t="s">
        <v>724</v>
      </c>
      <c r="C182">
        <v>14</v>
      </c>
      <c r="D182" t="s">
        <v>30</v>
      </c>
      <c r="E182" t="s">
        <v>774</v>
      </c>
      <c r="F182" t="s">
        <v>385</v>
      </c>
      <c r="G182" t="s">
        <v>775</v>
      </c>
      <c r="H182" t="s">
        <v>775</v>
      </c>
      <c r="I182" t="s">
        <v>302</v>
      </c>
      <c r="J182" t="s">
        <v>764</v>
      </c>
      <c r="K182">
        <v>210614</v>
      </c>
      <c r="L182" s="1">
        <v>44361</v>
      </c>
      <c r="M182">
        <v>11</v>
      </c>
      <c r="N182" s="1">
        <v>44001</v>
      </c>
      <c r="O182">
        <v>45.2</v>
      </c>
      <c r="P182" s="1">
        <v>44474</v>
      </c>
      <c r="Q182">
        <v>15.77</v>
      </c>
      <c r="R182" s="6">
        <f t="shared" si="5"/>
        <v>15.533333333333335</v>
      </c>
      <c r="S182">
        <v>1.3333333329999999</v>
      </c>
      <c r="U182" t="s">
        <v>776</v>
      </c>
      <c r="AA182">
        <v>15.77</v>
      </c>
      <c r="AB182" t="s">
        <v>385</v>
      </c>
      <c r="AC182">
        <v>11.96666667</v>
      </c>
      <c r="AE182">
        <v>60</v>
      </c>
    </row>
    <row r="183" spans="1:31" x14ac:dyDescent="0.2">
      <c r="B183" t="s">
        <v>724</v>
      </c>
      <c r="C183">
        <v>15</v>
      </c>
      <c r="D183" t="s">
        <v>30</v>
      </c>
      <c r="E183" t="s">
        <v>777</v>
      </c>
      <c r="F183" t="s">
        <v>385</v>
      </c>
      <c r="G183" t="s">
        <v>778</v>
      </c>
      <c r="H183" t="s">
        <v>778</v>
      </c>
      <c r="I183" t="s">
        <v>302</v>
      </c>
      <c r="J183" t="s">
        <v>34</v>
      </c>
      <c r="K183">
        <v>210614</v>
      </c>
      <c r="L183" s="1">
        <v>44361</v>
      </c>
      <c r="M183">
        <v>11</v>
      </c>
      <c r="N183" s="1">
        <v>44001</v>
      </c>
      <c r="O183">
        <v>47.1</v>
      </c>
      <c r="P183" s="1">
        <v>44474</v>
      </c>
      <c r="Q183">
        <v>15.77</v>
      </c>
      <c r="R183" s="6">
        <f t="shared" si="5"/>
        <v>15.533333333333335</v>
      </c>
      <c r="S183">
        <v>1.3333333329999999</v>
      </c>
      <c r="U183" t="s">
        <v>779</v>
      </c>
      <c r="AA183">
        <v>15.77</v>
      </c>
      <c r="AB183" t="s">
        <v>385</v>
      </c>
      <c r="AC183">
        <v>11.96666667</v>
      </c>
      <c r="AE183">
        <v>60</v>
      </c>
    </row>
    <row r="184" spans="1:31" x14ac:dyDescent="0.2">
      <c r="B184" t="s">
        <v>724</v>
      </c>
      <c r="C184">
        <v>16</v>
      </c>
      <c r="D184" t="s">
        <v>30</v>
      </c>
      <c r="E184" t="s">
        <v>780</v>
      </c>
      <c r="F184" t="s">
        <v>32</v>
      </c>
      <c r="G184" t="s">
        <v>781</v>
      </c>
      <c r="H184" t="s">
        <v>781</v>
      </c>
      <c r="I184" t="s">
        <v>302</v>
      </c>
      <c r="J184" t="s">
        <v>34</v>
      </c>
      <c r="K184">
        <v>210614</v>
      </c>
      <c r="L184" s="1">
        <v>44361</v>
      </c>
      <c r="M184">
        <v>11</v>
      </c>
      <c r="N184" s="1">
        <v>44001</v>
      </c>
      <c r="O184">
        <v>34.6</v>
      </c>
      <c r="P184" s="1">
        <v>44474</v>
      </c>
      <c r="Q184">
        <v>15.77</v>
      </c>
      <c r="R184" s="6">
        <f t="shared" si="5"/>
        <v>15.533333333333335</v>
      </c>
      <c r="S184">
        <v>1.3333333329999999</v>
      </c>
      <c r="U184" t="s">
        <v>782</v>
      </c>
      <c r="AA184">
        <v>15.77</v>
      </c>
      <c r="AB184" t="s">
        <v>32</v>
      </c>
      <c r="AC184">
        <v>11.96666667</v>
      </c>
      <c r="AE184">
        <v>60</v>
      </c>
    </row>
    <row r="185" spans="1:31" x14ac:dyDescent="0.2">
      <c r="B185" t="s">
        <v>724</v>
      </c>
      <c r="C185">
        <v>17</v>
      </c>
      <c r="D185" t="s">
        <v>30</v>
      </c>
      <c r="E185" t="s">
        <v>783</v>
      </c>
      <c r="F185" t="s">
        <v>32</v>
      </c>
      <c r="G185" t="s">
        <v>784</v>
      </c>
      <c r="H185" t="s">
        <v>784</v>
      </c>
      <c r="I185" t="s">
        <v>302</v>
      </c>
      <c r="J185" t="s">
        <v>34</v>
      </c>
      <c r="K185">
        <v>210614</v>
      </c>
      <c r="L185" s="1">
        <v>44361</v>
      </c>
      <c r="M185">
        <v>11</v>
      </c>
      <c r="N185" s="1">
        <v>44001</v>
      </c>
      <c r="O185">
        <v>33</v>
      </c>
      <c r="P185" s="1">
        <v>44474</v>
      </c>
      <c r="Q185">
        <v>15.77</v>
      </c>
      <c r="R185" s="6">
        <f t="shared" si="5"/>
        <v>15.533333333333335</v>
      </c>
      <c r="S185">
        <v>1.3333333329999999</v>
      </c>
      <c r="U185" t="s">
        <v>785</v>
      </c>
      <c r="AA185">
        <v>15.77</v>
      </c>
      <c r="AB185" t="s">
        <v>32</v>
      </c>
      <c r="AC185">
        <v>11.96666667</v>
      </c>
      <c r="AE185">
        <v>60</v>
      </c>
    </row>
    <row r="186" spans="1:31" x14ac:dyDescent="0.2">
      <c r="B186" t="s">
        <v>724</v>
      </c>
      <c r="C186">
        <v>18</v>
      </c>
      <c r="D186" t="s">
        <v>30</v>
      </c>
      <c r="E186" t="s">
        <v>786</v>
      </c>
      <c r="F186" t="s">
        <v>32</v>
      </c>
      <c r="G186" t="s">
        <v>787</v>
      </c>
      <c r="H186" t="s">
        <v>787</v>
      </c>
      <c r="I186" t="s">
        <v>302</v>
      </c>
      <c r="J186" t="s">
        <v>34</v>
      </c>
      <c r="K186">
        <v>210614</v>
      </c>
      <c r="L186" s="1">
        <v>44361</v>
      </c>
      <c r="M186">
        <v>11</v>
      </c>
      <c r="N186" s="1">
        <v>44001</v>
      </c>
      <c r="O186">
        <v>35</v>
      </c>
      <c r="P186" s="1">
        <v>44474</v>
      </c>
      <c r="Q186">
        <v>15.77</v>
      </c>
      <c r="R186" s="6">
        <f t="shared" si="5"/>
        <v>15.533333333333335</v>
      </c>
      <c r="S186">
        <v>1.3333333329999999</v>
      </c>
      <c r="U186" t="s">
        <v>788</v>
      </c>
      <c r="AA186">
        <v>15.77</v>
      </c>
      <c r="AB186" t="s">
        <v>32</v>
      </c>
      <c r="AC186">
        <v>11.96666667</v>
      </c>
      <c r="AE186">
        <v>60</v>
      </c>
    </row>
    <row r="187" spans="1:31" x14ac:dyDescent="0.2">
      <c r="B187" t="s">
        <v>724</v>
      </c>
      <c r="C187">
        <v>19</v>
      </c>
      <c r="D187" t="s">
        <v>30</v>
      </c>
      <c r="E187" t="s">
        <v>789</v>
      </c>
      <c r="F187" t="s">
        <v>32</v>
      </c>
      <c r="G187" t="s">
        <v>790</v>
      </c>
      <c r="H187" t="s">
        <v>790</v>
      </c>
      <c r="I187" t="s">
        <v>302</v>
      </c>
      <c r="J187" t="s">
        <v>34</v>
      </c>
      <c r="K187">
        <v>210614</v>
      </c>
      <c r="L187" s="1">
        <v>44361</v>
      </c>
      <c r="M187">
        <v>11</v>
      </c>
      <c r="N187" s="1">
        <v>44001</v>
      </c>
      <c r="O187">
        <v>32.799999999999997</v>
      </c>
      <c r="P187" s="1">
        <v>44474</v>
      </c>
      <c r="Q187">
        <v>15.77</v>
      </c>
      <c r="R187" s="6">
        <f t="shared" si="5"/>
        <v>15.533333333333335</v>
      </c>
      <c r="S187">
        <v>1.3333333329999999</v>
      </c>
      <c r="U187" t="s">
        <v>791</v>
      </c>
      <c r="AA187">
        <v>15.77</v>
      </c>
      <c r="AB187" t="s">
        <v>32</v>
      </c>
      <c r="AC187">
        <v>11.96666667</v>
      </c>
      <c r="AE187">
        <v>60</v>
      </c>
    </row>
    <row r="188" spans="1:31" x14ac:dyDescent="0.2">
      <c r="B188" t="s">
        <v>724</v>
      </c>
      <c r="C188">
        <v>20</v>
      </c>
      <c r="D188" t="s">
        <v>30</v>
      </c>
      <c r="E188" t="s">
        <v>792</v>
      </c>
      <c r="F188" t="s">
        <v>32</v>
      </c>
      <c r="G188" t="s">
        <v>793</v>
      </c>
      <c r="H188" t="s">
        <v>793</v>
      </c>
      <c r="I188" t="s">
        <v>302</v>
      </c>
      <c r="J188" t="s">
        <v>34</v>
      </c>
      <c r="K188">
        <v>210614</v>
      </c>
      <c r="L188" s="1">
        <v>44361</v>
      </c>
      <c r="M188">
        <v>11</v>
      </c>
      <c r="N188" s="1">
        <v>44001</v>
      </c>
      <c r="O188">
        <v>36.799999999999997</v>
      </c>
      <c r="P188" s="1">
        <v>44474</v>
      </c>
      <c r="Q188">
        <v>15.77</v>
      </c>
      <c r="R188" s="6">
        <f t="shared" si="5"/>
        <v>15.533333333333335</v>
      </c>
      <c r="S188">
        <v>1.3333333329999999</v>
      </c>
      <c r="U188" t="s">
        <v>794</v>
      </c>
      <c r="AA188">
        <v>15.77</v>
      </c>
      <c r="AB188" t="s">
        <v>32</v>
      </c>
      <c r="AC188">
        <v>11.96666667</v>
      </c>
      <c r="AE188">
        <v>60</v>
      </c>
    </row>
    <row r="189" spans="1:31" x14ac:dyDescent="0.2">
      <c r="B189" t="s">
        <v>724</v>
      </c>
      <c r="C189">
        <v>21</v>
      </c>
      <c r="D189" t="s">
        <v>30</v>
      </c>
      <c r="E189" t="s">
        <v>795</v>
      </c>
      <c r="F189" t="s">
        <v>385</v>
      </c>
      <c r="G189" t="s">
        <v>796</v>
      </c>
      <c r="H189" t="s">
        <v>796</v>
      </c>
      <c r="I189" t="s">
        <v>302</v>
      </c>
      <c r="J189" t="s">
        <v>797</v>
      </c>
      <c r="K189">
        <v>210614</v>
      </c>
      <c r="L189" s="1">
        <v>44361</v>
      </c>
      <c r="M189">
        <v>11</v>
      </c>
      <c r="N189" s="1">
        <v>44001</v>
      </c>
      <c r="O189">
        <v>44.8</v>
      </c>
      <c r="P189" s="1">
        <v>44476</v>
      </c>
      <c r="Q189">
        <v>15.83</v>
      </c>
      <c r="R189" s="6">
        <f t="shared" si="5"/>
        <v>15.600000000000001</v>
      </c>
      <c r="S189">
        <v>1.3333333329999999</v>
      </c>
      <c r="U189" t="s">
        <v>798</v>
      </c>
      <c r="V189" s="9" t="s">
        <v>1776</v>
      </c>
      <c r="W189" t="s">
        <v>799</v>
      </c>
      <c r="X189">
        <v>111</v>
      </c>
      <c r="Y189">
        <v>26</v>
      </c>
      <c r="AA189">
        <v>15.83</v>
      </c>
      <c r="AB189" t="s">
        <v>385</v>
      </c>
      <c r="AC189">
        <v>11.96666667</v>
      </c>
      <c r="AE189">
        <v>60</v>
      </c>
    </row>
    <row r="190" spans="1:31" x14ac:dyDescent="0.2">
      <c r="B190" t="s">
        <v>724</v>
      </c>
      <c r="C190">
        <v>22</v>
      </c>
      <c r="D190" t="s">
        <v>30</v>
      </c>
      <c r="E190" t="s">
        <v>800</v>
      </c>
      <c r="F190" t="s">
        <v>385</v>
      </c>
      <c r="G190" t="s">
        <v>801</v>
      </c>
      <c r="H190" t="s">
        <v>801</v>
      </c>
      <c r="I190" t="s">
        <v>302</v>
      </c>
      <c r="J190" t="s">
        <v>797</v>
      </c>
      <c r="K190">
        <v>210614</v>
      </c>
      <c r="L190" s="1">
        <v>44361</v>
      </c>
      <c r="M190">
        <v>11</v>
      </c>
      <c r="N190" s="1">
        <v>44001</v>
      </c>
      <c r="O190">
        <v>53.8</v>
      </c>
      <c r="P190" s="1">
        <v>44476</v>
      </c>
      <c r="Q190">
        <v>15.83</v>
      </c>
      <c r="R190" s="6">
        <f t="shared" si="5"/>
        <v>15.600000000000001</v>
      </c>
      <c r="S190">
        <v>1.3333333329999999</v>
      </c>
      <c r="U190" t="s">
        <v>802</v>
      </c>
      <c r="AA190">
        <v>15.83</v>
      </c>
      <c r="AB190" t="s">
        <v>385</v>
      </c>
      <c r="AC190">
        <v>11.96666667</v>
      </c>
      <c r="AE190">
        <v>60</v>
      </c>
    </row>
    <row r="191" spans="1:31" x14ac:dyDescent="0.2">
      <c r="B191" t="s">
        <v>724</v>
      </c>
      <c r="C191">
        <v>23</v>
      </c>
      <c r="D191" t="s">
        <v>30</v>
      </c>
      <c r="E191" t="s">
        <v>803</v>
      </c>
      <c r="F191" t="s">
        <v>385</v>
      </c>
      <c r="G191" t="s">
        <v>804</v>
      </c>
      <c r="H191" t="s">
        <v>804</v>
      </c>
      <c r="I191" t="s">
        <v>302</v>
      </c>
      <c r="J191" t="s">
        <v>797</v>
      </c>
      <c r="K191">
        <v>210614</v>
      </c>
      <c r="L191" s="1">
        <v>44361</v>
      </c>
      <c r="M191">
        <v>11</v>
      </c>
      <c r="N191" s="1">
        <v>44001</v>
      </c>
      <c r="O191">
        <v>46</v>
      </c>
      <c r="P191" s="1">
        <v>44476</v>
      </c>
      <c r="Q191">
        <v>15.83</v>
      </c>
      <c r="R191" s="6">
        <f t="shared" si="5"/>
        <v>15.600000000000001</v>
      </c>
      <c r="S191">
        <v>1.3333333329999999</v>
      </c>
      <c r="U191" t="s">
        <v>805</v>
      </c>
      <c r="AA191">
        <v>15.83</v>
      </c>
      <c r="AB191" t="s">
        <v>385</v>
      </c>
      <c r="AC191">
        <v>11.96666667</v>
      </c>
      <c r="AE191">
        <v>60</v>
      </c>
    </row>
    <row r="192" spans="1:31" x14ac:dyDescent="0.2">
      <c r="B192" t="s">
        <v>724</v>
      </c>
      <c r="C192">
        <v>24</v>
      </c>
      <c r="D192" t="s">
        <v>30</v>
      </c>
      <c r="E192" t="s">
        <v>806</v>
      </c>
      <c r="F192" t="s">
        <v>385</v>
      </c>
      <c r="G192" t="s">
        <v>807</v>
      </c>
      <c r="H192" t="s">
        <v>807</v>
      </c>
      <c r="I192" t="s">
        <v>302</v>
      </c>
      <c r="J192" t="s">
        <v>797</v>
      </c>
      <c r="K192">
        <v>210614</v>
      </c>
      <c r="L192" s="1">
        <v>44361</v>
      </c>
      <c r="M192">
        <v>11</v>
      </c>
      <c r="N192" s="1">
        <v>44001</v>
      </c>
      <c r="O192">
        <v>47.1</v>
      </c>
      <c r="P192" s="1">
        <v>44476</v>
      </c>
      <c r="Q192">
        <v>15.83</v>
      </c>
      <c r="R192" s="6">
        <f t="shared" si="5"/>
        <v>15.600000000000001</v>
      </c>
      <c r="S192">
        <v>1.3333333329999999</v>
      </c>
      <c r="U192" t="s">
        <v>808</v>
      </c>
      <c r="AA192">
        <v>15.83</v>
      </c>
      <c r="AB192" t="s">
        <v>385</v>
      </c>
      <c r="AC192">
        <v>11.96666667</v>
      </c>
      <c r="AE192">
        <v>60</v>
      </c>
    </row>
    <row r="193" spans="1:31" x14ac:dyDescent="0.2">
      <c r="B193" t="s">
        <v>724</v>
      </c>
      <c r="C193">
        <v>25</v>
      </c>
      <c r="D193" t="s">
        <v>30</v>
      </c>
      <c r="E193" t="s">
        <v>809</v>
      </c>
      <c r="F193" t="s">
        <v>385</v>
      </c>
      <c r="G193" t="s">
        <v>810</v>
      </c>
      <c r="H193" t="s">
        <v>810</v>
      </c>
      <c r="I193" t="s">
        <v>302</v>
      </c>
      <c r="J193" t="s">
        <v>797</v>
      </c>
      <c r="K193">
        <v>210614</v>
      </c>
      <c r="L193" s="1">
        <v>44361</v>
      </c>
      <c r="M193">
        <v>11</v>
      </c>
      <c r="N193" s="1">
        <v>44001</v>
      </c>
      <c r="O193">
        <v>52</v>
      </c>
      <c r="P193" s="1">
        <v>44476</v>
      </c>
      <c r="Q193">
        <v>15.83</v>
      </c>
      <c r="R193" s="6">
        <f t="shared" si="5"/>
        <v>15.600000000000001</v>
      </c>
      <c r="S193">
        <v>1.3333333329999999</v>
      </c>
      <c r="U193" t="s">
        <v>811</v>
      </c>
      <c r="AA193">
        <v>15.83</v>
      </c>
      <c r="AB193" t="s">
        <v>385</v>
      </c>
      <c r="AC193">
        <v>11.96666667</v>
      </c>
      <c r="AE193">
        <v>60</v>
      </c>
    </row>
    <row r="194" spans="1:31" x14ac:dyDescent="0.2">
      <c r="A194" t="s">
        <v>812</v>
      </c>
      <c r="B194" t="s">
        <v>724</v>
      </c>
      <c r="C194">
        <v>26</v>
      </c>
      <c r="D194" t="s">
        <v>30</v>
      </c>
      <c r="E194" t="s">
        <v>813</v>
      </c>
      <c r="F194" t="s">
        <v>385</v>
      </c>
      <c r="G194" t="s">
        <v>814</v>
      </c>
      <c r="H194" t="s">
        <v>814</v>
      </c>
      <c r="I194" t="s">
        <v>381</v>
      </c>
      <c r="J194" t="s">
        <v>34</v>
      </c>
      <c r="K194">
        <v>210614</v>
      </c>
      <c r="L194" s="1">
        <v>44361</v>
      </c>
      <c r="M194">
        <v>11</v>
      </c>
      <c r="N194" s="1">
        <v>44010</v>
      </c>
      <c r="O194">
        <v>38.1</v>
      </c>
      <c r="P194" s="1">
        <v>44473</v>
      </c>
      <c r="Q194">
        <v>15.43</v>
      </c>
      <c r="R194" s="6">
        <f t="shared" si="5"/>
        <v>15.2</v>
      </c>
      <c r="S194">
        <v>1.25</v>
      </c>
      <c r="U194" t="s">
        <v>815</v>
      </c>
      <c r="V194" s="9" t="s">
        <v>1777</v>
      </c>
      <c r="W194" t="s">
        <v>816</v>
      </c>
      <c r="X194">
        <v>97</v>
      </c>
      <c r="Y194">
        <v>31</v>
      </c>
      <c r="AA194">
        <v>15.43</v>
      </c>
      <c r="AB194" t="s">
        <v>385</v>
      </c>
      <c r="AC194">
        <v>11.66666667</v>
      </c>
      <c r="AE194">
        <v>60</v>
      </c>
    </row>
    <row r="195" spans="1:31" x14ac:dyDescent="0.2">
      <c r="B195" t="s">
        <v>724</v>
      </c>
      <c r="C195">
        <v>27</v>
      </c>
      <c r="D195" t="s">
        <v>30</v>
      </c>
      <c r="E195" t="s">
        <v>817</v>
      </c>
      <c r="F195" t="s">
        <v>385</v>
      </c>
      <c r="G195" t="s">
        <v>818</v>
      </c>
      <c r="H195" t="s">
        <v>818</v>
      </c>
      <c r="I195" t="s">
        <v>381</v>
      </c>
      <c r="J195" t="s">
        <v>34</v>
      </c>
      <c r="K195">
        <v>210614</v>
      </c>
      <c r="L195" s="1">
        <v>44361</v>
      </c>
      <c r="M195">
        <v>11</v>
      </c>
      <c r="N195" s="1">
        <v>44010</v>
      </c>
      <c r="O195">
        <v>31.2</v>
      </c>
      <c r="P195" s="1">
        <v>44473</v>
      </c>
      <c r="Q195">
        <v>15.43</v>
      </c>
      <c r="R195" s="6">
        <f t="shared" ref="Q195:R258" si="8">YEARFRAC(P195,N195)*12</f>
        <v>15.2</v>
      </c>
      <c r="S195">
        <v>1.25</v>
      </c>
      <c r="U195" t="s">
        <v>819</v>
      </c>
      <c r="AA195">
        <v>15.43</v>
      </c>
      <c r="AB195" t="s">
        <v>385</v>
      </c>
      <c r="AC195">
        <v>11.66666667</v>
      </c>
      <c r="AE195">
        <v>60</v>
      </c>
    </row>
    <row r="196" spans="1:31" x14ac:dyDescent="0.2">
      <c r="A196" t="s">
        <v>564</v>
      </c>
      <c r="B196" t="s">
        <v>724</v>
      </c>
      <c r="C196">
        <v>28</v>
      </c>
      <c r="D196" t="s">
        <v>30</v>
      </c>
      <c r="E196" t="s">
        <v>820</v>
      </c>
      <c r="F196" t="s">
        <v>32</v>
      </c>
      <c r="G196" t="s">
        <v>821</v>
      </c>
      <c r="H196" t="s">
        <v>821</v>
      </c>
      <c r="I196" t="s">
        <v>302</v>
      </c>
      <c r="J196" t="s">
        <v>39</v>
      </c>
      <c r="K196">
        <v>210614</v>
      </c>
      <c r="L196" s="1">
        <v>44361</v>
      </c>
      <c r="M196">
        <v>11</v>
      </c>
      <c r="N196" s="1">
        <v>43997</v>
      </c>
      <c r="O196">
        <v>26.7</v>
      </c>
      <c r="P196" s="1">
        <v>44473</v>
      </c>
      <c r="Q196">
        <v>15.87</v>
      </c>
      <c r="R196" s="6">
        <f t="shared" si="8"/>
        <v>15.633333333333333</v>
      </c>
      <c r="S196">
        <v>1.3333333329999999</v>
      </c>
      <c r="U196" t="s">
        <v>822</v>
      </c>
      <c r="V196" s="9" t="s">
        <v>1778</v>
      </c>
      <c r="W196" t="s">
        <v>823</v>
      </c>
      <c r="X196">
        <v>96</v>
      </c>
      <c r="Y196">
        <v>31</v>
      </c>
      <c r="AA196">
        <v>15.87</v>
      </c>
      <c r="AB196" t="s">
        <v>32</v>
      </c>
      <c r="AC196">
        <v>12.1</v>
      </c>
      <c r="AE196">
        <v>60</v>
      </c>
    </row>
    <row r="197" spans="1:31" x14ac:dyDescent="0.2">
      <c r="A197" t="s">
        <v>564</v>
      </c>
      <c r="B197" t="s">
        <v>724</v>
      </c>
      <c r="C197">
        <v>29</v>
      </c>
      <c r="D197" t="s">
        <v>30</v>
      </c>
      <c r="E197" t="s">
        <v>824</v>
      </c>
      <c r="F197" t="s">
        <v>32</v>
      </c>
      <c r="G197" t="s">
        <v>825</v>
      </c>
      <c r="H197" t="s">
        <v>825</v>
      </c>
      <c r="I197" t="s">
        <v>302</v>
      </c>
      <c r="J197" t="s">
        <v>39</v>
      </c>
      <c r="K197">
        <v>210614</v>
      </c>
      <c r="L197" s="1">
        <v>44361</v>
      </c>
      <c r="M197">
        <v>11</v>
      </c>
      <c r="N197" s="1">
        <v>43997</v>
      </c>
      <c r="O197">
        <v>26.8</v>
      </c>
      <c r="P197" s="1">
        <v>44473</v>
      </c>
      <c r="Q197">
        <v>15.87</v>
      </c>
      <c r="R197" s="6">
        <f t="shared" si="8"/>
        <v>15.633333333333333</v>
      </c>
      <c r="S197">
        <v>1.3333333329999999</v>
      </c>
      <c r="U197" t="s">
        <v>826</v>
      </c>
      <c r="V197" s="9" t="s">
        <v>1779</v>
      </c>
      <c r="W197" t="s">
        <v>827</v>
      </c>
      <c r="X197">
        <v>93</v>
      </c>
      <c r="Y197">
        <v>32</v>
      </c>
      <c r="AA197">
        <v>15.87</v>
      </c>
      <c r="AB197" t="s">
        <v>32</v>
      </c>
      <c r="AC197">
        <v>12.1</v>
      </c>
      <c r="AE197">
        <v>60</v>
      </c>
    </row>
    <row r="198" spans="1:31" x14ac:dyDescent="0.2">
      <c r="B198" t="s">
        <v>724</v>
      </c>
      <c r="C198">
        <v>30</v>
      </c>
      <c r="D198" t="s">
        <v>30</v>
      </c>
      <c r="E198" t="s">
        <v>828</v>
      </c>
      <c r="F198" t="s">
        <v>32</v>
      </c>
      <c r="G198" t="s">
        <v>829</v>
      </c>
      <c r="H198" t="s">
        <v>829</v>
      </c>
      <c r="I198" t="s">
        <v>302</v>
      </c>
      <c r="J198" t="s">
        <v>39</v>
      </c>
      <c r="K198">
        <v>210614</v>
      </c>
      <c r="L198" s="1">
        <v>44361</v>
      </c>
      <c r="M198">
        <v>11</v>
      </c>
      <c r="N198" s="1">
        <v>43997</v>
      </c>
      <c r="O198">
        <v>28.7</v>
      </c>
      <c r="P198" s="1">
        <v>44473</v>
      </c>
      <c r="Q198">
        <v>15.87</v>
      </c>
      <c r="R198" s="6">
        <f t="shared" si="8"/>
        <v>15.633333333333333</v>
      </c>
      <c r="S198">
        <v>1.3333333329999999</v>
      </c>
      <c r="U198" t="s">
        <v>830</v>
      </c>
      <c r="AA198">
        <v>15.87</v>
      </c>
      <c r="AB198" t="s">
        <v>32</v>
      </c>
      <c r="AC198">
        <v>12.1</v>
      </c>
      <c r="AE198">
        <v>60</v>
      </c>
    </row>
    <row r="199" spans="1:31" x14ac:dyDescent="0.2">
      <c r="B199" t="s">
        <v>724</v>
      </c>
      <c r="C199">
        <v>31</v>
      </c>
      <c r="D199" t="s">
        <v>30</v>
      </c>
      <c r="E199" t="s">
        <v>831</v>
      </c>
      <c r="F199" t="s">
        <v>32</v>
      </c>
      <c r="G199" t="s">
        <v>832</v>
      </c>
      <c r="H199" t="s">
        <v>832</v>
      </c>
      <c r="I199" t="s">
        <v>302</v>
      </c>
      <c r="J199" t="s">
        <v>39</v>
      </c>
      <c r="K199">
        <v>210614</v>
      </c>
      <c r="L199" s="1">
        <v>44361</v>
      </c>
      <c r="M199">
        <v>11</v>
      </c>
      <c r="N199" s="1">
        <v>43997</v>
      </c>
      <c r="O199">
        <v>30</v>
      </c>
      <c r="P199" s="1">
        <v>44473</v>
      </c>
      <c r="Q199">
        <v>15.87</v>
      </c>
      <c r="R199" s="6">
        <f t="shared" si="8"/>
        <v>15.633333333333333</v>
      </c>
      <c r="S199">
        <v>1.3333333329999999</v>
      </c>
      <c r="U199" t="s">
        <v>833</v>
      </c>
      <c r="AA199">
        <v>15.87</v>
      </c>
      <c r="AB199" t="s">
        <v>32</v>
      </c>
      <c r="AC199">
        <v>12.1</v>
      </c>
      <c r="AE199">
        <v>60</v>
      </c>
    </row>
    <row r="200" spans="1:31" x14ac:dyDescent="0.2">
      <c r="A200" t="s">
        <v>834</v>
      </c>
      <c r="B200" t="s">
        <v>724</v>
      </c>
      <c r="C200">
        <v>32</v>
      </c>
      <c r="D200" t="s">
        <v>30</v>
      </c>
      <c r="E200" t="s">
        <v>835</v>
      </c>
      <c r="F200" t="s">
        <v>32</v>
      </c>
      <c r="G200" t="s">
        <v>836</v>
      </c>
      <c r="H200" t="s">
        <v>836</v>
      </c>
      <c r="I200" t="s">
        <v>302</v>
      </c>
      <c r="J200" t="s">
        <v>39</v>
      </c>
      <c r="K200">
        <v>210614</v>
      </c>
      <c r="L200" s="1">
        <v>44361</v>
      </c>
      <c r="M200">
        <v>11</v>
      </c>
      <c r="N200" s="1">
        <v>43997</v>
      </c>
      <c r="O200">
        <v>34.299999999999997</v>
      </c>
      <c r="P200" s="1">
        <v>44473</v>
      </c>
      <c r="Q200">
        <v>15.87</v>
      </c>
      <c r="R200" s="6">
        <f t="shared" si="8"/>
        <v>15.633333333333333</v>
      </c>
      <c r="S200">
        <v>1.3333333329999999</v>
      </c>
      <c r="U200" t="s">
        <v>837</v>
      </c>
      <c r="V200" s="9" t="s">
        <v>1780</v>
      </c>
      <c r="W200" t="s">
        <v>838</v>
      </c>
      <c r="X200">
        <v>90</v>
      </c>
      <c r="Y200">
        <v>30</v>
      </c>
      <c r="AA200">
        <v>15.87</v>
      </c>
      <c r="AB200" t="s">
        <v>32</v>
      </c>
      <c r="AC200">
        <v>12.1</v>
      </c>
      <c r="AE200">
        <v>60</v>
      </c>
    </row>
    <row r="201" spans="1:31" x14ac:dyDescent="0.2">
      <c r="B201" t="s">
        <v>724</v>
      </c>
      <c r="C201">
        <v>33</v>
      </c>
      <c r="D201" t="s">
        <v>30</v>
      </c>
      <c r="E201" t="s">
        <v>839</v>
      </c>
      <c r="F201" t="s">
        <v>32</v>
      </c>
      <c r="G201" t="s">
        <v>840</v>
      </c>
      <c r="H201" t="s">
        <v>840</v>
      </c>
      <c r="I201" t="s">
        <v>302</v>
      </c>
      <c r="J201" t="s">
        <v>34</v>
      </c>
      <c r="K201">
        <v>210614</v>
      </c>
      <c r="L201" s="1">
        <v>44361</v>
      </c>
      <c r="M201">
        <v>11</v>
      </c>
      <c r="N201" s="1">
        <v>44009</v>
      </c>
      <c r="O201">
        <v>31.8</v>
      </c>
      <c r="P201" s="1">
        <v>44473</v>
      </c>
      <c r="Q201">
        <v>15.47</v>
      </c>
      <c r="R201" s="6">
        <f t="shared" si="8"/>
        <v>15.233333333333333</v>
      </c>
      <c r="S201">
        <v>1.25</v>
      </c>
      <c r="U201" t="s">
        <v>841</v>
      </c>
      <c r="AA201">
        <v>15.47</v>
      </c>
      <c r="AB201" t="s">
        <v>32</v>
      </c>
      <c r="AC201">
        <v>11.7</v>
      </c>
      <c r="AE201">
        <v>60</v>
      </c>
    </row>
    <row r="202" spans="1:31" x14ac:dyDescent="0.2">
      <c r="B202" t="s">
        <v>724</v>
      </c>
      <c r="C202">
        <v>34</v>
      </c>
      <c r="D202" t="s">
        <v>30</v>
      </c>
      <c r="E202" t="s">
        <v>842</v>
      </c>
      <c r="F202" t="s">
        <v>32</v>
      </c>
      <c r="G202" t="s">
        <v>843</v>
      </c>
      <c r="H202" t="s">
        <v>843</v>
      </c>
      <c r="I202" t="s">
        <v>302</v>
      </c>
      <c r="J202" t="s">
        <v>34</v>
      </c>
      <c r="K202">
        <v>210614</v>
      </c>
      <c r="L202" s="1">
        <v>44361</v>
      </c>
      <c r="M202">
        <v>11</v>
      </c>
      <c r="N202" s="1">
        <v>44009</v>
      </c>
      <c r="O202">
        <v>33.299999999999997</v>
      </c>
      <c r="P202" s="1">
        <v>44473</v>
      </c>
      <c r="Q202">
        <v>15.47</v>
      </c>
      <c r="R202" s="6">
        <f t="shared" si="8"/>
        <v>15.233333333333333</v>
      </c>
      <c r="S202">
        <v>1.25</v>
      </c>
      <c r="U202" t="s">
        <v>844</v>
      </c>
      <c r="AA202">
        <v>15.47</v>
      </c>
      <c r="AB202" t="s">
        <v>32</v>
      </c>
      <c r="AC202">
        <v>11.7</v>
      </c>
      <c r="AE202">
        <v>60</v>
      </c>
    </row>
    <row r="203" spans="1:31" x14ac:dyDescent="0.2">
      <c r="B203" t="s">
        <v>724</v>
      </c>
      <c r="C203">
        <v>35</v>
      </c>
      <c r="D203" t="s">
        <v>30</v>
      </c>
      <c r="E203" t="s">
        <v>845</v>
      </c>
      <c r="F203" t="s">
        <v>32</v>
      </c>
      <c r="G203" t="s">
        <v>846</v>
      </c>
      <c r="H203" t="s">
        <v>846</v>
      </c>
      <c r="I203" t="s">
        <v>302</v>
      </c>
      <c r="J203" t="s">
        <v>34</v>
      </c>
      <c r="K203">
        <v>210614</v>
      </c>
      <c r="L203" s="1">
        <v>44361</v>
      </c>
      <c r="M203">
        <v>11</v>
      </c>
      <c r="N203" s="1">
        <v>44009</v>
      </c>
      <c r="O203">
        <v>32</v>
      </c>
      <c r="P203" s="1">
        <v>44473</v>
      </c>
      <c r="Q203">
        <v>15.47</v>
      </c>
      <c r="R203" s="6">
        <f t="shared" si="8"/>
        <v>15.233333333333333</v>
      </c>
      <c r="S203">
        <v>1.25</v>
      </c>
      <c r="U203" t="s">
        <v>847</v>
      </c>
      <c r="AA203">
        <v>15.47</v>
      </c>
      <c r="AB203" t="s">
        <v>32</v>
      </c>
      <c r="AC203">
        <v>11.7</v>
      </c>
      <c r="AE203">
        <v>60</v>
      </c>
    </row>
    <row r="204" spans="1:31" x14ac:dyDescent="0.2">
      <c r="B204" t="s">
        <v>724</v>
      </c>
      <c r="C204">
        <v>36</v>
      </c>
      <c r="D204" t="s">
        <v>30</v>
      </c>
      <c r="E204" t="s">
        <v>848</v>
      </c>
      <c r="F204" t="s">
        <v>32</v>
      </c>
      <c r="G204" t="s">
        <v>849</v>
      </c>
      <c r="H204" t="s">
        <v>849</v>
      </c>
      <c r="I204" t="s">
        <v>302</v>
      </c>
      <c r="J204" t="s">
        <v>34</v>
      </c>
      <c r="K204">
        <v>210614</v>
      </c>
      <c r="L204" s="1">
        <v>44361</v>
      </c>
      <c r="M204">
        <v>11</v>
      </c>
      <c r="N204" s="1">
        <v>44009</v>
      </c>
      <c r="O204">
        <v>29.5</v>
      </c>
      <c r="P204" s="1">
        <v>44473</v>
      </c>
      <c r="Q204">
        <v>15.47</v>
      </c>
      <c r="R204" s="6">
        <f t="shared" si="8"/>
        <v>15.233333333333333</v>
      </c>
      <c r="S204">
        <v>1.25</v>
      </c>
      <c r="U204" t="s">
        <v>850</v>
      </c>
      <c r="AA204">
        <v>15.47</v>
      </c>
      <c r="AB204" t="s">
        <v>32</v>
      </c>
      <c r="AC204">
        <v>11.7</v>
      </c>
      <c r="AE204">
        <v>60</v>
      </c>
    </row>
    <row r="205" spans="1:31" x14ac:dyDescent="0.2">
      <c r="B205" t="s">
        <v>724</v>
      </c>
      <c r="C205">
        <v>37</v>
      </c>
      <c r="D205" t="s">
        <v>851</v>
      </c>
      <c r="E205" t="s">
        <v>852</v>
      </c>
      <c r="G205" t="s">
        <v>853</v>
      </c>
      <c r="H205" t="s">
        <v>854</v>
      </c>
      <c r="I205" t="s">
        <v>855</v>
      </c>
      <c r="J205" t="s">
        <v>764</v>
      </c>
      <c r="K205">
        <v>211001</v>
      </c>
      <c r="L205" s="1">
        <v>44470</v>
      </c>
      <c r="M205">
        <v>12</v>
      </c>
      <c r="N205" s="1">
        <v>44080</v>
      </c>
      <c r="O205">
        <v>28.6</v>
      </c>
      <c r="P205" s="1">
        <v>44475</v>
      </c>
      <c r="Q205" s="2">
        <f t="shared" si="8"/>
        <v>0.53333333333333333</v>
      </c>
      <c r="R205" s="6">
        <f t="shared" si="8"/>
        <v>13</v>
      </c>
      <c r="U205" t="s">
        <v>856</v>
      </c>
      <c r="AE205">
        <v>61</v>
      </c>
    </row>
    <row r="206" spans="1:31" x14ac:dyDescent="0.2">
      <c r="B206" t="s">
        <v>724</v>
      </c>
      <c r="C206">
        <v>38</v>
      </c>
      <c r="D206" t="s">
        <v>851</v>
      </c>
      <c r="E206" t="s">
        <v>857</v>
      </c>
      <c r="G206" t="s">
        <v>858</v>
      </c>
      <c r="H206" t="s">
        <v>859</v>
      </c>
      <c r="I206" t="s">
        <v>855</v>
      </c>
      <c r="J206" t="s">
        <v>764</v>
      </c>
      <c r="K206">
        <v>211001</v>
      </c>
      <c r="L206" s="1">
        <v>44470</v>
      </c>
      <c r="M206">
        <v>12</v>
      </c>
      <c r="N206" s="1">
        <v>44086</v>
      </c>
      <c r="O206">
        <v>29.1</v>
      </c>
      <c r="P206" s="1">
        <v>44475</v>
      </c>
      <c r="Q206" s="2">
        <f t="shared" si="8"/>
        <v>0.56666666666666665</v>
      </c>
      <c r="R206" s="6">
        <f t="shared" si="8"/>
        <v>12.8</v>
      </c>
      <c r="U206" t="s">
        <v>860</v>
      </c>
      <c r="AE206">
        <v>61</v>
      </c>
    </row>
    <row r="207" spans="1:31" x14ac:dyDescent="0.2">
      <c r="B207" t="s">
        <v>724</v>
      </c>
      <c r="C207">
        <v>39</v>
      </c>
      <c r="D207" t="s">
        <v>851</v>
      </c>
      <c r="E207" t="s">
        <v>861</v>
      </c>
      <c r="G207" t="s">
        <v>862</v>
      </c>
      <c r="H207" t="s">
        <v>863</v>
      </c>
      <c r="I207" t="s">
        <v>855</v>
      </c>
      <c r="J207" t="s">
        <v>34</v>
      </c>
      <c r="K207">
        <v>211001</v>
      </c>
      <c r="L207" s="1">
        <v>44470</v>
      </c>
      <c r="M207">
        <v>12</v>
      </c>
      <c r="N207" s="1">
        <v>44086</v>
      </c>
      <c r="O207">
        <v>28.5</v>
      </c>
      <c r="P207" s="1">
        <v>44475</v>
      </c>
      <c r="Q207" s="2">
        <f t="shared" si="8"/>
        <v>0.53333333333333333</v>
      </c>
      <c r="R207" s="6">
        <f t="shared" si="8"/>
        <v>12.8</v>
      </c>
      <c r="U207" t="s">
        <v>864</v>
      </c>
      <c r="AE207">
        <v>61</v>
      </c>
    </row>
    <row r="208" spans="1:31" x14ac:dyDescent="0.2">
      <c r="B208" t="s">
        <v>724</v>
      </c>
      <c r="C208">
        <v>40</v>
      </c>
      <c r="D208" t="s">
        <v>851</v>
      </c>
      <c r="E208" t="s">
        <v>865</v>
      </c>
      <c r="G208" t="s">
        <v>866</v>
      </c>
      <c r="H208" t="s">
        <v>867</v>
      </c>
      <c r="I208" t="s">
        <v>855</v>
      </c>
      <c r="J208" t="s">
        <v>764</v>
      </c>
      <c r="K208">
        <v>211001</v>
      </c>
      <c r="L208" s="1">
        <v>44470</v>
      </c>
      <c r="M208">
        <v>12</v>
      </c>
      <c r="N208" s="1">
        <v>44086</v>
      </c>
      <c r="O208">
        <v>29.6</v>
      </c>
      <c r="P208" s="1">
        <v>44475</v>
      </c>
      <c r="Q208" s="2">
        <f t="shared" si="8"/>
        <v>0.56666666666666665</v>
      </c>
      <c r="R208" s="6">
        <f t="shared" si="8"/>
        <v>12.8</v>
      </c>
      <c r="U208" t="s">
        <v>868</v>
      </c>
      <c r="AE208">
        <v>61</v>
      </c>
    </row>
    <row r="209" spans="1:31" x14ac:dyDescent="0.2">
      <c r="B209" t="s">
        <v>724</v>
      </c>
      <c r="C209">
        <v>41</v>
      </c>
      <c r="D209" t="s">
        <v>851</v>
      </c>
      <c r="E209" t="s">
        <v>869</v>
      </c>
      <c r="G209" t="s">
        <v>870</v>
      </c>
      <c r="H209" t="s">
        <v>871</v>
      </c>
      <c r="I209" t="s">
        <v>855</v>
      </c>
      <c r="J209" t="s">
        <v>764</v>
      </c>
      <c r="K209">
        <v>211001</v>
      </c>
      <c r="L209" s="1">
        <v>44470</v>
      </c>
      <c r="M209">
        <v>12</v>
      </c>
      <c r="N209" s="1">
        <v>44086</v>
      </c>
      <c r="O209">
        <v>26.1</v>
      </c>
      <c r="P209" s="1">
        <v>44475</v>
      </c>
      <c r="Q209" s="2">
        <f t="shared" si="8"/>
        <v>0.46666666666666667</v>
      </c>
      <c r="R209" s="6">
        <f t="shared" si="8"/>
        <v>12.8</v>
      </c>
      <c r="U209" t="s">
        <v>872</v>
      </c>
      <c r="AE209">
        <v>61</v>
      </c>
    </row>
    <row r="210" spans="1:31" x14ac:dyDescent="0.2">
      <c r="B210" t="s">
        <v>724</v>
      </c>
      <c r="C210">
        <v>42</v>
      </c>
      <c r="D210" t="s">
        <v>851</v>
      </c>
      <c r="E210" t="s">
        <v>873</v>
      </c>
      <c r="G210" t="s">
        <v>874</v>
      </c>
      <c r="H210" t="s">
        <v>875</v>
      </c>
      <c r="I210" t="s">
        <v>855</v>
      </c>
      <c r="J210" t="s">
        <v>764</v>
      </c>
      <c r="K210">
        <v>211001</v>
      </c>
      <c r="L210" s="1">
        <v>44470</v>
      </c>
      <c r="M210">
        <v>12</v>
      </c>
      <c r="N210" s="1">
        <v>44101</v>
      </c>
      <c r="O210">
        <v>31.9</v>
      </c>
      <c r="P210" s="1">
        <v>44475</v>
      </c>
      <c r="Q210" s="2">
        <f t="shared" si="8"/>
        <v>0.6333333333333333</v>
      </c>
      <c r="R210" s="6">
        <f t="shared" si="8"/>
        <v>12.299999999999999</v>
      </c>
      <c r="U210" t="s">
        <v>876</v>
      </c>
      <c r="AE210">
        <v>61</v>
      </c>
    </row>
    <row r="211" spans="1:31" x14ac:dyDescent="0.2">
      <c r="B211" t="s">
        <v>724</v>
      </c>
      <c r="C211">
        <v>43</v>
      </c>
      <c r="D211" t="s">
        <v>851</v>
      </c>
      <c r="E211" t="s">
        <v>877</v>
      </c>
      <c r="G211" t="s">
        <v>878</v>
      </c>
      <c r="H211" t="s">
        <v>879</v>
      </c>
      <c r="I211" t="s">
        <v>855</v>
      </c>
      <c r="J211" t="s">
        <v>764</v>
      </c>
      <c r="K211">
        <v>211001</v>
      </c>
      <c r="L211" s="1">
        <v>44470</v>
      </c>
      <c r="M211">
        <v>12</v>
      </c>
      <c r="N211" s="1">
        <v>44101</v>
      </c>
      <c r="O211">
        <v>32.4</v>
      </c>
      <c r="P211" s="1">
        <v>44475</v>
      </c>
      <c r="Q211" s="2">
        <f t="shared" si="8"/>
        <v>0.6333333333333333</v>
      </c>
      <c r="R211" s="6">
        <f t="shared" si="8"/>
        <v>12.299999999999999</v>
      </c>
      <c r="U211" t="s">
        <v>880</v>
      </c>
      <c r="AE211">
        <v>61</v>
      </c>
    </row>
    <row r="212" spans="1:31" x14ac:dyDescent="0.2">
      <c r="B212" t="s">
        <v>724</v>
      </c>
      <c r="C212">
        <v>44</v>
      </c>
      <c r="D212" t="s">
        <v>851</v>
      </c>
      <c r="E212" t="s">
        <v>881</v>
      </c>
      <c r="G212" t="s">
        <v>882</v>
      </c>
      <c r="H212" t="s">
        <v>883</v>
      </c>
      <c r="I212" t="s">
        <v>855</v>
      </c>
      <c r="J212" t="s">
        <v>764</v>
      </c>
      <c r="K212">
        <v>211001</v>
      </c>
      <c r="L212" s="1">
        <v>44470</v>
      </c>
      <c r="M212">
        <v>12</v>
      </c>
      <c r="N212" s="1">
        <v>44101</v>
      </c>
      <c r="O212">
        <v>30.6</v>
      </c>
      <c r="P212" s="1">
        <v>44475</v>
      </c>
      <c r="Q212" s="2">
        <f t="shared" si="8"/>
        <v>0.60000000000000009</v>
      </c>
      <c r="R212" s="6">
        <f t="shared" si="8"/>
        <v>12.299999999999999</v>
      </c>
      <c r="U212" t="s">
        <v>884</v>
      </c>
      <c r="AE212">
        <v>61</v>
      </c>
    </row>
    <row r="213" spans="1:31" x14ac:dyDescent="0.2">
      <c r="B213" t="s">
        <v>724</v>
      </c>
      <c r="C213">
        <v>45</v>
      </c>
      <c r="D213" t="s">
        <v>851</v>
      </c>
      <c r="E213" t="s">
        <v>885</v>
      </c>
      <c r="G213" t="s">
        <v>886</v>
      </c>
      <c r="H213" t="s">
        <v>887</v>
      </c>
      <c r="I213" t="s">
        <v>855</v>
      </c>
      <c r="J213" t="s">
        <v>764</v>
      </c>
      <c r="K213">
        <v>211001</v>
      </c>
      <c r="L213" s="1">
        <v>44470</v>
      </c>
      <c r="M213">
        <v>12</v>
      </c>
      <c r="N213" s="1">
        <v>44101</v>
      </c>
      <c r="O213">
        <v>29.3</v>
      </c>
      <c r="P213" s="1">
        <v>44475</v>
      </c>
      <c r="Q213" s="2">
        <f t="shared" si="8"/>
        <v>0.56666666666666665</v>
      </c>
      <c r="R213" s="6">
        <f t="shared" si="8"/>
        <v>12.299999999999999</v>
      </c>
      <c r="U213" t="s">
        <v>888</v>
      </c>
      <c r="AE213">
        <v>61</v>
      </c>
    </row>
    <row r="214" spans="1:31" x14ac:dyDescent="0.2">
      <c r="B214" t="s">
        <v>724</v>
      </c>
      <c r="C214">
        <v>46</v>
      </c>
      <c r="D214" t="s">
        <v>851</v>
      </c>
      <c r="E214" t="s">
        <v>889</v>
      </c>
      <c r="G214" t="s">
        <v>890</v>
      </c>
      <c r="H214" t="s">
        <v>891</v>
      </c>
      <c r="I214" t="s">
        <v>855</v>
      </c>
      <c r="J214" t="s">
        <v>764</v>
      </c>
      <c r="K214">
        <v>211001</v>
      </c>
      <c r="L214" s="1">
        <v>44470</v>
      </c>
      <c r="M214">
        <v>12</v>
      </c>
      <c r="N214" s="1">
        <v>44101</v>
      </c>
      <c r="O214">
        <v>32.4</v>
      </c>
      <c r="P214" s="1">
        <v>44475</v>
      </c>
      <c r="Q214" s="2">
        <f t="shared" si="8"/>
        <v>0.6333333333333333</v>
      </c>
      <c r="R214" s="6">
        <f t="shared" si="8"/>
        <v>12.299999999999999</v>
      </c>
      <c r="U214" t="s">
        <v>892</v>
      </c>
      <c r="AE214">
        <v>61</v>
      </c>
    </row>
    <row r="215" spans="1:31" x14ac:dyDescent="0.2">
      <c r="B215" t="s">
        <v>893</v>
      </c>
      <c r="C215">
        <v>1</v>
      </c>
      <c r="D215" t="s">
        <v>30</v>
      </c>
      <c r="E215" t="s">
        <v>894</v>
      </c>
      <c r="F215" t="s">
        <v>32</v>
      </c>
      <c r="G215" t="s">
        <v>895</v>
      </c>
      <c r="H215" t="s">
        <v>895</v>
      </c>
      <c r="I215" t="s">
        <v>302</v>
      </c>
      <c r="J215" t="s">
        <v>39</v>
      </c>
      <c r="K215">
        <v>210809</v>
      </c>
      <c r="L215" s="1">
        <v>44417</v>
      </c>
      <c r="M215">
        <v>11</v>
      </c>
      <c r="N215" s="1">
        <v>44066</v>
      </c>
      <c r="O215">
        <v>22.3</v>
      </c>
      <c r="P215" s="1">
        <v>44509</v>
      </c>
      <c r="Q215">
        <v>14.77</v>
      </c>
      <c r="R215" s="6">
        <f t="shared" si="8"/>
        <v>14.533333333333331</v>
      </c>
      <c r="S215">
        <v>1.25</v>
      </c>
      <c r="U215" t="s">
        <v>896</v>
      </c>
      <c r="AA215">
        <v>14.77</v>
      </c>
      <c r="AB215" t="s">
        <v>32</v>
      </c>
      <c r="AC215">
        <v>11.66666667</v>
      </c>
      <c r="AE215">
        <v>60</v>
      </c>
    </row>
    <row r="216" spans="1:31" x14ac:dyDescent="0.2">
      <c r="B216" t="s">
        <v>893</v>
      </c>
      <c r="C216">
        <v>2</v>
      </c>
      <c r="D216" t="s">
        <v>30</v>
      </c>
      <c r="E216" t="s">
        <v>897</v>
      </c>
      <c r="F216" t="s">
        <v>32</v>
      </c>
      <c r="G216" t="s">
        <v>898</v>
      </c>
      <c r="H216" t="s">
        <v>898</v>
      </c>
      <c r="I216" t="s">
        <v>302</v>
      </c>
      <c r="J216" t="s">
        <v>39</v>
      </c>
      <c r="K216">
        <v>210809</v>
      </c>
      <c r="L216" s="1">
        <v>44417</v>
      </c>
      <c r="M216">
        <v>11</v>
      </c>
      <c r="N216" s="1">
        <v>44066</v>
      </c>
      <c r="O216">
        <v>24.4</v>
      </c>
      <c r="P216" s="1">
        <v>44509</v>
      </c>
      <c r="Q216">
        <v>14.77</v>
      </c>
      <c r="R216" s="6">
        <f t="shared" si="8"/>
        <v>14.533333333333331</v>
      </c>
      <c r="S216">
        <v>1.25</v>
      </c>
      <c r="U216" t="s">
        <v>899</v>
      </c>
      <c r="AA216">
        <v>14.77</v>
      </c>
      <c r="AB216" t="s">
        <v>32</v>
      </c>
      <c r="AC216">
        <v>11.66666667</v>
      </c>
      <c r="AE216">
        <v>60</v>
      </c>
    </row>
    <row r="217" spans="1:31" x14ac:dyDescent="0.2">
      <c r="B217" t="s">
        <v>893</v>
      </c>
      <c r="C217">
        <v>3</v>
      </c>
      <c r="D217" t="s">
        <v>30</v>
      </c>
      <c r="E217" t="s">
        <v>900</v>
      </c>
      <c r="F217" t="s">
        <v>32</v>
      </c>
      <c r="G217" t="s">
        <v>901</v>
      </c>
      <c r="H217" t="s">
        <v>901</v>
      </c>
      <c r="I217" t="s">
        <v>302</v>
      </c>
      <c r="J217" t="s">
        <v>39</v>
      </c>
      <c r="K217">
        <v>210809</v>
      </c>
      <c r="L217" s="1">
        <v>44417</v>
      </c>
      <c r="M217">
        <v>11</v>
      </c>
      <c r="N217" s="1">
        <v>44076</v>
      </c>
      <c r="O217">
        <v>30.1</v>
      </c>
      <c r="P217" s="1">
        <v>44509</v>
      </c>
      <c r="Q217">
        <v>14.43</v>
      </c>
      <c r="R217" s="6">
        <f t="shared" si="8"/>
        <v>14.233333333333334</v>
      </c>
      <c r="S217">
        <v>1.25</v>
      </c>
      <c r="U217" t="s">
        <v>902</v>
      </c>
      <c r="AA217">
        <v>14.43</v>
      </c>
      <c r="AB217" t="s">
        <v>32</v>
      </c>
      <c r="AC217">
        <v>11.33333333</v>
      </c>
      <c r="AE217">
        <v>59</v>
      </c>
    </row>
    <row r="218" spans="1:31" x14ac:dyDescent="0.2">
      <c r="A218" t="s">
        <v>812</v>
      </c>
      <c r="B218" t="s">
        <v>893</v>
      </c>
      <c r="C218">
        <v>4</v>
      </c>
      <c r="D218" t="s">
        <v>30</v>
      </c>
      <c r="E218" t="s">
        <v>903</v>
      </c>
      <c r="F218" t="s">
        <v>385</v>
      </c>
      <c r="G218" t="s">
        <v>904</v>
      </c>
      <c r="H218" t="s">
        <v>904</v>
      </c>
      <c r="I218" t="s">
        <v>381</v>
      </c>
      <c r="J218" t="s">
        <v>34</v>
      </c>
      <c r="K218">
        <v>210809</v>
      </c>
      <c r="L218" s="1">
        <v>44417</v>
      </c>
      <c r="M218">
        <v>11</v>
      </c>
      <c r="N218" s="1">
        <v>44058</v>
      </c>
      <c r="O218">
        <v>34.700000000000003</v>
      </c>
      <c r="P218" s="1">
        <v>44509</v>
      </c>
      <c r="Q218">
        <v>15.03</v>
      </c>
      <c r="R218" s="6">
        <f t="shared" si="8"/>
        <v>14.8</v>
      </c>
      <c r="S218">
        <v>1.25</v>
      </c>
      <c r="U218" t="s">
        <v>905</v>
      </c>
      <c r="V218" s="9" t="s">
        <v>1781</v>
      </c>
      <c r="W218" t="s">
        <v>906</v>
      </c>
      <c r="X218">
        <v>96</v>
      </c>
      <c r="Y218">
        <v>30</v>
      </c>
      <c r="AA218">
        <v>15.03</v>
      </c>
      <c r="AB218" t="s">
        <v>385</v>
      </c>
      <c r="AC218">
        <v>11.93333333</v>
      </c>
      <c r="AE218">
        <v>60</v>
      </c>
    </row>
    <row r="219" spans="1:31" x14ac:dyDescent="0.2">
      <c r="A219" t="s">
        <v>812</v>
      </c>
      <c r="B219" t="s">
        <v>893</v>
      </c>
      <c r="C219">
        <v>5</v>
      </c>
      <c r="D219" t="s">
        <v>30</v>
      </c>
      <c r="E219" t="s">
        <v>907</v>
      </c>
      <c r="F219" t="s">
        <v>385</v>
      </c>
      <c r="G219" t="s">
        <v>908</v>
      </c>
      <c r="H219" t="s">
        <v>908</v>
      </c>
      <c r="I219" t="s">
        <v>381</v>
      </c>
      <c r="J219" t="s">
        <v>34</v>
      </c>
      <c r="K219">
        <v>210809</v>
      </c>
      <c r="L219" s="1">
        <v>44417</v>
      </c>
      <c r="M219">
        <v>11</v>
      </c>
      <c r="N219" s="1">
        <v>44058</v>
      </c>
      <c r="O219">
        <v>42</v>
      </c>
      <c r="P219" s="1">
        <v>44509</v>
      </c>
      <c r="Q219">
        <v>15.03</v>
      </c>
      <c r="R219" s="6">
        <f t="shared" si="8"/>
        <v>14.8</v>
      </c>
      <c r="S219">
        <v>1.25</v>
      </c>
      <c r="U219" t="s">
        <v>909</v>
      </c>
      <c r="V219" s="9" t="s">
        <v>1782</v>
      </c>
      <c r="W219" t="s">
        <v>910</v>
      </c>
      <c r="X219">
        <v>96</v>
      </c>
      <c r="Y219">
        <v>30</v>
      </c>
      <c r="AA219">
        <v>15.03</v>
      </c>
      <c r="AB219" t="s">
        <v>385</v>
      </c>
      <c r="AC219">
        <v>11.93333333</v>
      </c>
      <c r="AE219">
        <v>60</v>
      </c>
    </row>
    <row r="220" spans="1:31" x14ac:dyDescent="0.2">
      <c r="B220" t="s">
        <v>893</v>
      </c>
      <c r="C220">
        <v>6</v>
      </c>
      <c r="D220" t="s">
        <v>30</v>
      </c>
      <c r="E220" t="s">
        <v>911</v>
      </c>
      <c r="F220" t="s">
        <v>385</v>
      </c>
      <c r="G220" t="s">
        <v>912</v>
      </c>
      <c r="H220" t="s">
        <v>912</v>
      </c>
      <c r="I220" t="s">
        <v>381</v>
      </c>
      <c r="J220" t="s">
        <v>34</v>
      </c>
      <c r="K220">
        <v>210809</v>
      </c>
      <c r="L220" s="1">
        <v>44417</v>
      </c>
      <c r="M220">
        <v>11</v>
      </c>
      <c r="N220" s="1">
        <v>44058</v>
      </c>
      <c r="O220">
        <v>30.9</v>
      </c>
      <c r="P220" s="1">
        <v>44509</v>
      </c>
      <c r="Q220">
        <v>15.03</v>
      </c>
      <c r="R220" s="6">
        <f t="shared" si="8"/>
        <v>14.8</v>
      </c>
      <c r="S220">
        <v>1.25</v>
      </c>
      <c r="U220" t="s">
        <v>913</v>
      </c>
      <c r="AA220">
        <v>15.03</v>
      </c>
      <c r="AB220" t="s">
        <v>385</v>
      </c>
      <c r="AC220">
        <v>11.93333333</v>
      </c>
      <c r="AE220">
        <v>60</v>
      </c>
    </row>
    <row r="221" spans="1:31" x14ac:dyDescent="0.2">
      <c r="B221" t="s">
        <v>893</v>
      </c>
      <c r="C221">
        <v>7</v>
      </c>
      <c r="D221" t="s">
        <v>30</v>
      </c>
      <c r="E221" t="s">
        <v>914</v>
      </c>
      <c r="F221" t="s">
        <v>385</v>
      </c>
      <c r="G221" t="s">
        <v>915</v>
      </c>
      <c r="H221" t="s">
        <v>915</v>
      </c>
      <c r="I221" t="s">
        <v>381</v>
      </c>
      <c r="J221" t="s">
        <v>34</v>
      </c>
      <c r="K221">
        <v>210809</v>
      </c>
      <c r="L221" s="1">
        <v>44417</v>
      </c>
      <c r="M221">
        <v>11</v>
      </c>
      <c r="N221" s="1">
        <v>44058</v>
      </c>
      <c r="O221">
        <v>44.9</v>
      </c>
      <c r="P221" s="1">
        <v>44509</v>
      </c>
      <c r="Q221">
        <v>15.03</v>
      </c>
      <c r="R221" s="6">
        <f t="shared" si="8"/>
        <v>14.8</v>
      </c>
      <c r="S221">
        <v>1.25</v>
      </c>
      <c r="U221" t="s">
        <v>916</v>
      </c>
      <c r="AA221">
        <v>15.03</v>
      </c>
      <c r="AB221" t="s">
        <v>385</v>
      </c>
      <c r="AC221">
        <v>11.93333333</v>
      </c>
      <c r="AE221">
        <v>60</v>
      </c>
    </row>
    <row r="222" spans="1:31" x14ac:dyDescent="0.2">
      <c r="A222" t="s">
        <v>917</v>
      </c>
      <c r="B222" t="s">
        <v>893</v>
      </c>
      <c r="C222">
        <v>8</v>
      </c>
      <c r="D222" t="s">
        <v>30</v>
      </c>
      <c r="E222" t="s">
        <v>918</v>
      </c>
      <c r="F222" t="s">
        <v>32</v>
      </c>
      <c r="G222" t="s">
        <v>919</v>
      </c>
      <c r="H222" t="s">
        <v>919</v>
      </c>
      <c r="I222" t="s">
        <v>381</v>
      </c>
      <c r="J222" t="s">
        <v>39</v>
      </c>
      <c r="K222">
        <v>210906</v>
      </c>
      <c r="L222" s="1">
        <v>44445</v>
      </c>
      <c r="M222">
        <v>12</v>
      </c>
      <c r="N222" s="1">
        <v>44080</v>
      </c>
      <c r="O222">
        <v>23.5</v>
      </c>
      <c r="P222" s="1">
        <v>44510</v>
      </c>
      <c r="Q222">
        <v>14.33</v>
      </c>
      <c r="R222" s="6">
        <f t="shared" si="8"/>
        <v>14.133333333333333</v>
      </c>
      <c r="S222">
        <v>1.1666666670000001</v>
      </c>
      <c r="U222" t="s">
        <v>920</v>
      </c>
      <c r="V222" s="9" t="s">
        <v>1783</v>
      </c>
      <c r="W222" t="s">
        <v>921</v>
      </c>
      <c r="X222">
        <v>81</v>
      </c>
      <c r="Y222">
        <v>28</v>
      </c>
      <c r="AA222">
        <v>14.33</v>
      </c>
      <c r="AB222" t="s">
        <v>32</v>
      </c>
      <c r="AC222">
        <v>12.133333329999999</v>
      </c>
      <c r="AE222">
        <v>60</v>
      </c>
    </row>
    <row r="223" spans="1:31" x14ac:dyDescent="0.2">
      <c r="A223" t="s">
        <v>917</v>
      </c>
      <c r="B223" t="s">
        <v>893</v>
      </c>
      <c r="C223">
        <v>9</v>
      </c>
      <c r="D223" t="s">
        <v>30</v>
      </c>
      <c r="E223" t="s">
        <v>922</v>
      </c>
      <c r="F223" t="s">
        <v>32</v>
      </c>
      <c r="G223" t="s">
        <v>923</v>
      </c>
      <c r="H223" t="s">
        <v>923</v>
      </c>
      <c r="I223" t="s">
        <v>381</v>
      </c>
      <c r="J223" t="s">
        <v>39</v>
      </c>
      <c r="K223">
        <v>210906</v>
      </c>
      <c r="L223" s="1">
        <v>44445</v>
      </c>
      <c r="M223">
        <v>12</v>
      </c>
      <c r="N223" s="1">
        <v>44080</v>
      </c>
      <c r="O223">
        <v>22</v>
      </c>
      <c r="P223" s="1">
        <v>44510</v>
      </c>
      <c r="Q223">
        <v>14.33</v>
      </c>
      <c r="R223" s="6">
        <f t="shared" si="8"/>
        <v>14.133333333333333</v>
      </c>
      <c r="S223">
        <v>1.1666666670000001</v>
      </c>
      <c r="U223" t="s">
        <v>924</v>
      </c>
      <c r="V223" s="9" t="s">
        <v>1784</v>
      </c>
      <c r="W223" t="s">
        <v>925</v>
      </c>
      <c r="X223">
        <v>84</v>
      </c>
      <c r="Y223">
        <v>31</v>
      </c>
      <c r="AA223">
        <v>14.33</v>
      </c>
      <c r="AB223" t="s">
        <v>32</v>
      </c>
      <c r="AC223">
        <v>12.133333329999999</v>
      </c>
      <c r="AE223">
        <v>60</v>
      </c>
    </row>
    <row r="224" spans="1:31" x14ac:dyDescent="0.2">
      <c r="A224" t="s">
        <v>834</v>
      </c>
      <c r="B224" t="s">
        <v>893</v>
      </c>
      <c r="C224">
        <v>10</v>
      </c>
      <c r="D224" t="s">
        <v>30</v>
      </c>
      <c r="E224" t="s">
        <v>926</v>
      </c>
      <c r="F224" t="s">
        <v>32</v>
      </c>
      <c r="G224" t="s">
        <v>927</v>
      </c>
      <c r="H224" t="s">
        <v>927</v>
      </c>
      <c r="I224" t="s">
        <v>381</v>
      </c>
      <c r="J224" t="s">
        <v>39</v>
      </c>
      <c r="K224">
        <v>210906</v>
      </c>
      <c r="L224" s="1">
        <v>44445</v>
      </c>
      <c r="M224">
        <v>12</v>
      </c>
      <c r="N224" s="1">
        <v>44080</v>
      </c>
      <c r="O224">
        <v>27</v>
      </c>
      <c r="P224" s="1">
        <v>44510</v>
      </c>
      <c r="Q224">
        <v>14.33</v>
      </c>
      <c r="R224" s="6">
        <f t="shared" si="8"/>
        <v>14.133333333333333</v>
      </c>
      <c r="S224">
        <v>1.1666666670000001</v>
      </c>
      <c r="U224" t="s">
        <v>928</v>
      </c>
      <c r="V224" s="9" t="s">
        <v>1785</v>
      </c>
      <c r="W224" t="s">
        <v>929</v>
      </c>
      <c r="X224">
        <v>82</v>
      </c>
      <c r="Y224">
        <v>28</v>
      </c>
      <c r="AA224">
        <v>14.33</v>
      </c>
      <c r="AB224" t="s">
        <v>32</v>
      </c>
      <c r="AC224">
        <v>12.133333329999999</v>
      </c>
      <c r="AE224">
        <v>60</v>
      </c>
    </row>
    <row r="225" spans="1:31" x14ac:dyDescent="0.2">
      <c r="A225" t="s">
        <v>834</v>
      </c>
      <c r="B225" t="s">
        <v>893</v>
      </c>
      <c r="C225">
        <v>11</v>
      </c>
      <c r="D225" t="s">
        <v>30</v>
      </c>
      <c r="E225" t="s">
        <v>930</v>
      </c>
      <c r="F225" t="s">
        <v>32</v>
      </c>
      <c r="G225" t="s">
        <v>931</v>
      </c>
      <c r="H225" t="s">
        <v>931</v>
      </c>
      <c r="I225" t="s">
        <v>381</v>
      </c>
      <c r="J225" t="s">
        <v>39</v>
      </c>
      <c r="K225">
        <v>210906</v>
      </c>
      <c r="L225" s="1">
        <v>44445</v>
      </c>
      <c r="M225">
        <v>12</v>
      </c>
      <c r="N225" s="1">
        <v>44080</v>
      </c>
      <c r="O225">
        <v>26.1</v>
      </c>
      <c r="P225" s="1">
        <v>44509</v>
      </c>
      <c r="Q225">
        <v>14.3</v>
      </c>
      <c r="R225" s="6">
        <f t="shared" si="8"/>
        <v>14.100000000000001</v>
      </c>
      <c r="S225">
        <v>1.1666666670000001</v>
      </c>
      <c r="U225" t="s">
        <v>932</v>
      </c>
      <c r="V225" s="9" t="s">
        <v>1786</v>
      </c>
      <c r="W225" t="s">
        <v>933</v>
      </c>
      <c r="X225">
        <v>88</v>
      </c>
      <c r="Y225">
        <v>29</v>
      </c>
      <c r="AA225">
        <v>14.3</v>
      </c>
      <c r="AB225" t="s">
        <v>32</v>
      </c>
      <c r="AC225">
        <v>12.133333329999999</v>
      </c>
      <c r="AE225">
        <v>60</v>
      </c>
    </row>
    <row r="226" spans="1:31" x14ac:dyDescent="0.2">
      <c r="A226" t="s">
        <v>834</v>
      </c>
      <c r="B226" t="s">
        <v>893</v>
      </c>
      <c r="C226">
        <v>12</v>
      </c>
      <c r="D226" t="s">
        <v>30</v>
      </c>
      <c r="E226" t="s">
        <v>934</v>
      </c>
      <c r="F226" t="s">
        <v>32</v>
      </c>
      <c r="G226" t="s">
        <v>935</v>
      </c>
      <c r="H226" t="s">
        <v>935</v>
      </c>
      <c r="I226" t="s">
        <v>381</v>
      </c>
      <c r="J226" t="s">
        <v>39</v>
      </c>
      <c r="K226">
        <v>210906</v>
      </c>
      <c r="L226" s="1">
        <v>44445</v>
      </c>
      <c r="M226">
        <v>12</v>
      </c>
      <c r="N226" s="1">
        <v>44080</v>
      </c>
      <c r="O226">
        <v>26.1</v>
      </c>
      <c r="P226" s="1">
        <v>44510</v>
      </c>
      <c r="Q226">
        <v>14.33</v>
      </c>
      <c r="R226" s="6">
        <f t="shared" si="8"/>
        <v>14.133333333333333</v>
      </c>
      <c r="S226">
        <v>1.1666666670000001</v>
      </c>
      <c r="U226" t="s">
        <v>936</v>
      </c>
      <c r="V226" s="9" t="s">
        <v>1787</v>
      </c>
      <c r="W226" t="s">
        <v>937</v>
      </c>
      <c r="X226">
        <v>81</v>
      </c>
      <c r="Y226">
        <v>29</v>
      </c>
      <c r="AA226">
        <v>14.33</v>
      </c>
      <c r="AB226" t="s">
        <v>32</v>
      </c>
      <c r="AC226">
        <v>12.133333329999999</v>
      </c>
      <c r="AE226">
        <v>60</v>
      </c>
    </row>
    <row r="227" spans="1:31" x14ac:dyDescent="0.2">
      <c r="A227" t="s">
        <v>834</v>
      </c>
      <c r="B227" t="s">
        <v>893</v>
      </c>
      <c r="C227">
        <v>13</v>
      </c>
      <c r="D227" t="s">
        <v>30</v>
      </c>
      <c r="E227" t="s">
        <v>938</v>
      </c>
      <c r="F227" t="s">
        <v>32</v>
      </c>
      <c r="G227" t="s">
        <v>939</v>
      </c>
      <c r="H227" t="s">
        <v>939</v>
      </c>
      <c r="I227" t="s">
        <v>381</v>
      </c>
      <c r="J227" t="s">
        <v>34</v>
      </c>
      <c r="K227">
        <v>210906</v>
      </c>
      <c r="L227" s="1">
        <v>44445</v>
      </c>
      <c r="M227">
        <v>11</v>
      </c>
      <c r="N227" s="1">
        <v>44101</v>
      </c>
      <c r="O227">
        <v>34.5</v>
      </c>
      <c r="P227" s="1">
        <v>44510</v>
      </c>
      <c r="Q227">
        <v>13.63</v>
      </c>
      <c r="R227" s="6">
        <f t="shared" si="8"/>
        <v>13.433333333333334</v>
      </c>
      <c r="S227">
        <v>1.1666666670000001</v>
      </c>
      <c r="U227" t="s">
        <v>940</v>
      </c>
      <c r="V227" s="9" t="s">
        <v>1788</v>
      </c>
      <c r="W227" t="s">
        <v>941</v>
      </c>
      <c r="X227">
        <v>88</v>
      </c>
      <c r="Y227">
        <v>29</v>
      </c>
      <c r="AA227">
        <v>13.63</v>
      </c>
      <c r="AB227" t="s">
        <v>32</v>
      </c>
      <c r="AC227">
        <v>11.43333333</v>
      </c>
      <c r="AE227">
        <v>60</v>
      </c>
    </row>
    <row r="228" spans="1:31" x14ac:dyDescent="0.2">
      <c r="B228" t="s">
        <v>893</v>
      </c>
      <c r="C228">
        <v>14</v>
      </c>
      <c r="D228" t="s">
        <v>30</v>
      </c>
      <c r="E228" t="s">
        <v>942</v>
      </c>
      <c r="F228" t="s">
        <v>32</v>
      </c>
      <c r="G228" t="s">
        <v>943</v>
      </c>
      <c r="H228" t="s">
        <v>943</v>
      </c>
      <c r="I228" t="s">
        <v>381</v>
      </c>
      <c r="J228" t="s">
        <v>39</v>
      </c>
      <c r="K228">
        <v>210906</v>
      </c>
      <c r="L228" s="1">
        <v>44445</v>
      </c>
      <c r="M228">
        <v>11</v>
      </c>
      <c r="N228" s="1">
        <v>44094</v>
      </c>
      <c r="O228">
        <v>25.7</v>
      </c>
      <c r="P228" s="1">
        <v>44509</v>
      </c>
      <c r="Q228">
        <v>13.83</v>
      </c>
      <c r="R228" s="6">
        <f t="shared" si="8"/>
        <v>13.633333333333333</v>
      </c>
      <c r="S228">
        <v>1.1666666670000001</v>
      </c>
      <c r="U228" t="s">
        <v>944</v>
      </c>
      <c r="AA228">
        <v>13.83</v>
      </c>
      <c r="AB228" t="s">
        <v>32</v>
      </c>
      <c r="AC228">
        <v>11.66666667</v>
      </c>
      <c r="AE228">
        <v>60</v>
      </c>
    </row>
    <row r="229" spans="1:31" x14ac:dyDescent="0.2">
      <c r="B229" t="s">
        <v>893</v>
      </c>
      <c r="C229">
        <v>15</v>
      </c>
      <c r="D229" t="s">
        <v>30</v>
      </c>
      <c r="E229" t="s">
        <v>945</v>
      </c>
      <c r="F229" t="s">
        <v>32</v>
      </c>
      <c r="G229" t="s">
        <v>946</v>
      </c>
      <c r="H229" t="s">
        <v>946</v>
      </c>
      <c r="I229" t="s">
        <v>381</v>
      </c>
      <c r="J229" t="s">
        <v>39</v>
      </c>
      <c r="K229">
        <v>210906</v>
      </c>
      <c r="L229" s="1">
        <v>44445</v>
      </c>
      <c r="M229">
        <v>11</v>
      </c>
      <c r="N229" s="1">
        <v>44094</v>
      </c>
      <c r="O229">
        <v>27.8</v>
      </c>
      <c r="P229" s="1">
        <v>44509</v>
      </c>
      <c r="Q229">
        <v>13.83</v>
      </c>
      <c r="R229" s="6">
        <f t="shared" si="8"/>
        <v>13.633333333333333</v>
      </c>
      <c r="S229">
        <v>1.1666666670000001</v>
      </c>
      <c r="U229" t="s">
        <v>947</v>
      </c>
      <c r="AA229">
        <v>13.83</v>
      </c>
      <c r="AB229" t="s">
        <v>32</v>
      </c>
      <c r="AC229">
        <v>11.66666667</v>
      </c>
      <c r="AE229">
        <v>60</v>
      </c>
    </row>
    <row r="230" spans="1:31" x14ac:dyDescent="0.2">
      <c r="B230" t="s">
        <v>893</v>
      </c>
      <c r="C230">
        <v>16</v>
      </c>
      <c r="D230" t="s">
        <v>30</v>
      </c>
      <c r="E230" t="s">
        <v>948</v>
      </c>
      <c r="F230" t="s">
        <v>385</v>
      </c>
      <c r="G230" t="s">
        <v>949</v>
      </c>
      <c r="H230" t="s">
        <v>949</v>
      </c>
      <c r="I230" t="s">
        <v>33</v>
      </c>
      <c r="J230" t="s">
        <v>797</v>
      </c>
      <c r="K230">
        <v>210906</v>
      </c>
      <c r="L230" s="1">
        <v>44445</v>
      </c>
      <c r="M230">
        <v>11</v>
      </c>
      <c r="N230" s="1">
        <v>44081</v>
      </c>
      <c r="O230">
        <v>37.299999999999997</v>
      </c>
      <c r="P230" s="1">
        <v>44516</v>
      </c>
      <c r="Q230">
        <v>14.5</v>
      </c>
      <c r="R230" s="6">
        <f t="shared" si="8"/>
        <v>14.3</v>
      </c>
      <c r="S230">
        <v>1.25</v>
      </c>
      <c r="U230" t="s">
        <v>950</v>
      </c>
      <c r="AA230">
        <v>14.5</v>
      </c>
      <c r="AB230" t="s">
        <v>385</v>
      </c>
      <c r="AC230">
        <v>12.1</v>
      </c>
      <c r="AE230">
        <v>60</v>
      </c>
    </row>
    <row r="231" spans="1:31" x14ac:dyDescent="0.2">
      <c r="B231" t="s">
        <v>893</v>
      </c>
      <c r="C231">
        <v>17</v>
      </c>
      <c r="D231" t="s">
        <v>30</v>
      </c>
      <c r="E231" t="s">
        <v>951</v>
      </c>
      <c r="F231" t="s">
        <v>385</v>
      </c>
      <c r="G231" t="s">
        <v>952</v>
      </c>
      <c r="H231" t="s">
        <v>952</v>
      </c>
      <c r="I231" t="s">
        <v>33</v>
      </c>
      <c r="J231" t="s">
        <v>797</v>
      </c>
      <c r="K231">
        <v>210906</v>
      </c>
      <c r="L231" s="1">
        <v>44445</v>
      </c>
      <c r="M231">
        <v>11</v>
      </c>
      <c r="N231" s="1">
        <v>44081</v>
      </c>
      <c r="O231">
        <v>42.7</v>
      </c>
      <c r="P231" s="1">
        <v>44516</v>
      </c>
      <c r="Q231">
        <v>14.5</v>
      </c>
      <c r="R231" s="6">
        <f t="shared" si="8"/>
        <v>14.3</v>
      </c>
      <c r="S231">
        <v>1.25</v>
      </c>
      <c r="U231" t="s">
        <v>953</v>
      </c>
      <c r="AA231">
        <v>14.5</v>
      </c>
      <c r="AB231" t="s">
        <v>385</v>
      </c>
      <c r="AC231">
        <v>12.1</v>
      </c>
      <c r="AE231">
        <v>60</v>
      </c>
    </row>
    <row r="232" spans="1:31" x14ac:dyDescent="0.2">
      <c r="B232" t="s">
        <v>893</v>
      </c>
      <c r="C232">
        <v>18</v>
      </c>
      <c r="D232" t="s">
        <v>30</v>
      </c>
      <c r="E232" t="s">
        <v>954</v>
      </c>
      <c r="F232" t="s">
        <v>385</v>
      </c>
      <c r="G232" t="s">
        <v>955</v>
      </c>
      <c r="H232" t="s">
        <v>955</v>
      </c>
      <c r="I232" t="s">
        <v>33</v>
      </c>
      <c r="J232" t="s">
        <v>797</v>
      </c>
      <c r="K232">
        <v>210906</v>
      </c>
      <c r="L232" s="1">
        <v>44445</v>
      </c>
      <c r="M232">
        <v>11</v>
      </c>
      <c r="N232" s="1">
        <v>44081</v>
      </c>
      <c r="O232">
        <v>29.4</v>
      </c>
      <c r="P232" s="1">
        <v>44516</v>
      </c>
      <c r="Q232">
        <v>14.5</v>
      </c>
      <c r="R232" s="6">
        <f t="shared" si="8"/>
        <v>14.3</v>
      </c>
      <c r="S232">
        <v>1.25</v>
      </c>
      <c r="U232" t="s">
        <v>956</v>
      </c>
      <c r="AA232">
        <v>14.5</v>
      </c>
      <c r="AB232" t="s">
        <v>385</v>
      </c>
      <c r="AC232">
        <v>12.1</v>
      </c>
      <c r="AE232">
        <v>60</v>
      </c>
    </row>
    <row r="233" spans="1:31" x14ac:dyDescent="0.2">
      <c r="B233" t="s">
        <v>893</v>
      </c>
      <c r="C233">
        <v>19</v>
      </c>
      <c r="D233" t="s">
        <v>30</v>
      </c>
      <c r="E233" t="s">
        <v>957</v>
      </c>
      <c r="F233" t="s">
        <v>385</v>
      </c>
      <c r="G233" t="s">
        <v>958</v>
      </c>
      <c r="H233" t="s">
        <v>958</v>
      </c>
      <c r="I233" t="s">
        <v>33</v>
      </c>
      <c r="J233" t="s">
        <v>39</v>
      </c>
      <c r="K233">
        <v>210906</v>
      </c>
      <c r="L233" s="1">
        <v>44445</v>
      </c>
      <c r="M233">
        <v>11</v>
      </c>
      <c r="N233" s="1">
        <v>44081</v>
      </c>
      <c r="O233">
        <v>36.299999999999997</v>
      </c>
      <c r="P233" s="1">
        <v>44516</v>
      </c>
      <c r="Q233">
        <v>14.5</v>
      </c>
      <c r="R233" s="6">
        <f t="shared" si="8"/>
        <v>14.3</v>
      </c>
      <c r="S233">
        <v>1.25</v>
      </c>
      <c r="U233" t="s">
        <v>959</v>
      </c>
      <c r="AA233">
        <v>14.5</v>
      </c>
      <c r="AB233" t="s">
        <v>385</v>
      </c>
      <c r="AC233">
        <v>12.1</v>
      </c>
      <c r="AE233">
        <v>60</v>
      </c>
    </row>
    <row r="234" spans="1:31" x14ac:dyDescent="0.2">
      <c r="B234" t="s">
        <v>893</v>
      </c>
      <c r="C234">
        <v>20</v>
      </c>
      <c r="D234" t="s">
        <v>30</v>
      </c>
      <c r="E234" t="s">
        <v>960</v>
      </c>
      <c r="F234" t="s">
        <v>385</v>
      </c>
      <c r="G234" t="s">
        <v>961</v>
      </c>
      <c r="H234" t="s">
        <v>961</v>
      </c>
      <c r="I234" t="s">
        <v>33</v>
      </c>
      <c r="J234" t="s">
        <v>39</v>
      </c>
      <c r="K234">
        <v>210906</v>
      </c>
      <c r="L234" s="1">
        <v>44445</v>
      </c>
      <c r="M234">
        <v>11</v>
      </c>
      <c r="N234" s="1">
        <v>44081</v>
      </c>
      <c r="O234">
        <v>33</v>
      </c>
      <c r="P234" s="1">
        <v>44516</v>
      </c>
      <c r="Q234">
        <v>14.5</v>
      </c>
      <c r="R234" s="6">
        <f t="shared" si="8"/>
        <v>14.3</v>
      </c>
      <c r="S234">
        <v>1.25</v>
      </c>
      <c r="U234" t="s">
        <v>962</v>
      </c>
      <c r="AA234">
        <v>14.5</v>
      </c>
      <c r="AB234" t="s">
        <v>385</v>
      </c>
      <c r="AC234">
        <v>12.1</v>
      </c>
      <c r="AE234">
        <v>60</v>
      </c>
    </row>
    <row r="235" spans="1:31" x14ac:dyDescent="0.2">
      <c r="B235" t="s">
        <v>893</v>
      </c>
      <c r="C235">
        <v>21</v>
      </c>
      <c r="D235" t="s">
        <v>30</v>
      </c>
      <c r="E235" t="s">
        <v>963</v>
      </c>
      <c r="F235" t="s">
        <v>385</v>
      </c>
      <c r="G235" t="s">
        <v>964</v>
      </c>
      <c r="H235" t="s">
        <v>964</v>
      </c>
      <c r="I235" t="s">
        <v>33</v>
      </c>
      <c r="J235" t="s">
        <v>39</v>
      </c>
      <c r="K235">
        <v>210906</v>
      </c>
      <c r="L235" s="1">
        <v>44445</v>
      </c>
      <c r="M235">
        <v>11</v>
      </c>
      <c r="N235" s="1">
        <v>44106</v>
      </c>
      <c r="O235">
        <v>28.2</v>
      </c>
      <c r="P235" s="1">
        <v>44516</v>
      </c>
      <c r="Q235">
        <v>13.67</v>
      </c>
      <c r="R235" s="6">
        <f t="shared" si="8"/>
        <v>13.466666666666667</v>
      </c>
      <c r="S235">
        <v>1.1666666670000001</v>
      </c>
      <c r="U235" t="s">
        <v>965</v>
      </c>
      <c r="AA235">
        <v>13.67</v>
      </c>
      <c r="AB235" t="s">
        <v>385</v>
      </c>
      <c r="AC235">
        <v>11.266666669999999</v>
      </c>
      <c r="AE235">
        <v>59</v>
      </c>
    </row>
    <row r="236" spans="1:31" x14ac:dyDescent="0.2">
      <c r="B236" t="s">
        <v>893</v>
      </c>
      <c r="C236">
        <v>22</v>
      </c>
      <c r="D236" t="s">
        <v>30</v>
      </c>
      <c r="E236" t="s">
        <v>966</v>
      </c>
      <c r="F236" t="s">
        <v>385</v>
      </c>
      <c r="G236" t="s">
        <v>967</v>
      </c>
      <c r="H236" t="s">
        <v>967</v>
      </c>
      <c r="I236" t="s">
        <v>33</v>
      </c>
      <c r="J236" t="s">
        <v>39</v>
      </c>
      <c r="K236">
        <v>210906</v>
      </c>
      <c r="L236" s="1">
        <v>44445</v>
      </c>
      <c r="M236">
        <v>11</v>
      </c>
      <c r="N236" s="1">
        <v>44106</v>
      </c>
      <c r="O236">
        <v>35.200000000000003</v>
      </c>
      <c r="P236" s="1">
        <v>44517</v>
      </c>
      <c r="Q236">
        <v>13.7</v>
      </c>
      <c r="R236" s="6">
        <f t="shared" si="8"/>
        <v>13.5</v>
      </c>
      <c r="S236">
        <v>1.1666666670000001</v>
      </c>
      <c r="U236" t="s">
        <v>968</v>
      </c>
      <c r="AA236">
        <v>13.7</v>
      </c>
      <c r="AB236" t="s">
        <v>385</v>
      </c>
      <c r="AC236">
        <v>11.266666669999999</v>
      </c>
      <c r="AE236">
        <v>59</v>
      </c>
    </row>
    <row r="237" spans="1:31" x14ac:dyDescent="0.2">
      <c r="B237" t="s">
        <v>893</v>
      </c>
      <c r="C237">
        <v>23</v>
      </c>
      <c r="D237" t="s">
        <v>30</v>
      </c>
      <c r="E237" t="s">
        <v>969</v>
      </c>
      <c r="F237" t="s">
        <v>385</v>
      </c>
      <c r="G237" t="s">
        <v>970</v>
      </c>
      <c r="H237" t="s">
        <v>970</v>
      </c>
      <c r="I237" t="s">
        <v>33</v>
      </c>
      <c r="J237" t="s">
        <v>797</v>
      </c>
      <c r="K237">
        <v>210906</v>
      </c>
      <c r="L237" s="1">
        <v>44445</v>
      </c>
      <c r="M237">
        <v>11</v>
      </c>
      <c r="N237" s="1">
        <v>44106</v>
      </c>
      <c r="O237">
        <v>33.5</v>
      </c>
      <c r="P237" s="1">
        <v>44517</v>
      </c>
      <c r="Q237">
        <v>13.7</v>
      </c>
      <c r="R237" s="6">
        <f t="shared" si="8"/>
        <v>13.5</v>
      </c>
      <c r="S237">
        <v>1.1666666670000001</v>
      </c>
      <c r="U237" t="s">
        <v>971</v>
      </c>
      <c r="AA237">
        <v>13.7</v>
      </c>
      <c r="AB237" t="s">
        <v>385</v>
      </c>
      <c r="AC237">
        <v>11.266666669999999</v>
      </c>
      <c r="AE237">
        <v>59</v>
      </c>
    </row>
    <row r="238" spans="1:31" x14ac:dyDescent="0.2">
      <c r="B238" t="s">
        <v>893</v>
      </c>
      <c r="C238">
        <v>24</v>
      </c>
      <c r="D238" t="s">
        <v>30</v>
      </c>
      <c r="E238" t="s">
        <v>972</v>
      </c>
      <c r="F238" t="s">
        <v>385</v>
      </c>
      <c r="G238" t="s">
        <v>973</v>
      </c>
      <c r="H238" t="s">
        <v>973</v>
      </c>
      <c r="I238" t="s">
        <v>33</v>
      </c>
      <c r="J238" t="s">
        <v>39</v>
      </c>
      <c r="K238">
        <v>210906</v>
      </c>
      <c r="L238" s="1">
        <v>44445</v>
      </c>
      <c r="M238">
        <v>11</v>
      </c>
      <c r="N238" s="1">
        <v>44106</v>
      </c>
      <c r="O238">
        <v>25.7</v>
      </c>
      <c r="P238" s="1">
        <v>44517</v>
      </c>
      <c r="Q238">
        <v>13.7</v>
      </c>
      <c r="R238" s="6">
        <f t="shared" si="8"/>
        <v>13.5</v>
      </c>
      <c r="S238">
        <v>1.1666666670000001</v>
      </c>
      <c r="U238" t="s">
        <v>974</v>
      </c>
      <c r="AA238">
        <v>13.7</v>
      </c>
      <c r="AB238" t="s">
        <v>385</v>
      </c>
      <c r="AC238">
        <v>11.266666669999999</v>
      </c>
      <c r="AE238">
        <v>59</v>
      </c>
    </row>
    <row r="239" spans="1:31" x14ac:dyDescent="0.2">
      <c r="B239" t="s">
        <v>893</v>
      </c>
      <c r="C239">
        <v>25</v>
      </c>
      <c r="D239" t="s">
        <v>30</v>
      </c>
      <c r="E239" t="s">
        <v>975</v>
      </c>
      <c r="F239" t="s">
        <v>385</v>
      </c>
      <c r="G239" t="s">
        <v>976</v>
      </c>
      <c r="H239" t="s">
        <v>976</v>
      </c>
      <c r="I239" t="s">
        <v>33</v>
      </c>
      <c r="J239" t="s">
        <v>797</v>
      </c>
      <c r="K239">
        <v>210906</v>
      </c>
      <c r="L239" s="1">
        <v>44445</v>
      </c>
      <c r="M239">
        <v>11</v>
      </c>
      <c r="N239" s="1">
        <v>44106</v>
      </c>
      <c r="O239">
        <v>34.5</v>
      </c>
      <c r="P239" s="1">
        <v>44517</v>
      </c>
      <c r="Q239">
        <v>13.7</v>
      </c>
      <c r="R239" s="6">
        <f t="shared" si="8"/>
        <v>13.5</v>
      </c>
      <c r="S239">
        <v>1.1666666670000001</v>
      </c>
      <c r="U239" t="s">
        <v>977</v>
      </c>
      <c r="AA239">
        <v>13.7</v>
      </c>
      <c r="AB239" t="s">
        <v>385</v>
      </c>
      <c r="AC239">
        <v>11.266666669999999</v>
      </c>
      <c r="AE239">
        <v>59</v>
      </c>
    </row>
    <row r="240" spans="1:31" x14ac:dyDescent="0.2">
      <c r="B240" t="s">
        <v>893</v>
      </c>
      <c r="C240">
        <v>26</v>
      </c>
      <c r="D240" t="s">
        <v>30</v>
      </c>
      <c r="E240" t="s">
        <v>978</v>
      </c>
      <c r="F240" t="s">
        <v>32</v>
      </c>
      <c r="G240" t="s">
        <v>979</v>
      </c>
      <c r="H240" t="s">
        <v>979</v>
      </c>
      <c r="I240" t="s">
        <v>98</v>
      </c>
      <c r="J240" t="s">
        <v>764</v>
      </c>
      <c r="K240">
        <v>211004</v>
      </c>
      <c r="L240" s="1">
        <v>44473</v>
      </c>
      <c r="M240">
        <v>11</v>
      </c>
      <c r="N240" s="1">
        <v>44118</v>
      </c>
      <c r="O240">
        <v>37.1</v>
      </c>
      <c r="P240" s="1">
        <v>44501</v>
      </c>
      <c r="Q240">
        <v>13.17</v>
      </c>
      <c r="R240" s="6">
        <f t="shared" si="8"/>
        <v>12.566666666666666</v>
      </c>
      <c r="S240">
        <v>1.0833333329999999</v>
      </c>
      <c r="T240" t="s">
        <v>99</v>
      </c>
      <c r="U240" t="s">
        <v>980</v>
      </c>
      <c r="V240" s="9" t="s">
        <v>981</v>
      </c>
      <c r="W240" t="s">
        <v>982</v>
      </c>
      <c r="X240">
        <v>103</v>
      </c>
      <c r="Y240">
        <v>26</v>
      </c>
      <c r="Z240" t="s">
        <v>99</v>
      </c>
      <c r="AA240">
        <v>13.17</v>
      </c>
      <c r="AB240" t="s">
        <v>32</v>
      </c>
      <c r="AC240">
        <v>12.2</v>
      </c>
      <c r="AE240">
        <v>60</v>
      </c>
    </row>
    <row r="241" spans="1:31" x14ac:dyDescent="0.2">
      <c r="B241" t="s">
        <v>893</v>
      </c>
      <c r="C241">
        <v>27</v>
      </c>
      <c r="D241" t="s">
        <v>30</v>
      </c>
      <c r="E241" t="s">
        <v>983</v>
      </c>
      <c r="F241" t="s">
        <v>32</v>
      </c>
      <c r="G241" t="s">
        <v>984</v>
      </c>
      <c r="H241" t="s">
        <v>984</v>
      </c>
      <c r="I241" t="s">
        <v>98</v>
      </c>
      <c r="J241" t="s">
        <v>764</v>
      </c>
      <c r="K241">
        <v>211004</v>
      </c>
      <c r="L241" s="1">
        <v>44473</v>
      </c>
      <c r="M241">
        <v>11</v>
      </c>
      <c r="N241" s="1">
        <v>44118</v>
      </c>
      <c r="O241">
        <v>36.299999999999997</v>
      </c>
      <c r="P241" s="1">
        <v>44501</v>
      </c>
      <c r="Q241">
        <v>13.17</v>
      </c>
      <c r="R241" s="6">
        <f t="shared" si="8"/>
        <v>12.566666666666666</v>
      </c>
      <c r="S241">
        <v>1.0833333329999999</v>
      </c>
      <c r="T241" t="s">
        <v>99</v>
      </c>
      <c r="U241" t="s">
        <v>985</v>
      </c>
      <c r="V241" s="9" t="s">
        <v>986</v>
      </c>
      <c r="W241" t="s">
        <v>987</v>
      </c>
      <c r="X241">
        <v>97</v>
      </c>
      <c r="Y241">
        <v>23</v>
      </c>
      <c r="Z241" t="s">
        <v>99</v>
      </c>
      <c r="AA241">
        <v>13.17</v>
      </c>
      <c r="AB241" t="s">
        <v>32</v>
      </c>
      <c r="AC241">
        <v>12.2</v>
      </c>
      <c r="AE241">
        <v>60</v>
      </c>
    </row>
    <row r="242" spans="1:31" x14ac:dyDescent="0.2">
      <c r="B242" t="s">
        <v>893</v>
      </c>
      <c r="C242">
        <v>28</v>
      </c>
      <c r="D242" t="s">
        <v>30</v>
      </c>
      <c r="E242" t="s">
        <v>988</v>
      </c>
      <c r="F242" t="s">
        <v>32</v>
      </c>
      <c r="G242" t="s">
        <v>989</v>
      </c>
      <c r="H242" t="s">
        <v>989</v>
      </c>
      <c r="I242" t="s">
        <v>98</v>
      </c>
      <c r="J242" t="s">
        <v>764</v>
      </c>
      <c r="K242">
        <v>211004</v>
      </c>
      <c r="L242" s="1">
        <v>44473</v>
      </c>
      <c r="M242">
        <v>12</v>
      </c>
      <c r="N242" s="1">
        <v>44106</v>
      </c>
      <c r="O242">
        <v>37.200000000000003</v>
      </c>
      <c r="P242" s="1">
        <v>44501</v>
      </c>
      <c r="Q242">
        <v>12.77</v>
      </c>
      <c r="R242" s="6">
        <f t="shared" si="8"/>
        <v>12.966666666666665</v>
      </c>
      <c r="S242">
        <v>1.0833333329999999</v>
      </c>
      <c r="T242" t="s">
        <v>99</v>
      </c>
      <c r="U242" t="s">
        <v>990</v>
      </c>
      <c r="V242" s="9" t="s">
        <v>991</v>
      </c>
      <c r="W242" t="s">
        <v>992</v>
      </c>
      <c r="X242">
        <v>83</v>
      </c>
      <c r="Y242">
        <v>21</v>
      </c>
      <c r="Z242" t="s">
        <v>99</v>
      </c>
      <c r="AA242">
        <v>12.77</v>
      </c>
      <c r="AB242" t="s">
        <v>32</v>
      </c>
      <c r="AC242">
        <v>11.8</v>
      </c>
      <c r="AE242">
        <v>60</v>
      </c>
    </row>
    <row r="243" spans="1:31" x14ac:dyDescent="0.2">
      <c r="B243" t="s">
        <v>893</v>
      </c>
      <c r="C243">
        <v>29</v>
      </c>
      <c r="D243" t="s">
        <v>30</v>
      </c>
      <c r="E243" t="s">
        <v>993</v>
      </c>
      <c r="F243" t="s">
        <v>32</v>
      </c>
      <c r="G243" t="s">
        <v>994</v>
      </c>
      <c r="H243" t="s">
        <v>994</v>
      </c>
      <c r="I243" t="s">
        <v>33</v>
      </c>
      <c r="J243" t="s">
        <v>764</v>
      </c>
      <c r="K243">
        <v>211004</v>
      </c>
      <c r="L243" s="1">
        <v>44473</v>
      </c>
      <c r="M243">
        <v>17</v>
      </c>
      <c r="N243" s="1">
        <v>43926</v>
      </c>
      <c r="O243">
        <v>31</v>
      </c>
      <c r="P243" s="1">
        <v>44516</v>
      </c>
      <c r="Q243">
        <v>19.670000000000002</v>
      </c>
      <c r="R243" s="6">
        <f t="shared" si="8"/>
        <v>19.366666666666667</v>
      </c>
      <c r="S243">
        <v>1.6666666670000001</v>
      </c>
      <c r="U243" t="s">
        <v>995</v>
      </c>
      <c r="AA243">
        <v>19.670000000000002</v>
      </c>
      <c r="AB243" t="s">
        <v>32</v>
      </c>
      <c r="AC243">
        <v>18.2</v>
      </c>
      <c r="AE243">
        <v>66</v>
      </c>
    </row>
    <row r="244" spans="1:31" x14ac:dyDescent="0.2">
      <c r="B244" t="s">
        <v>893</v>
      </c>
      <c r="C244">
        <v>30</v>
      </c>
      <c r="D244" t="s">
        <v>30</v>
      </c>
      <c r="E244" t="s">
        <v>996</v>
      </c>
      <c r="F244" t="s">
        <v>32</v>
      </c>
      <c r="G244" t="s">
        <v>997</v>
      </c>
      <c r="H244" t="s">
        <v>997</v>
      </c>
      <c r="I244" t="s">
        <v>33</v>
      </c>
      <c r="J244" t="s">
        <v>797</v>
      </c>
      <c r="K244">
        <v>211004</v>
      </c>
      <c r="L244" s="1">
        <v>44473</v>
      </c>
      <c r="M244">
        <v>17</v>
      </c>
      <c r="N244" s="1">
        <v>43926</v>
      </c>
      <c r="O244">
        <v>29.3</v>
      </c>
      <c r="P244" s="1">
        <v>44516</v>
      </c>
      <c r="Q244">
        <v>19.670000000000002</v>
      </c>
      <c r="R244" s="6">
        <f t="shared" si="8"/>
        <v>19.366666666666667</v>
      </c>
      <c r="S244">
        <v>1.6666666670000001</v>
      </c>
      <c r="U244" t="s">
        <v>998</v>
      </c>
      <c r="AA244">
        <v>19.670000000000002</v>
      </c>
      <c r="AB244" t="s">
        <v>32</v>
      </c>
      <c r="AC244">
        <v>18.2</v>
      </c>
      <c r="AE244">
        <v>66</v>
      </c>
    </row>
    <row r="245" spans="1:31" x14ac:dyDescent="0.2">
      <c r="B245" t="s">
        <v>893</v>
      </c>
      <c r="C245">
        <v>31</v>
      </c>
      <c r="D245" t="s">
        <v>30</v>
      </c>
      <c r="E245" t="s">
        <v>999</v>
      </c>
      <c r="F245" t="s">
        <v>32</v>
      </c>
      <c r="G245" t="s">
        <v>1000</v>
      </c>
      <c r="H245" t="s">
        <v>1000</v>
      </c>
      <c r="I245" t="s">
        <v>363</v>
      </c>
      <c r="J245" t="s">
        <v>764</v>
      </c>
      <c r="K245">
        <v>211004</v>
      </c>
      <c r="L245" s="1">
        <v>44473</v>
      </c>
      <c r="M245">
        <v>17</v>
      </c>
      <c r="N245" s="1">
        <v>43941</v>
      </c>
      <c r="O245">
        <v>29.2</v>
      </c>
      <c r="P245" s="1">
        <v>44516</v>
      </c>
      <c r="Q245">
        <v>19.170000000000002</v>
      </c>
      <c r="R245" s="6">
        <f t="shared" si="8"/>
        <v>18.866666666666667</v>
      </c>
      <c r="S245">
        <v>1.5833333329999999</v>
      </c>
      <c r="U245" t="s">
        <v>1001</v>
      </c>
      <c r="AA245">
        <v>19.170000000000002</v>
      </c>
      <c r="AB245" t="s">
        <v>32</v>
      </c>
      <c r="AC245">
        <v>17.7</v>
      </c>
      <c r="AE245">
        <v>66</v>
      </c>
    </row>
    <row r="246" spans="1:31" x14ac:dyDescent="0.2">
      <c r="B246" t="s">
        <v>893</v>
      </c>
      <c r="C246">
        <v>32</v>
      </c>
      <c r="D246" t="s">
        <v>30</v>
      </c>
      <c r="E246" t="s">
        <v>1002</v>
      </c>
      <c r="F246" t="s">
        <v>385</v>
      </c>
      <c r="G246" t="s">
        <v>1003</v>
      </c>
      <c r="H246" t="s">
        <v>1003</v>
      </c>
      <c r="I246" t="s">
        <v>98</v>
      </c>
      <c r="J246" t="s">
        <v>39</v>
      </c>
      <c r="K246">
        <v>211004</v>
      </c>
      <c r="L246" s="1">
        <v>44473</v>
      </c>
      <c r="M246">
        <v>12</v>
      </c>
      <c r="N246" s="1">
        <v>44106</v>
      </c>
      <c r="O246">
        <v>46.6</v>
      </c>
      <c r="P246" s="1">
        <v>44530</v>
      </c>
      <c r="Q246">
        <v>14.13</v>
      </c>
      <c r="R246" s="6">
        <f t="shared" si="8"/>
        <v>13.933333333333334</v>
      </c>
      <c r="S246">
        <v>1.1666666670000001</v>
      </c>
      <c r="U246" t="s">
        <v>1004</v>
      </c>
      <c r="AA246">
        <v>14.13</v>
      </c>
      <c r="AB246" t="s">
        <v>385</v>
      </c>
      <c r="AC246">
        <v>12.2</v>
      </c>
      <c r="AE246">
        <v>60</v>
      </c>
    </row>
    <row r="247" spans="1:31" x14ac:dyDescent="0.2">
      <c r="B247" t="s">
        <v>893</v>
      </c>
      <c r="C247">
        <v>33</v>
      </c>
      <c r="D247" t="s">
        <v>30</v>
      </c>
      <c r="E247" t="s">
        <v>1005</v>
      </c>
      <c r="F247" t="s">
        <v>385</v>
      </c>
      <c r="G247" t="s">
        <v>1006</v>
      </c>
      <c r="H247" t="s">
        <v>1006</v>
      </c>
      <c r="I247" t="s">
        <v>98</v>
      </c>
      <c r="J247" t="s">
        <v>39</v>
      </c>
      <c r="K247">
        <v>211004</v>
      </c>
      <c r="L247" s="1">
        <v>44473</v>
      </c>
      <c r="M247">
        <v>11</v>
      </c>
      <c r="N247" s="1">
        <v>44118</v>
      </c>
      <c r="O247">
        <v>42.6</v>
      </c>
      <c r="P247" s="1">
        <v>44530</v>
      </c>
      <c r="Q247">
        <v>13.73</v>
      </c>
      <c r="R247" s="6">
        <f t="shared" si="8"/>
        <v>13.533333333333333</v>
      </c>
      <c r="S247">
        <v>1.1666666670000001</v>
      </c>
      <c r="U247" t="s">
        <v>1007</v>
      </c>
      <c r="AA247">
        <v>13.73</v>
      </c>
      <c r="AB247" t="s">
        <v>385</v>
      </c>
      <c r="AC247">
        <v>11.8</v>
      </c>
      <c r="AE247">
        <v>60</v>
      </c>
    </row>
    <row r="248" spans="1:31" x14ac:dyDescent="0.2">
      <c r="B248" t="s">
        <v>893</v>
      </c>
      <c r="C248">
        <v>34</v>
      </c>
      <c r="D248" t="s">
        <v>30</v>
      </c>
      <c r="E248" t="s">
        <v>1008</v>
      </c>
      <c r="F248" t="s">
        <v>385</v>
      </c>
      <c r="G248" t="s">
        <v>1009</v>
      </c>
      <c r="H248" t="s">
        <v>1009</v>
      </c>
      <c r="I248" t="s">
        <v>363</v>
      </c>
      <c r="J248" t="s">
        <v>764</v>
      </c>
      <c r="K248">
        <v>211004</v>
      </c>
      <c r="L248" s="1">
        <v>44473</v>
      </c>
      <c r="M248">
        <v>12</v>
      </c>
      <c r="N248" s="1">
        <v>44108</v>
      </c>
      <c r="O248">
        <v>43.1</v>
      </c>
      <c r="P248" s="1">
        <v>44530</v>
      </c>
      <c r="Q248">
        <v>14.07</v>
      </c>
      <c r="R248" s="6">
        <f t="shared" si="8"/>
        <v>13.866666666666665</v>
      </c>
      <c r="S248">
        <v>1.1666666670000001</v>
      </c>
      <c r="U248" t="s">
        <v>1010</v>
      </c>
      <c r="V248" s="9" t="s">
        <v>1789</v>
      </c>
      <c r="W248" t="s">
        <v>1011</v>
      </c>
      <c r="X248">
        <v>105</v>
      </c>
      <c r="Y248">
        <v>24</v>
      </c>
      <c r="AA248">
        <v>14.07</v>
      </c>
      <c r="AB248" t="s">
        <v>385</v>
      </c>
      <c r="AC248">
        <v>12.133333329999999</v>
      </c>
      <c r="AE248">
        <v>60</v>
      </c>
    </row>
    <row r="249" spans="1:31" x14ac:dyDescent="0.2">
      <c r="B249" t="s">
        <v>893</v>
      </c>
      <c r="C249">
        <v>35</v>
      </c>
      <c r="D249" t="s">
        <v>30</v>
      </c>
      <c r="E249" t="s">
        <v>1012</v>
      </c>
      <c r="F249" t="s">
        <v>385</v>
      </c>
      <c r="G249" t="s">
        <v>1013</v>
      </c>
      <c r="H249" t="s">
        <v>1013</v>
      </c>
      <c r="I249" t="s">
        <v>363</v>
      </c>
      <c r="J249" t="s">
        <v>34</v>
      </c>
      <c r="K249">
        <v>211004</v>
      </c>
      <c r="L249" s="1">
        <v>44473</v>
      </c>
      <c r="M249">
        <v>12</v>
      </c>
      <c r="N249" s="1">
        <v>44108</v>
      </c>
      <c r="O249">
        <v>40.700000000000003</v>
      </c>
      <c r="P249" s="1">
        <v>44530</v>
      </c>
      <c r="Q249">
        <v>14.07</v>
      </c>
      <c r="R249" s="6">
        <f t="shared" si="8"/>
        <v>13.866666666666665</v>
      </c>
      <c r="S249">
        <v>1.1666666670000001</v>
      </c>
      <c r="U249" t="s">
        <v>1014</v>
      </c>
      <c r="AA249">
        <v>14.07</v>
      </c>
      <c r="AB249" t="s">
        <v>385</v>
      </c>
      <c r="AC249">
        <v>12.133333329999999</v>
      </c>
      <c r="AE249">
        <v>60</v>
      </c>
    </row>
    <row r="250" spans="1:31" x14ac:dyDescent="0.2">
      <c r="B250" t="s">
        <v>893</v>
      </c>
      <c r="C250">
        <v>36</v>
      </c>
      <c r="D250" t="s">
        <v>30</v>
      </c>
      <c r="E250" t="s">
        <v>1015</v>
      </c>
      <c r="F250" t="s">
        <v>385</v>
      </c>
      <c r="G250" t="s">
        <v>1016</v>
      </c>
      <c r="H250" t="s">
        <v>1016</v>
      </c>
      <c r="I250" t="s">
        <v>363</v>
      </c>
      <c r="J250" t="s">
        <v>764</v>
      </c>
      <c r="K250">
        <v>211004</v>
      </c>
      <c r="L250" s="1">
        <v>44473</v>
      </c>
      <c r="M250">
        <v>12</v>
      </c>
      <c r="N250" s="1">
        <v>44108</v>
      </c>
      <c r="O250">
        <v>43.5</v>
      </c>
      <c r="P250" s="1">
        <v>44530</v>
      </c>
      <c r="Q250">
        <v>14.07</v>
      </c>
      <c r="R250" s="6">
        <f t="shared" si="8"/>
        <v>13.866666666666665</v>
      </c>
      <c r="S250">
        <v>1.1666666670000001</v>
      </c>
      <c r="U250" t="s">
        <v>1017</v>
      </c>
      <c r="AA250">
        <v>14.07</v>
      </c>
      <c r="AB250" t="s">
        <v>385</v>
      </c>
      <c r="AC250">
        <v>12.133333329999999</v>
      </c>
      <c r="AE250">
        <v>60</v>
      </c>
    </row>
    <row r="251" spans="1:31" x14ac:dyDescent="0.2">
      <c r="B251" t="s">
        <v>893</v>
      </c>
      <c r="C251">
        <v>37</v>
      </c>
      <c r="D251" t="s">
        <v>30</v>
      </c>
      <c r="E251" t="s">
        <v>1018</v>
      </c>
      <c r="F251" t="s">
        <v>385</v>
      </c>
      <c r="G251" t="s">
        <v>1019</v>
      </c>
      <c r="H251" t="s">
        <v>1019</v>
      </c>
      <c r="I251" t="s">
        <v>363</v>
      </c>
      <c r="J251" t="s">
        <v>764</v>
      </c>
      <c r="K251">
        <v>211004</v>
      </c>
      <c r="L251" s="1">
        <v>44473</v>
      </c>
      <c r="M251">
        <v>12</v>
      </c>
      <c r="N251" s="1">
        <v>44108</v>
      </c>
      <c r="O251">
        <v>45.3</v>
      </c>
      <c r="P251" s="1">
        <v>44530</v>
      </c>
      <c r="Q251">
        <v>14.07</v>
      </c>
      <c r="R251" s="6">
        <f t="shared" si="8"/>
        <v>13.866666666666665</v>
      </c>
      <c r="S251">
        <v>1.1666666670000001</v>
      </c>
      <c r="U251" t="s">
        <v>1020</v>
      </c>
      <c r="AA251">
        <v>14.07</v>
      </c>
      <c r="AB251" t="s">
        <v>385</v>
      </c>
      <c r="AC251">
        <v>12.133333329999999</v>
      </c>
      <c r="AE251">
        <v>60</v>
      </c>
    </row>
    <row r="252" spans="1:31" x14ac:dyDescent="0.2">
      <c r="B252" t="s">
        <v>893</v>
      </c>
      <c r="C252">
        <v>38</v>
      </c>
      <c r="D252" t="s">
        <v>30</v>
      </c>
      <c r="E252" t="s">
        <v>1021</v>
      </c>
      <c r="F252" t="s">
        <v>32</v>
      </c>
      <c r="G252" t="s">
        <v>1022</v>
      </c>
      <c r="H252" t="s">
        <v>1022</v>
      </c>
      <c r="I252" t="s">
        <v>363</v>
      </c>
      <c r="J252" t="s">
        <v>797</v>
      </c>
      <c r="K252">
        <v>211004</v>
      </c>
      <c r="L252" s="1">
        <v>44473</v>
      </c>
      <c r="M252">
        <v>12</v>
      </c>
      <c r="N252" s="1">
        <v>44108</v>
      </c>
      <c r="O252">
        <v>25.6</v>
      </c>
      <c r="P252" s="1">
        <v>44530</v>
      </c>
      <c r="Q252">
        <v>14.07</v>
      </c>
      <c r="R252" s="6">
        <f t="shared" si="8"/>
        <v>13.866666666666665</v>
      </c>
      <c r="S252">
        <v>1.1666666670000001</v>
      </c>
      <c r="U252" t="s">
        <v>1023</v>
      </c>
      <c r="V252" s="9" t="s">
        <v>1790</v>
      </c>
      <c r="W252" t="s">
        <v>1024</v>
      </c>
      <c r="X252">
        <v>103</v>
      </c>
      <c r="Y252">
        <v>24</v>
      </c>
      <c r="AA252">
        <v>14.07</v>
      </c>
      <c r="AB252" t="s">
        <v>32</v>
      </c>
      <c r="AC252">
        <v>12.133333329999999</v>
      </c>
      <c r="AE252">
        <v>60</v>
      </c>
    </row>
    <row r="253" spans="1:31" x14ac:dyDescent="0.2">
      <c r="A253" t="s">
        <v>917</v>
      </c>
      <c r="B253" t="s">
        <v>893</v>
      </c>
      <c r="C253">
        <v>39</v>
      </c>
      <c r="D253" t="s">
        <v>30</v>
      </c>
      <c r="E253" t="s">
        <v>1025</v>
      </c>
      <c r="F253" t="s">
        <v>32</v>
      </c>
      <c r="G253" t="s">
        <v>1026</v>
      </c>
      <c r="H253" t="s">
        <v>1026</v>
      </c>
      <c r="I253" t="s">
        <v>363</v>
      </c>
      <c r="J253" t="s">
        <v>797</v>
      </c>
      <c r="K253">
        <v>211004</v>
      </c>
      <c r="L253" s="1">
        <v>44473</v>
      </c>
      <c r="M253">
        <v>12</v>
      </c>
      <c r="N253" s="1">
        <v>44108</v>
      </c>
      <c r="O253">
        <v>27.4</v>
      </c>
      <c r="P253" s="1">
        <v>44530</v>
      </c>
      <c r="Q253">
        <v>14.07</v>
      </c>
      <c r="R253" s="6">
        <f t="shared" si="8"/>
        <v>13.866666666666665</v>
      </c>
      <c r="S253">
        <v>1.1666666670000001</v>
      </c>
      <c r="U253" t="s">
        <v>1027</v>
      </c>
      <c r="V253" s="9" t="s">
        <v>1791</v>
      </c>
      <c r="W253" t="s">
        <v>1028</v>
      </c>
      <c r="X253">
        <v>109</v>
      </c>
      <c r="Y253">
        <v>32</v>
      </c>
      <c r="AA253">
        <v>14.07</v>
      </c>
      <c r="AB253" t="s">
        <v>32</v>
      </c>
      <c r="AC253">
        <v>12.133333329999999</v>
      </c>
      <c r="AE253">
        <v>60</v>
      </c>
    </row>
    <row r="254" spans="1:31" x14ac:dyDescent="0.2">
      <c r="A254" t="s">
        <v>917</v>
      </c>
      <c r="B254" t="s">
        <v>893</v>
      </c>
      <c r="C254">
        <v>40</v>
      </c>
      <c r="D254" t="s">
        <v>30</v>
      </c>
      <c r="E254" t="s">
        <v>1029</v>
      </c>
      <c r="F254" t="s">
        <v>32</v>
      </c>
      <c r="G254" t="s">
        <v>1030</v>
      </c>
      <c r="H254" t="s">
        <v>1030</v>
      </c>
      <c r="I254" t="s">
        <v>363</v>
      </c>
      <c r="J254" t="s">
        <v>797</v>
      </c>
      <c r="K254">
        <v>211004</v>
      </c>
      <c r="L254" s="1">
        <v>44473</v>
      </c>
      <c r="M254">
        <v>12</v>
      </c>
      <c r="N254" s="1">
        <v>44108</v>
      </c>
      <c r="O254">
        <v>21.3</v>
      </c>
      <c r="P254" s="1">
        <v>44531</v>
      </c>
      <c r="Q254">
        <v>14.1</v>
      </c>
      <c r="R254" s="6">
        <f t="shared" si="8"/>
        <v>13.900000000000002</v>
      </c>
      <c r="S254">
        <v>1.1666666670000001</v>
      </c>
      <c r="U254" t="s">
        <v>1031</v>
      </c>
      <c r="V254" s="9" t="s">
        <v>1792</v>
      </c>
      <c r="W254" t="s">
        <v>1032</v>
      </c>
      <c r="X254">
        <v>93</v>
      </c>
      <c r="Y254">
        <v>32</v>
      </c>
      <c r="AA254">
        <v>14.1</v>
      </c>
      <c r="AB254" t="s">
        <v>32</v>
      </c>
      <c r="AC254">
        <v>12.133333329999999</v>
      </c>
      <c r="AE254">
        <v>60</v>
      </c>
    </row>
    <row r="255" spans="1:31" x14ac:dyDescent="0.2">
      <c r="B255" t="s">
        <v>893</v>
      </c>
      <c r="C255">
        <v>41</v>
      </c>
      <c r="D255" t="s">
        <v>30</v>
      </c>
      <c r="E255" t="s">
        <v>1033</v>
      </c>
      <c r="F255" t="s">
        <v>32</v>
      </c>
      <c r="G255" t="s">
        <v>1034</v>
      </c>
      <c r="H255" t="s">
        <v>1034</v>
      </c>
      <c r="I255" t="s">
        <v>363</v>
      </c>
      <c r="J255" t="s">
        <v>797</v>
      </c>
      <c r="K255">
        <v>211004</v>
      </c>
      <c r="L255" s="1">
        <v>44473</v>
      </c>
      <c r="M255">
        <v>12</v>
      </c>
      <c r="N255" s="1">
        <v>44108</v>
      </c>
      <c r="O255">
        <v>22.8</v>
      </c>
      <c r="P255" s="1">
        <v>44531</v>
      </c>
      <c r="Q255">
        <v>14.1</v>
      </c>
      <c r="R255" s="6">
        <f t="shared" si="8"/>
        <v>13.900000000000002</v>
      </c>
      <c r="S255">
        <v>1.1666666670000001</v>
      </c>
      <c r="U255" t="s">
        <v>1035</v>
      </c>
      <c r="AA255">
        <v>14.1</v>
      </c>
      <c r="AB255" t="s">
        <v>32</v>
      </c>
      <c r="AC255">
        <v>12.133333329999999</v>
      </c>
      <c r="AE255">
        <v>60</v>
      </c>
    </row>
    <row r="256" spans="1:31" x14ac:dyDescent="0.2">
      <c r="A256" t="s">
        <v>740</v>
      </c>
      <c r="B256" t="s">
        <v>1036</v>
      </c>
      <c r="C256">
        <v>1</v>
      </c>
      <c r="D256" t="s">
        <v>30</v>
      </c>
      <c r="E256" t="s">
        <v>1037</v>
      </c>
      <c r="F256" t="s">
        <v>385</v>
      </c>
      <c r="G256" t="s">
        <v>1038</v>
      </c>
      <c r="H256" t="s">
        <v>1037</v>
      </c>
      <c r="I256" t="s">
        <v>381</v>
      </c>
      <c r="J256" t="s">
        <v>797</v>
      </c>
      <c r="K256">
        <v>211122</v>
      </c>
      <c r="L256" s="1">
        <v>44522</v>
      </c>
      <c r="M256">
        <v>12</v>
      </c>
      <c r="N256" s="1">
        <v>44150</v>
      </c>
      <c r="O256">
        <v>37</v>
      </c>
      <c r="P256" s="1">
        <v>44580</v>
      </c>
      <c r="Q256">
        <v>14.33</v>
      </c>
      <c r="R256" s="6">
        <f t="shared" si="8"/>
        <v>14.133333333333333</v>
      </c>
      <c r="S256">
        <v>1.1666666670000001</v>
      </c>
      <c r="U256" t="s">
        <v>1039</v>
      </c>
      <c r="V256" s="9" t="s">
        <v>1793</v>
      </c>
      <c r="W256" t="s">
        <v>1040</v>
      </c>
      <c r="X256">
        <v>80</v>
      </c>
      <c r="Y256">
        <v>29</v>
      </c>
      <c r="Z256" t="s">
        <v>745</v>
      </c>
      <c r="AA256">
        <v>14.33</v>
      </c>
      <c r="AB256" t="s">
        <v>385</v>
      </c>
      <c r="AC256">
        <v>12.4</v>
      </c>
      <c r="AE256">
        <v>12</v>
      </c>
    </row>
    <row r="257" spans="1:31" x14ac:dyDescent="0.2">
      <c r="A257" t="s">
        <v>812</v>
      </c>
      <c r="B257" t="s">
        <v>1036</v>
      </c>
      <c r="C257">
        <v>2</v>
      </c>
      <c r="D257" t="s">
        <v>30</v>
      </c>
      <c r="E257" t="s">
        <v>1041</v>
      </c>
      <c r="F257" t="s">
        <v>385</v>
      </c>
      <c r="G257" t="s">
        <v>1042</v>
      </c>
      <c r="H257" t="s">
        <v>1041</v>
      </c>
      <c r="I257" t="s">
        <v>381</v>
      </c>
      <c r="J257" t="s">
        <v>797</v>
      </c>
      <c r="K257">
        <v>211122</v>
      </c>
      <c r="L257" s="1">
        <v>44522</v>
      </c>
      <c r="M257">
        <v>12</v>
      </c>
      <c r="N257" s="1">
        <v>44150</v>
      </c>
      <c r="O257">
        <v>38</v>
      </c>
      <c r="P257" s="1">
        <v>44580</v>
      </c>
      <c r="Q257">
        <v>14.33</v>
      </c>
      <c r="R257" s="6">
        <f t="shared" si="8"/>
        <v>14.133333333333333</v>
      </c>
      <c r="S257">
        <v>1.1666666670000001</v>
      </c>
      <c r="U257" t="s">
        <v>1043</v>
      </c>
      <c r="V257" s="9" t="s">
        <v>1794</v>
      </c>
      <c r="W257" t="s">
        <v>1044</v>
      </c>
      <c r="X257">
        <v>88</v>
      </c>
      <c r="Y257">
        <v>30</v>
      </c>
      <c r="AA257">
        <v>14.33</v>
      </c>
      <c r="AB257" t="s">
        <v>385</v>
      </c>
      <c r="AC257">
        <v>12.4</v>
      </c>
      <c r="AE257">
        <v>12</v>
      </c>
    </row>
    <row r="258" spans="1:31" x14ac:dyDescent="0.2">
      <c r="B258" t="s">
        <v>1036</v>
      </c>
      <c r="C258">
        <v>3</v>
      </c>
      <c r="D258" t="s">
        <v>30</v>
      </c>
      <c r="E258" t="s">
        <v>1045</v>
      </c>
      <c r="F258" t="s">
        <v>385</v>
      </c>
      <c r="G258" t="s">
        <v>1046</v>
      </c>
      <c r="H258" t="s">
        <v>1045</v>
      </c>
      <c r="I258" t="s">
        <v>381</v>
      </c>
      <c r="J258" t="s">
        <v>797</v>
      </c>
      <c r="K258">
        <v>211122</v>
      </c>
      <c r="L258" s="1">
        <v>44522</v>
      </c>
      <c r="M258">
        <v>12</v>
      </c>
      <c r="N258" s="1">
        <v>44150</v>
      </c>
      <c r="O258">
        <v>39</v>
      </c>
      <c r="P258" s="1">
        <v>44580</v>
      </c>
      <c r="Q258">
        <v>14.33</v>
      </c>
      <c r="R258" s="6">
        <f t="shared" si="8"/>
        <v>14.133333333333333</v>
      </c>
      <c r="S258">
        <v>1.1666666670000001</v>
      </c>
      <c r="U258" t="s">
        <v>1047</v>
      </c>
      <c r="AA258">
        <v>14.33</v>
      </c>
      <c r="AB258" t="s">
        <v>385</v>
      </c>
      <c r="AC258">
        <v>12.4</v>
      </c>
      <c r="AE258">
        <v>12</v>
      </c>
    </row>
    <row r="259" spans="1:31" x14ac:dyDescent="0.2">
      <c r="A259" t="s">
        <v>812</v>
      </c>
      <c r="B259" t="s">
        <v>1036</v>
      </c>
      <c r="C259">
        <v>4</v>
      </c>
      <c r="D259" t="s">
        <v>30</v>
      </c>
      <c r="E259" t="s">
        <v>1048</v>
      </c>
      <c r="F259" t="s">
        <v>385</v>
      </c>
      <c r="G259" t="s">
        <v>1049</v>
      </c>
      <c r="H259" t="s">
        <v>1048</v>
      </c>
      <c r="I259" t="s">
        <v>381</v>
      </c>
      <c r="J259" t="s">
        <v>797</v>
      </c>
      <c r="K259">
        <v>211122</v>
      </c>
      <c r="L259" s="1">
        <v>44522</v>
      </c>
      <c r="M259">
        <v>12</v>
      </c>
      <c r="N259" s="1">
        <v>44154</v>
      </c>
      <c r="O259">
        <v>34</v>
      </c>
      <c r="P259" s="1">
        <v>44580</v>
      </c>
      <c r="Q259">
        <v>14.2</v>
      </c>
      <c r="R259" s="6">
        <f t="shared" ref="R259:R322" si="9">YEARFRAC(P259,N259)*12</f>
        <v>14</v>
      </c>
      <c r="S259">
        <v>1.1666666670000001</v>
      </c>
      <c r="U259" t="s">
        <v>1050</v>
      </c>
      <c r="V259" s="9" t="s">
        <v>1795</v>
      </c>
      <c r="W259" t="s">
        <v>1051</v>
      </c>
      <c r="X259">
        <v>85</v>
      </c>
      <c r="Y259">
        <v>30</v>
      </c>
      <c r="AA259">
        <v>14.2</v>
      </c>
      <c r="AB259" t="s">
        <v>385</v>
      </c>
      <c r="AC259">
        <v>12.3</v>
      </c>
      <c r="AE259">
        <v>12</v>
      </c>
    </row>
    <row r="260" spans="1:31" x14ac:dyDescent="0.2">
      <c r="B260" t="s">
        <v>1036</v>
      </c>
      <c r="C260">
        <v>5</v>
      </c>
      <c r="D260" t="s">
        <v>30</v>
      </c>
      <c r="E260" t="s">
        <v>1052</v>
      </c>
      <c r="F260" t="s">
        <v>385</v>
      </c>
      <c r="G260" t="s">
        <v>1053</v>
      </c>
      <c r="H260" t="s">
        <v>1052</v>
      </c>
      <c r="I260" t="s">
        <v>381</v>
      </c>
      <c r="J260" t="s">
        <v>797</v>
      </c>
      <c r="K260">
        <v>211122</v>
      </c>
      <c r="L260" s="1">
        <v>44522</v>
      </c>
      <c r="M260">
        <v>12</v>
      </c>
      <c r="N260" s="1">
        <v>44142</v>
      </c>
      <c r="O260">
        <v>32</v>
      </c>
      <c r="P260" s="1">
        <v>44580</v>
      </c>
      <c r="Q260">
        <v>14.6</v>
      </c>
      <c r="R260" s="6">
        <f t="shared" si="9"/>
        <v>14.399999999999999</v>
      </c>
      <c r="S260">
        <v>1.25</v>
      </c>
      <c r="U260" t="s">
        <v>1054</v>
      </c>
      <c r="AA260">
        <v>14.6</v>
      </c>
      <c r="AB260" t="s">
        <v>385</v>
      </c>
      <c r="AC260">
        <v>12.66666667</v>
      </c>
      <c r="AE260">
        <v>12</v>
      </c>
    </row>
    <row r="261" spans="1:31" x14ac:dyDescent="0.2">
      <c r="B261" t="s">
        <v>1036</v>
      </c>
      <c r="C261">
        <v>6</v>
      </c>
      <c r="D261" t="s">
        <v>30</v>
      </c>
      <c r="E261" t="s">
        <v>1055</v>
      </c>
      <c r="F261" t="s">
        <v>385</v>
      </c>
      <c r="G261" t="s">
        <v>1056</v>
      </c>
      <c r="H261" t="s">
        <v>1055</v>
      </c>
      <c r="I261" t="s">
        <v>381</v>
      </c>
      <c r="J261" t="s">
        <v>797</v>
      </c>
      <c r="K261">
        <v>211122</v>
      </c>
      <c r="L261" s="1">
        <v>44522</v>
      </c>
      <c r="M261">
        <v>12</v>
      </c>
      <c r="N261" s="1">
        <v>44142</v>
      </c>
      <c r="O261">
        <v>38</v>
      </c>
      <c r="P261" s="1">
        <v>44580</v>
      </c>
      <c r="Q261">
        <v>14.6</v>
      </c>
      <c r="R261" s="6">
        <f t="shared" si="9"/>
        <v>14.399999999999999</v>
      </c>
      <c r="S261">
        <v>1.25</v>
      </c>
      <c r="U261" t="s">
        <v>1057</v>
      </c>
      <c r="AA261">
        <v>14.6</v>
      </c>
      <c r="AB261" t="s">
        <v>385</v>
      </c>
      <c r="AC261">
        <v>12.66666667</v>
      </c>
      <c r="AE261">
        <v>12</v>
      </c>
    </row>
    <row r="262" spans="1:31" x14ac:dyDescent="0.2">
      <c r="B262" t="s">
        <v>1036</v>
      </c>
      <c r="C262">
        <v>7</v>
      </c>
      <c r="D262" t="s">
        <v>30</v>
      </c>
      <c r="E262" t="s">
        <v>1058</v>
      </c>
      <c r="F262" t="s">
        <v>385</v>
      </c>
      <c r="G262" t="s">
        <v>1059</v>
      </c>
      <c r="H262" t="s">
        <v>1058</v>
      </c>
      <c r="I262" t="s">
        <v>381</v>
      </c>
      <c r="J262" t="s">
        <v>797</v>
      </c>
      <c r="K262">
        <v>211122</v>
      </c>
      <c r="L262" s="1">
        <v>44522</v>
      </c>
      <c r="M262">
        <v>12</v>
      </c>
      <c r="N262" s="1">
        <v>44146</v>
      </c>
      <c r="O262">
        <v>45</v>
      </c>
      <c r="P262" s="1">
        <v>44581</v>
      </c>
      <c r="Q262">
        <v>14.5</v>
      </c>
      <c r="R262" s="6">
        <f t="shared" si="9"/>
        <v>14.3</v>
      </c>
      <c r="S262">
        <v>1.25</v>
      </c>
      <c r="U262" t="s">
        <v>1060</v>
      </c>
      <c r="AA262">
        <v>14.5</v>
      </c>
      <c r="AB262" t="s">
        <v>385</v>
      </c>
      <c r="AC262">
        <v>12.53333333</v>
      </c>
      <c r="AE262">
        <v>12</v>
      </c>
    </row>
    <row r="263" spans="1:31" x14ac:dyDescent="0.2">
      <c r="B263" t="s">
        <v>1036</v>
      </c>
      <c r="C263">
        <v>8</v>
      </c>
      <c r="D263" t="s">
        <v>30</v>
      </c>
      <c r="E263" t="s">
        <v>1061</v>
      </c>
      <c r="F263" t="s">
        <v>385</v>
      </c>
      <c r="G263" t="s">
        <v>1062</v>
      </c>
      <c r="H263" t="s">
        <v>1061</v>
      </c>
      <c r="I263" t="s">
        <v>381</v>
      </c>
      <c r="J263" t="s">
        <v>797</v>
      </c>
      <c r="K263">
        <v>211122</v>
      </c>
      <c r="L263" s="1">
        <v>44522</v>
      </c>
      <c r="M263">
        <v>12</v>
      </c>
      <c r="N263" s="1">
        <v>44146</v>
      </c>
      <c r="O263">
        <v>33</v>
      </c>
      <c r="P263" s="1">
        <v>44581</v>
      </c>
      <c r="Q263">
        <v>14.5</v>
      </c>
      <c r="R263" s="6">
        <f t="shared" si="9"/>
        <v>14.3</v>
      </c>
      <c r="S263">
        <v>1.25</v>
      </c>
      <c r="U263" t="s">
        <v>1063</v>
      </c>
      <c r="AA263">
        <v>14.5</v>
      </c>
      <c r="AB263" t="s">
        <v>385</v>
      </c>
      <c r="AC263">
        <v>12.53333333</v>
      </c>
      <c r="AE263">
        <v>12</v>
      </c>
    </row>
    <row r="264" spans="1:31" x14ac:dyDescent="0.2">
      <c r="A264" t="s">
        <v>917</v>
      </c>
      <c r="B264" t="s">
        <v>1036</v>
      </c>
      <c r="C264">
        <v>9</v>
      </c>
      <c r="D264" t="s">
        <v>30</v>
      </c>
      <c r="E264" t="s">
        <v>1064</v>
      </c>
      <c r="F264" t="s">
        <v>32</v>
      </c>
      <c r="G264" t="s">
        <v>1065</v>
      </c>
      <c r="H264" t="s">
        <v>1064</v>
      </c>
      <c r="I264" t="s">
        <v>381</v>
      </c>
      <c r="J264" t="s">
        <v>34</v>
      </c>
      <c r="K264">
        <v>211122</v>
      </c>
      <c r="L264" s="1">
        <v>44522</v>
      </c>
      <c r="M264">
        <v>12</v>
      </c>
      <c r="N264" s="1">
        <v>44142</v>
      </c>
      <c r="O264">
        <v>29</v>
      </c>
      <c r="P264" s="1">
        <v>44581</v>
      </c>
      <c r="Q264">
        <v>14.63</v>
      </c>
      <c r="R264" s="6">
        <f t="shared" si="9"/>
        <v>14.433333333333334</v>
      </c>
      <c r="S264">
        <v>1.25</v>
      </c>
      <c r="U264" t="s">
        <v>1066</v>
      </c>
      <c r="V264" s="9" t="s">
        <v>1796</v>
      </c>
      <c r="W264" t="s">
        <v>1067</v>
      </c>
      <c r="X264">
        <v>84</v>
      </c>
      <c r="Y264">
        <v>29</v>
      </c>
      <c r="AA264">
        <v>14.63</v>
      </c>
      <c r="AB264" t="s">
        <v>32</v>
      </c>
      <c r="AC264">
        <v>12.66666667</v>
      </c>
      <c r="AE264">
        <v>12</v>
      </c>
    </row>
    <row r="265" spans="1:31" x14ac:dyDescent="0.2">
      <c r="A265" t="s">
        <v>917</v>
      </c>
      <c r="B265" t="s">
        <v>1036</v>
      </c>
      <c r="C265">
        <v>10</v>
      </c>
      <c r="D265" t="s">
        <v>30</v>
      </c>
      <c r="E265" t="s">
        <v>1068</v>
      </c>
      <c r="F265" t="s">
        <v>32</v>
      </c>
      <c r="G265" t="s">
        <v>1069</v>
      </c>
      <c r="H265" t="s">
        <v>1068</v>
      </c>
      <c r="I265" t="s">
        <v>381</v>
      </c>
      <c r="J265" t="s">
        <v>34</v>
      </c>
      <c r="K265">
        <v>211122</v>
      </c>
      <c r="L265" s="1">
        <v>44522</v>
      </c>
      <c r="M265">
        <v>12</v>
      </c>
      <c r="N265" s="1">
        <v>44142</v>
      </c>
      <c r="O265">
        <v>31</v>
      </c>
      <c r="P265" s="1">
        <v>44581</v>
      </c>
      <c r="Q265">
        <v>14.63</v>
      </c>
      <c r="R265" s="6">
        <f t="shared" si="9"/>
        <v>14.433333333333334</v>
      </c>
      <c r="S265">
        <v>1.25</v>
      </c>
      <c r="U265" t="s">
        <v>1070</v>
      </c>
      <c r="V265" s="9" t="s">
        <v>1797</v>
      </c>
      <c r="W265" t="s">
        <v>1071</v>
      </c>
      <c r="X265">
        <v>90</v>
      </c>
      <c r="Y265">
        <v>31</v>
      </c>
      <c r="AA265">
        <v>14.63</v>
      </c>
      <c r="AB265" t="s">
        <v>32</v>
      </c>
      <c r="AC265">
        <v>12.66666667</v>
      </c>
      <c r="AE265">
        <v>12</v>
      </c>
    </row>
    <row r="266" spans="1:31" x14ac:dyDescent="0.2">
      <c r="A266" t="s">
        <v>834</v>
      </c>
      <c r="B266" t="s">
        <v>1036</v>
      </c>
      <c r="C266">
        <v>11</v>
      </c>
      <c r="D266" t="s">
        <v>30</v>
      </c>
      <c r="E266" t="s">
        <v>1072</v>
      </c>
      <c r="F266" t="s">
        <v>32</v>
      </c>
      <c r="G266" t="s">
        <v>1073</v>
      </c>
      <c r="H266" t="s">
        <v>1072</v>
      </c>
      <c r="I266" t="s">
        <v>381</v>
      </c>
      <c r="J266" t="s">
        <v>34</v>
      </c>
      <c r="K266">
        <v>211122</v>
      </c>
      <c r="L266" s="1">
        <v>44522</v>
      </c>
      <c r="M266">
        <v>12</v>
      </c>
      <c r="N266" s="1">
        <v>44142</v>
      </c>
      <c r="O266">
        <v>31</v>
      </c>
      <c r="P266" s="1">
        <v>44581</v>
      </c>
      <c r="Q266">
        <v>14.63</v>
      </c>
      <c r="R266" s="6">
        <f t="shared" si="9"/>
        <v>14.433333333333334</v>
      </c>
      <c r="S266">
        <v>1.25</v>
      </c>
      <c r="U266" t="s">
        <v>1074</v>
      </c>
      <c r="V266" s="9" t="s">
        <v>1798</v>
      </c>
      <c r="W266" t="s">
        <v>1075</v>
      </c>
      <c r="X266">
        <v>87</v>
      </c>
      <c r="Y266">
        <v>31</v>
      </c>
      <c r="AA266">
        <v>14.63</v>
      </c>
      <c r="AB266" t="s">
        <v>32</v>
      </c>
      <c r="AC266">
        <v>12.66666667</v>
      </c>
      <c r="AE266">
        <v>12</v>
      </c>
    </row>
    <row r="267" spans="1:31" x14ac:dyDescent="0.2">
      <c r="B267" t="s">
        <v>1036</v>
      </c>
      <c r="C267">
        <v>12</v>
      </c>
      <c r="D267" t="s">
        <v>30</v>
      </c>
      <c r="E267" t="s">
        <v>1076</v>
      </c>
      <c r="F267" t="s">
        <v>32</v>
      </c>
      <c r="G267" t="s">
        <v>1077</v>
      </c>
      <c r="H267" t="s">
        <v>1076</v>
      </c>
      <c r="I267" t="s">
        <v>381</v>
      </c>
      <c r="J267" t="s">
        <v>34</v>
      </c>
      <c r="K267">
        <v>211122</v>
      </c>
      <c r="L267" s="1">
        <v>44522</v>
      </c>
      <c r="M267">
        <v>12</v>
      </c>
      <c r="N267" s="1">
        <v>44142</v>
      </c>
      <c r="O267">
        <v>30</v>
      </c>
      <c r="P267" s="1">
        <v>44581</v>
      </c>
      <c r="Q267">
        <v>14.63</v>
      </c>
      <c r="R267" s="6">
        <f t="shared" si="9"/>
        <v>14.433333333333334</v>
      </c>
      <c r="S267">
        <v>1.25</v>
      </c>
      <c r="U267" t="s">
        <v>1078</v>
      </c>
      <c r="AA267">
        <v>14.63</v>
      </c>
      <c r="AB267" t="s">
        <v>32</v>
      </c>
      <c r="AC267">
        <v>12.66666667</v>
      </c>
      <c r="AE267">
        <v>12</v>
      </c>
    </row>
    <row r="268" spans="1:31" x14ac:dyDescent="0.2">
      <c r="B268" t="s">
        <v>1036</v>
      </c>
      <c r="C268">
        <v>13</v>
      </c>
      <c r="D268" t="s">
        <v>30</v>
      </c>
      <c r="E268" t="s">
        <v>1079</v>
      </c>
      <c r="F268" t="s">
        <v>32</v>
      </c>
      <c r="G268" t="s">
        <v>1080</v>
      </c>
      <c r="H268" t="s">
        <v>1079</v>
      </c>
      <c r="I268" t="s">
        <v>381</v>
      </c>
      <c r="J268" t="s">
        <v>34</v>
      </c>
      <c r="K268">
        <v>211122</v>
      </c>
      <c r="L268" s="1">
        <v>44522</v>
      </c>
      <c r="M268">
        <v>12</v>
      </c>
      <c r="N268" s="1">
        <v>44152</v>
      </c>
      <c r="O268">
        <v>33</v>
      </c>
      <c r="P268" s="1">
        <v>44587</v>
      </c>
      <c r="Q268">
        <v>14.5</v>
      </c>
      <c r="R268" s="6">
        <f t="shared" si="9"/>
        <v>14.3</v>
      </c>
      <c r="S268">
        <v>1.25</v>
      </c>
      <c r="U268" t="s">
        <v>1081</v>
      </c>
      <c r="AA268">
        <v>14.5</v>
      </c>
      <c r="AB268" t="s">
        <v>32</v>
      </c>
      <c r="AC268">
        <v>12.33333333</v>
      </c>
      <c r="AE268">
        <v>12</v>
      </c>
    </row>
    <row r="269" spans="1:31" x14ac:dyDescent="0.2">
      <c r="B269" t="s">
        <v>1036</v>
      </c>
      <c r="C269">
        <v>14</v>
      </c>
      <c r="D269" t="s">
        <v>30</v>
      </c>
      <c r="E269" t="s">
        <v>1082</v>
      </c>
      <c r="F269" t="s">
        <v>32</v>
      </c>
      <c r="G269" t="s">
        <v>1083</v>
      </c>
      <c r="H269" t="s">
        <v>1082</v>
      </c>
      <c r="I269" t="s">
        <v>381</v>
      </c>
      <c r="J269" t="s">
        <v>34</v>
      </c>
      <c r="K269">
        <v>211122</v>
      </c>
      <c r="L269" s="1">
        <v>44522</v>
      </c>
      <c r="M269">
        <v>12</v>
      </c>
      <c r="N269" s="1">
        <v>44152</v>
      </c>
      <c r="O269">
        <v>31</v>
      </c>
      <c r="P269" s="1">
        <v>44587</v>
      </c>
      <c r="Q269">
        <v>14.5</v>
      </c>
      <c r="R269" s="6">
        <f t="shared" si="9"/>
        <v>14.3</v>
      </c>
      <c r="S269">
        <v>1.25</v>
      </c>
      <c r="U269" t="s">
        <v>1084</v>
      </c>
      <c r="AA269">
        <v>14.5</v>
      </c>
      <c r="AB269" t="s">
        <v>32</v>
      </c>
      <c r="AC269">
        <v>12.33333333</v>
      </c>
      <c r="AE269">
        <v>12</v>
      </c>
    </row>
    <row r="270" spans="1:31" x14ac:dyDescent="0.2">
      <c r="B270" t="s">
        <v>1036</v>
      </c>
      <c r="C270">
        <v>15</v>
      </c>
      <c r="D270" t="s">
        <v>30</v>
      </c>
      <c r="E270" t="s">
        <v>1085</v>
      </c>
      <c r="F270" t="s">
        <v>32</v>
      </c>
      <c r="G270" t="s">
        <v>1086</v>
      </c>
      <c r="H270" t="s">
        <v>1085</v>
      </c>
      <c r="I270" t="s">
        <v>381</v>
      </c>
      <c r="J270" t="s">
        <v>34</v>
      </c>
      <c r="K270">
        <v>211122</v>
      </c>
      <c r="L270" s="1">
        <v>44522</v>
      </c>
      <c r="M270">
        <v>12</v>
      </c>
      <c r="N270" s="1">
        <v>44154</v>
      </c>
      <c r="O270">
        <v>29</v>
      </c>
      <c r="P270" s="1">
        <v>44587</v>
      </c>
      <c r="Q270">
        <v>14.43</v>
      </c>
      <c r="R270" s="6">
        <f t="shared" si="9"/>
        <v>14.233333333333334</v>
      </c>
      <c r="S270">
        <v>1.1666666670000001</v>
      </c>
      <c r="U270" t="s">
        <v>1087</v>
      </c>
      <c r="AA270">
        <v>14.43</v>
      </c>
      <c r="AB270" t="s">
        <v>32</v>
      </c>
      <c r="AC270">
        <v>12.266666669999999</v>
      </c>
      <c r="AE270">
        <v>12</v>
      </c>
    </row>
    <row r="271" spans="1:31" x14ac:dyDescent="0.2">
      <c r="B271" t="s">
        <v>1036</v>
      </c>
      <c r="C271">
        <v>16</v>
      </c>
      <c r="D271" t="s">
        <v>30</v>
      </c>
      <c r="E271" t="s">
        <v>1088</v>
      </c>
      <c r="F271" t="s">
        <v>32</v>
      </c>
      <c r="G271" t="s">
        <v>1089</v>
      </c>
      <c r="H271" t="s">
        <v>1088</v>
      </c>
      <c r="I271" t="s">
        <v>381</v>
      </c>
      <c r="J271" t="s">
        <v>34</v>
      </c>
      <c r="K271">
        <v>211122</v>
      </c>
      <c r="L271" s="1">
        <v>44522</v>
      </c>
      <c r="M271">
        <v>12</v>
      </c>
      <c r="N271" s="1">
        <v>44154</v>
      </c>
      <c r="O271">
        <v>32</v>
      </c>
      <c r="P271" s="1">
        <v>44588</v>
      </c>
      <c r="Q271">
        <v>14.47</v>
      </c>
      <c r="R271" s="6">
        <f t="shared" si="9"/>
        <v>14.266666666666666</v>
      </c>
      <c r="S271">
        <v>1.1666666670000001</v>
      </c>
      <c r="U271" t="s">
        <v>1090</v>
      </c>
      <c r="AA271">
        <v>14.47</v>
      </c>
      <c r="AB271" t="s">
        <v>32</v>
      </c>
      <c r="AC271">
        <v>12.266666669999999</v>
      </c>
      <c r="AE271">
        <v>12</v>
      </c>
    </row>
    <row r="272" spans="1:31" x14ac:dyDescent="0.2">
      <c r="B272" t="s">
        <v>1036</v>
      </c>
      <c r="C272">
        <v>17</v>
      </c>
      <c r="D272" t="s">
        <v>30</v>
      </c>
      <c r="E272" t="s">
        <v>1091</v>
      </c>
      <c r="F272" t="s">
        <v>32</v>
      </c>
      <c r="G272" t="s">
        <v>1092</v>
      </c>
      <c r="H272" t="s">
        <v>1091</v>
      </c>
      <c r="I272" t="s">
        <v>381</v>
      </c>
      <c r="J272" t="s">
        <v>34</v>
      </c>
      <c r="K272">
        <v>211122</v>
      </c>
      <c r="L272" s="1">
        <v>44522</v>
      </c>
      <c r="M272">
        <v>18</v>
      </c>
      <c r="N272" s="1">
        <v>43962</v>
      </c>
      <c r="O272">
        <v>31</v>
      </c>
      <c r="P272" s="1">
        <v>44587</v>
      </c>
      <c r="Q272">
        <v>20.83</v>
      </c>
      <c r="R272" s="6">
        <f t="shared" si="9"/>
        <v>20.5</v>
      </c>
      <c r="S272">
        <v>1.75</v>
      </c>
      <c r="U272" t="s">
        <v>1093</v>
      </c>
      <c r="AA272">
        <v>20.83</v>
      </c>
      <c r="AB272" t="s">
        <v>32</v>
      </c>
      <c r="AC272">
        <v>18.666666670000001</v>
      </c>
      <c r="AE272">
        <v>18</v>
      </c>
    </row>
    <row r="273" spans="1:31" x14ac:dyDescent="0.2">
      <c r="B273" t="s">
        <v>1036</v>
      </c>
      <c r="C273">
        <v>18</v>
      </c>
      <c r="D273" t="s">
        <v>30</v>
      </c>
      <c r="E273" t="s">
        <v>1094</v>
      </c>
      <c r="F273" t="s">
        <v>32</v>
      </c>
      <c r="G273" t="s">
        <v>1095</v>
      </c>
      <c r="H273" t="s">
        <v>1094</v>
      </c>
      <c r="I273" t="s">
        <v>381</v>
      </c>
      <c r="J273" t="s">
        <v>34</v>
      </c>
      <c r="K273">
        <v>211122</v>
      </c>
      <c r="L273" s="1">
        <v>44522</v>
      </c>
      <c r="M273">
        <v>17</v>
      </c>
      <c r="N273" s="1">
        <v>43998</v>
      </c>
      <c r="O273">
        <v>31</v>
      </c>
      <c r="P273" s="1">
        <v>44587</v>
      </c>
      <c r="Q273">
        <v>19.63</v>
      </c>
      <c r="R273" s="6">
        <f t="shared" si="9"/>
        <v>19.333333333333336</v>
      </c>
      <c r="S273">
        <v>1.6666666670000001</v>
      </c>
      <c r="U273" t="s">
        <v>1096</v>
      </c>
      <c r="AA273">
        <v>19.63</v>
      </c>
      <c r="AB273" t="s">
        <v>32</v>
      </c>
      <c r="AC273">
        <v>17.466666669999999</v>
      </c>
      <c r="AE273">
        <v>17</v>
      </c>
    </row>
    <row r="274" spans="1:31" x14ac:dyDescent="0.2">
      <c r="B274" t="s">
        <v>1036</v>
      </c>
      <c r="C274">
        <v>19</v>
      </c>
      <c r="D274" t="s">
        <v>30</v>
      </c>
      <c r="E274" t="s">
        <v>1097</v>
      </c>
      <c r="F274" t="s">
        <v>32</v>
      </c>
      <c r="G274" t="s">
        <v>1098</v>
      </c>
      <c r="H274" t="s">
        <v>1097</v>
      </c>
      <c r="I274" t="s">
        <v>381</v>
      </c>
      <c r="J274" t="s">
        <v>34</v>
      </c>
      <c r="K274">
        <v>211122</v>
      </c>
      <c r="L274" s="1">
        <v>44522</v>
      </c>
      <c r="M274">
        <v>17</v>
      </c>
      <c r="N274" s="1">
        <v>43998</v>
      </c>
      <c r="O274">
        <v>33</v>
      </c>
      <c r="P274" s="1">
        <v>44588</v>
      </c>
      <c r="Q274">
        <v>19.670000000000002</v>
      </c>
      <c r="R274" s="6">
        <f t="shared" si="9"/>
        <v>19.366666666666667</v>
      </c>
      <c r="S274">
        <v>1.6666666670000001</v>
      </c>
      <c r="U274" t="s">
        <v>1099</v>
      </c>
      <c r="AA274">
        <v>19.670000000000002</v>
      </c>
      <c r="AB274" t="s">
        <v>32</v>
      </c>
      <c r="AC274">
        <v>17.466666669999999</v>
      </c>
      <c r="AE274">
        <v>17</v>
      </c>
    </row>
    <row r="275" spans="1:31" x14ac:dyDescent="0.2">
      <c r="B275" t="s">
        <v>1036</v>
      </c>
      <c r="C275">
        <v>20</v>
      </c>
      <c r="D275" t="s">
        <v>30</v>
      </c>
      <c r="E275" t="s">
        <v>1100</v>
      </c>
      <c r="F275" t="s">
        <v>32</v>
      </c>
      <c r="G275" t="s">
        <v>1101</v>
      </c>
      <c r="H275" t="s">
        <v>1100</v>
      </c>
      <c r="I275" t="s">
        <v>381</v>
      </c>
      <c r="J275" t="s">
        <v>797</v>
      </c>
      <c r="K275">
        <v>211122</v>
      </c>
      <c r="L275" s="1">
        <v>44522</v>
      </c>
      <c r="M275">
        <v>17</v>
      </c>
      <c r="N275" s="1">
        <v>43998</v>
      </c>
      <c r="O275">
        <v>32</v>
      </c>
      <c r="P275" s="1">
        <v>44588</v>
      </c>
      <c r="Q275">
        <v>19.670000000000002</v>
      </c>
      <c r="R275" s="6">
        <f t="shared" si="9"/>
        <v>19.366666666666667</v>
      </c>
      <c r="S275">
        <v>1.6666666670000001</v>
      </c>
      <c r="U275" t="s">
        <v>1102</v>
      </c>
      <c r="AA275">
        <v>19.670000000000002</v>
      </c>
      <c r="AB275" t="s">
        <v>32</v>
      </c>
      <c r="AC275">
        <v>17.466666669999999</v>
      </c>
      <c r="AE275">
        <v>17</v>
      </c>
    </row>
    <row r="276" spans="1:31" x14ac:dyDescent="0.2">
      <c r="B276" t="s">
        <v>1036</v>
      </c>
      <c r="C276">
        <v>21</v>
      </c>
      <c r="D276" t="s">
        <v>30</v>
      </c>
      <c r="E276" t="s">
        <v>1103</v>
      </c>
      <c r="F276" t="s">
        <v>32</v>
      </c>
      <c r="G276" t="s">
        <v>1104</v>
      </c>
      <c r="H276" t="s">
        <v>1103</v>
      </c>
      <c r="I276" t="s">
        <v>381</v>
      </c>
      <c r="J276" t="s">
        <v>797</v>
      </c>
      <c r="K276">
        <v>211122</v>
      </c>
      <c r="L276" s="1">
        <v>44522</v>
      </c>
      <c r="M276">
        <v>17</v>
      </c>
      <c r="N276" s="1">
        <v>43998</v>
      </c>
      <c r="O276">
        <v>27</v>
      </c>
      <c r="P276" s="1">
        <v>44588</v>
      </c>
      <c r="Q276">
        <v>19.670000000000002</v>
      </c>
      <c r="R276" s="6">
        <f t="shared" si="9"/>
        <v>19.366666666666667</v>
      </c>
      <c r="S276">
        <v>1.6666666670000001</v>
      </c>
      <c r="U276" t="s">
        <v>1105</v>
      </c>
      <c r="AA276">
        <v>19.670000000000002</v>
      </c>
      <c r="AB276" t="s">
        <v>32</v>
      </c>
      <c r="AC276">
        <v>17.466666669999999</v>
      </c>
      <c r="AE276">
        <v>17</v>
      </c>
    </row>
    <row r="277" spans="1:31" x14ac:dyDescent="0.2">
      <c r="B277" t="s">
        <v>1036</v>
      </c>
      <c r="C277">
        <v>22</v>
      </c>
      <c r="D277" t="s">
        <v>30</v>
      </c>
      <c r="E277" t="s">
        <v>1106</v>
      </c>
      <c r="F277" t="s">
        <v>32</v>
      </c>
      <c r="G277" t="s">
        <v>1107</v>
      </c>
      <c r="H277" t="s">
        <v>1106</v>
      </c>
      <c r="I277" t="s">
        <v>381</v>
      </c>
      <c r="J277" t="s">
        <v>797</v>
      </c>
      <c r="K277">
        <v>211122</v>
      </c>
      <c r="L277" s="1">
        <v>44522</v>
      </c>
      <c r="M277">
        <v>20</v>
      </c>
      <c r="N277" s="1">
        <v>43900</v>
      </c>
      <c r="O277">
        <v>26</v>
      </c>
      <c r="P277" s="1">
        <v>44588</v>
      </c>
      <c r="Q277">
        <v>22.93</v>
      </c>
      <c r="R277" s="6">
        <f t="shared" si="9"/>
        <v>22.566666666666666</v>
      </c>
      <c r="S277">
        <v>1.9166666670000001</v>
      </c>
      <c r="U277" t="s">
        <v>1108</v>
      </c>
      <c r="AA277">
        <v>22.93</v>
      </c>
      <c r="AB277" t="s">
        <v>32</v>
      </c>
      <c r="AC277">
        <v>20.733333330000001</v>
      </c>
      <c r="AE277">
        <v>20</v>
      </c>
    </row>
    <row r="278" spans="1:31" x14ac:dyDescent="0.2">
      <c r="A278" t="s">
        <v>812</v>
      </c>
      <c r="B278" t="s">
        <v>1109</v>
      </c>
      <c r="C278">
        <v>1</v>
      </c>
      <c r="D278" t="s">
        <v>30</v>
      </c>
      <c r="E278" t="s">
        <v>1110</v>
      </c>
      <c r="F278" t="s">
        <v>385</v>
      </c>
      <c r="G278" t="s">
        <v>1110</v>
      </c>
      <c r="H278" t="s">
        <v>1110</v>
      </c>
      <c r="I278" t="s">
        <v>381</v>
      </c>
      <c r="J278" t="s">
        <v>34</v>
      </c>
      <c r="K278">
        <v>220110</v>
      </c>
      <c r="L278" s="1">
        <v>44571</v>
      </c>
      <c r="M278">
        <v>12</v>
      </c>
      <c r="N278" s="1">
        <v>44202</v>
      </c>
      <c r="O278">
        <v>47</v>
      </c>
      <c r="P278" s="1">
        <v>44615</v>
      </c>
      <c r="Q278">
        <v>13.77</v>
      </c>
      <c r="R278" s="6">
        <f t="shared" si="9"/>
        <v>13.566666666666666</v>
      </c>
      <c r="S278">
        <v>1.1666666670000001</v>
      </c>
      <c r="U278" t="s">
        <v>1111</v>
      </c>
      <c r="V278" s="9" t="s">
        <v>1799</v>
      </c>
      <c r="W278" t="s">
        <v>1112</v>
      </c>
      <c r="X278">
        <v>43</v>
      </c>
      <c r="Y278">
        <v>27</v>
      </c>
      <c r="AA278">
        <v>13.77</v>
      </c>
      <c r="AB278" t="s">
        <v>385</v>
      </c>
      <c r="AC278">
        <v>12.3</v>
      </c>
      <c r="AE278">
        <v>12</v>
      </c>
    </row>
    <row r="279" spans="1:31" x14ac:dyDescent="0.2">
      <c r="A279" t="s">
        <v>740</v>
      </c>
      <c r="B279" t="s">
        <v>1109</v>
      </c>
      <c r="C279">
        <v>2</v>
      </c>
      <c r="D279" t="s">
        <v>30</v>
      </c>
      <c r="E279" t="s">
        <v>1113</v>
      </c>
      <c r="F279" t="s">
        <v>385</v>
      </c>
      <c r="G279" t="s">
        <v>1113</v>
      </c>
      <c r="H279" t="s">
        <v>1113</v>
      </c>
      <c r="I279" t="s">
        <v>381</v>
      </c>
      <c r="J279" t="s">
        <v>34</v>
      </c>
      <c r="K279">
        <v>220110</v>
      </c>
      <c r="L279" s="1">
        <v>44571</v>
      </c>
      <c r="M279">
        <v>12</v>
      </c>
      <c r="N279" s="1">
        <v>44202</v>
      </c>
      <c r="O279">
        <v>39</v>
      </c>
      <c r="P279" s="1">
        <v>44615</v>
      </c>
      <c r="Q279">
        <v>13.77</v>
      </c>
      <c r="R279" s="6">
        <f t="shared" si="9"/>
        <v>13.566666666666666</v>
      </c>
      <c r="S279">
        <v>1.1666666670000001</v>
      </c>
      <c r="U279" t="s">
        <v>1114</v>
      </c>
      <c r="V279" s="9" t="s">
        <v>1800</v>
      </c>
      <c r="W279" t="s">
        <v>1115</v>
      </c>
      <c r="X279">
        <v>50</v>
      </c>
      <c r="Y279">
        <v>27</v>
      </c>
      <c r="Z279" t="s">
        <v>745</v>
      </c>
      <c r="AA279">
        <v>13.77</v>
      </c>
      <c r="AB279" t="s">
        <v>385</v>
      </c>
      <c r="AC279">
        <v>12.3</v>
      </c>
      <c r="AE279">
        <v>12</v>
      </c>
    </row>
    <row r="280" spans="1:31" x14ac:dyDescent="0.2">
      <c r="A280" t="s">
        <v>740</v>
      </c>
      <c r="B280" t="s">
        <v>1109</v>
      </c>
      <c r="C280">
        <v>3</v>
      </c>
      <c r="D280" t="s">
        <v>30</v>
      </c>
      <c r="E280" t="s">
        <v>1116</v>
      </c>
      <c r="F280" t="s">
        <v>385</v>
      </c>
      <c r="G280" t="s">
        <v>1116</v>
      </c>
      <c r="H280" t="s">
        <v>1116</v>
      </c>
      <c r="I280" t="s">
        <v>381</v>
      </c>
      <c r="J280" t="s">
        <v>34</v>
      </c>
      <c r="K280">
        <v>220110</v>
      </c>
      <c r="L280" s="1">
        <v>44571</v>
      </c>
      <c r="M280">
        <v>12</v>
      </c>
      <c r="N280" s="1">
        <v>44202</v>
      </c>
      <c r="O280">
        <v>37</v>
      </c>
      <c r="P280" s="1">
        <v>44615</v>
      </c>
      <c r="Q280">
        <v>13.77</v>
      </c>
      <c r="R280" s="6">
        <f t="shared" si="9"/>
        <v>13.566666666666666</v>
      </c>
      <c r="S280">
        <v>1.1666666670000001</v>
      </c>
      <c r="U280" t="s">
        <v>1117</v>
      </c>
      <c r="V280" s="9" t="s">
        <v>1801</v>
      </c>
      <c r="W280" t="s">
        <v>1118</v>
      </c>
      <c r="X280">
        <v>60</v>
      </c>
      <c r="Y280">
        <v>22</v>
      </c>
      <c r="Z280" t="s">
        <v>745</v>
      </c>
      <c r="AA280">
        <v>13.77</v>
      </c>
      <c r="AB280" t="s">
        <v>385</v>
      </c>
      <c r="AC280">
        <v>12.3</v>
      </c>
      <c r="AE280">
        <v>12</v>
      </c>
    </row>
    <row r="281" spans="1:31" x14ac:dyDescent="0.2">
      <c r="A281" t="s">
        <v>812</v>
      </c>
      <c r="B281" t="s">
        <v>1109</v>
      </c>
      <c r="C281">
        <v>4</v>
      </c>
      <c r="D281" t="s">
        <v>30</v>
      </c>
      <c r="E281" t="s">
        <v>1119</v>
      </c>
      <c r="F281" t="s">
        <v>385</v>
      </c>
      <c r="G281" t="s">
        <v>1119</v>
      </c>
      <c r="H281" t="s">
        <v>1119</v>
      </c>
      <c r="I281" t="s">
        <v>381</v>
      </c>
      <c r="J281" t="s">
        <v>34</v>
      </c>
      <c r="K281">
        <v>220110</v>
      </c>
      <c r="L281" s="1">
        <v>44571</v>
      </c>
      <c r="M281">
        <v>12</v>
      </c>
      <c r="N281" s="1">
        <v>44202</v>
      </c>
      <c r="O281">
        <v>48</v>
      </c>
      <c r="P281" s="1">
        <v>44615</v>
      </c>
      <c r="Q281">
        <v>13.77</v>
      </c>
      <c r="R281" s="6">
        <f t="shared" si="9"/>
        <v>13.566666666666666</v>
      </c>
      <c r="S281">
        <v>1.1666666670000001</v>
      </c>
      <c r="U281" t="s">
        <v>1120</v>
      </c>
      <c r="V281" s="9" t="s">
        <v>1802</v>
      </c>
      <c r="W281" t="s">
        <v>1121</v>
      </c>
      <c r="X281">
        <v>45</v>
      </c>
      <c r="Y281">
        <v>27</v>
      </c>
      <c r="Z281" t="s">
        <v>745</v>
      </c>
      <c r="AA281">
        <v>13.77</v>
      </c>
      <c r="AB281" t="s">
        <v>385</v>
      </c>
      <c r="AC281">
        <v>12.3</v>
      </c>
      <c r="AE281">
        <v>12</v>
      </c>
    </row>
    <row r="282" spans="1:31" x14ac:dyDescent="0.2">
      <c r="B282" t="s">
        <v>1109</v>
      </c>
      <c r="C282">
        <v>5</v>
      </c>
      <c r="D282" t="s">
        <v>30</v>
      </c>
      <c r="E282" t="s">
        <v>1122</v>
      </c>
      <c r="F282" t="s">
        <v>32</v>
      </c>
      <c r="G282" t="s">
        <v>1122</v>
      </c>
      <c r="H282" t="s">
        <v>1122</v>
      </c>
      <c r="I282" t="s">
        <v>381</v>
      </c>
      <c r="J282" t="s">
        <v>34</v>
      </c>
      <c r="K282">
        <v>220110</v>
      </c>
      <c r="L282" s="1">
        <v>44571</v>
      </c>
      <c r="M282">
        <v>12</v>
      </c>
      <c r="N282" s="1">
        <v>44202</v>
      </c>
      <c r="O282">
        <v>29</v>
      </c>
      <c r="P282" s="1">
        <v>44615</v>
      </c>
      <c r="Q282">
        <v>13.77</v>
      </c>
      <c r="R282" s="6">
        <f t="shared" si="9"/>
        <v>13.566666666666666</v>
      </c>
      <c r="S282">
        <v>1.1666666670000001</v>
      </c>
      <c r="U282" t="s">
        <v>1123</v>
      </c>
      <c r="AA282">
        <v>13.77</v>
      </c>
      <c r="AB282" t="s">
        <v>32</v>
      </c>
      <c r="AC282">
        <v>12.3</v>
      </c>
      <c r="AE282">
        <v>12</v>
      </c>
    </row>
    <row r="283" spans="1:31" x14ac:dyDescent="0.2">
      <c r="B283" t="s">
        <v>1109</v>
      </c>
      <c r="C283">
        <v>6</v>
      </c>
      <c r="D283" t="s">
        <v>30</v>
      </c>
      <c r="E283" t="s">
        <v>1124</v>
      </c>
      <c r="F283" t="s">
        <v>32</v>
      </c>
      <c r="G283" t="s">
        <v>1124</v>
      </c>
      <c r="H283" t="s">
        <v>1124</v>
      </c>
      <c r="I283" t="s">
        <v>381</v>
      </c>
      <c r="J283" t="s">
        <v>34</v>
      </c>
      <c r="K283">
        <v>220110</v>
      </c>
      <c r="L283" s="1">
        <v>44571</v>
      </c>
      <c r="M283">
        <v>12</v>
      </c>
      <c r="N283" s="1">
        <v>44202</v>
      </c>
      <c r="O283">
        <v>31</v>
      </c>
      <c r="P283" s="1">
        <v>44615</v>
      </c>
      <c r="Q283">
        <v>13.77</v>
      </c>
      <c r="R283" s="6">
        <f t="shared" si="9"/>
        <v>13.566666666666666</v>
      </c>
      <c r="S283">
        <v>1.1666666670000001</v>
      </c>
      <c r="U283" t="s">
        <v>1125</v>
      </c>
      <c r="AA283">
        <v>13.77</v>
      </c>
      <c r="AB283" t="s">
        <v>32</v>
      </c>
      <c r="AC283">
        <v>12.3</v>
      </c>
      <c r="AE283">
        <v>12</v>
      </c>
    </row>
    <row r="284" spans="1:31" x14ac:dyDescent="0.2">
      <c r="B284" t="s">
        <v>1109</v>
      </c>
      <c r="C284">
        <v>7</v>
      </c>
      <c r="D284" t="s">
        <v>30</v>
      </c>
      <c r="E284" t="s">
        <v>1126</v>
      </c>
      <c r="F284" t="s">
        <v>32</v>
      </c>
      <c r="G284" t="s">
        <v>1126</v>
      </c>
      <c r="H284" t="s">
        <v>1126</v>
      </c>
      <c r="I284" t="s">
        <v>381</v>
      </c>
      <c r="J284" t="s">
        <v>34</v>
      </c>
      <c r="K284">
        <v>220110</v>
      </c>
      <c r="L284" s="1">
        <v>44571</v>
      </c>
      <c r="M284">
        <v>11</v>
      </c>
      <c r="N284" s="1">
        <v>44222</v>
      </c>
      <c r="O284">
        <v>33</v>
      </c>
      <c r="P284" s="1">
        <v>44615</v>
      </c>
      <c r="Q284">
        <v>13.1</v>
      </c>
      <c r="R284" s="6">
        <f t="shared" si="9"/>
        <v>12.899999999999999</v>
      </c>
      <c r="S284">
        <v>1.0833333329999999</v>
      </c>
      <c r="U284" t="s">
        <v>1127</v>
      </c>
      <c r="AA284">
        <v>13.1</v>
      </c>
      <c r="AB284" t="s">
        <v>32</v>
      </c>
      <c r="AC284">
        <v>11.633333329999999</v>
      </c>
      <c r="AE284">
        <v>12</v>
      </c>
    </row>
    <row r="285" spans="1:31" x14ac:dyDescent="0.2">
      <c r="B285" t="s">
        <v>1109</v>
      </c>
      <c r="C285">
        <v>8</v>
      </c>
      <c r="D285" t="s">
        <v>30</v>
      </c>
      <c r="E285" t="s">
        <v>1128</v>
      </c>
      <c r="F285" t="s">
        <v>32</v>
      </c>
      <c r="G285" t="s">
        <v>1128</v>
      </c>
      <c r="H285" t="s">
        <v>1128</v>
      </c>
      <c r="I285" t="s">
        <v>381</v>
      </c>
      <c r="J285" t="s">
        <v>797</v>
      </c>
      <c r="K285">
        <v>220110</v>
      </c>
      <c r="L285" s="1">
        <v>44571</v>
      </c>
      <c r="M285">
        <v>12</v>
      </c>
      <c r="N285" s="1">
        <v>44200</v>
      </c>
      <c r="O285">
        <v>27</v>
      </c>
      <c r="P285" s="1">
        <v>44616</v>
      </c>
      <c r="Q285">
        <v>13.87</v>
      </c>
      <c r="R285" s="6">
        <f t="shared" si="9"/>
        <v>13.666666666666666</v>
      </c>
      <c r="S285">
        <v>1.1666666670000001</v>
      </c>
      <c r="U285" t="s">
        <v>1129</v>
      </c>
      <c r="AA285">
        <v>13.87</v>
      </c>
      <c r="AB285" t="s">
        <v>32</v>
      </c>
      <c r="AC285">
        <v>12.366666670000001</v>
      </c>
      <c r="AE285">
        <v>12</v>
      </c>
    </row>
    <row r="286" spans="1:31" x14ac:dyDescent="0.2">
      <c r="B286" t="s">
        <v>1109</v>
      </c>
      <c r="C286">
        <v>9</v>
      </c>
      <c r="D286" t="s">
        <v>30</v>
      </c>
      <c r="E286" t="s">
        <v>1130</v>
      </c>
      <c r="F286" t="s">
        <v>32</v>
      </c>
      <c r="G286" t="s">
        <v>1130</v>
      </c>
      <c r="H286" t="s">
        <v>1130</v>
      </c>
      <c r="I286" t="s">
        <v>381</v>
      </c>
      <c r="J286" t="s">
        <v>797</v>
      </c>
      <c r="K286">
        <v>220110</v>
      </c>
      <c r="L286" s="1">
        <v>44571</v>
      </c>
      <c r="M286">
        <v>12</v>
      </c>
      <c r="N286" s="1">
        <v>44200</v>
      </c>
      <c r="O286">
        <v>26</v>
      </c>
      <c r="P286" s="1">
        <v>44616</v>
      </c>
      <c r="Q286">
        <v>13.87</v>
      </c>
      <c r="R286" s="6">
        <f t="shared" si="9"/>
        <v>13.666666666666666</v>
      </c>
      <c r="S286">
        <v>1.1666666670000001</v>
      </c>
      <c r="U286" t="s">
        <v>1131</v>
      </c>
      <c r="AA286">
        <v>13.87</v>
      </c>
      <c r="AB286" t="s">
        <v>32</v>
      </c>
      <c r="AC286">
        <v>12.366666670000001</v>
      </c>
      <c r="AE286">
        <v>12</v>
      </c>
    </row>
    <row r="287" spans="1:31" x14ac:dyDescent="0.2">
      <c r="B287" t="s">
        <v>1109</v>
      </c>
      <c r="C287">
        <v>10</v>
      </c>
      <c r="D287" t="s">
        <v>30</v>
      </c>
      <c r="E287" t="s">
        <v>1132</v>
      </c>
      <c r="F287" t="s">
        <v>32</v>
      </c>
      <c r="G287" t="s">
        <v>1132</v>
      </c>
      <c r="H287" t="s">
        <v>1132</v>
      </c>
      <c r="I287" t="s">
        <v>381</v>
      </c>
      <c r="J287" t="s">
        <v>797</v>
      </c>
      <c r="K287">
        <v>220110</v>
      </c>
      <c r="L287" s="1">
        <v>44571</v>
      </c>
      <c r="M287">
        <v>12</v>
      </c>
      <c r="N287" s="1">
        <v>44200</v>
      </c>
      <c r="O287">
        <v>27</v>
      </c>
      <c r="P287" s="1">
        <v>44616</v>
      </c>
      <c r="Q287">
        <v>13.87</v>
      </c>
      <c r="R287" s="6">
        <f t="shared" si="9"/>
        <v>13.666666666666666</v>
      </c>
      <c r="S287">
        <v>1.1666666670000001</v>
      </c>
      <c r="U287" t="s">
        <v>1133</v>
      </c>
      <c r="AA287">
        <v>13.87</v>
      </c>
      <c r="AB287" t="s">
        <v>32</v>
      </c>
      <c r="AC287">
        <v>12.366666670000001</v>
      </c>
      <c r="AE287">
        <v>12</v>
      </c>
    </row>
    <row r="288" spans="1:31" x14ac:dyDescent="0.2">
      <c r="B288" t="s">
        <v>1109</v>
      </c>
      <c r="C288">
        <v>11</v>
      </c>
      <c r="D288" t="s">
        <v>30</v>
      </c>
      <c r="E288" t="s">
        <v>1134</v>
      </c>
      <c r="F288" t="s">
        <v>385</v>
      </c>
      <c r="G288" t="s">
        <v>1134</v>
      </c>
      <c r="H288" t="s">
        <v>1134</v>
      </c>
      <c r="I288" t="s">
        <v>33</v>
      </c>
      <c r="J288" t="s">
        <v>34</v>
      </c>
      <c r="K288">
        <v>220110</v>
      </c>
      <c r="L288" s="1">
        <v>44571</v>
      </c>
      <c r="M288">
        <v>12</v>
      </c>
      <c r="N288" s="1">
        <v>44203</v>
      </c>
      <c r="O288">
        <v>48</v>
      </c>
      <c r="P288" s="1">
        <v>44616</v>
      </c>
      <c r="Q288">
        <v>13.77</v>
      </c>
      <c r="R288" s="6">
        <f t="shared" si="9"/>
        <v>13.566666666666666</v>
      </c>
      <c r="S288">
        <v>1.1666666670000001</v>
      </c>
      <c r="U288" t="s">
        <v>1135</v>
      </c>
      <c r="AA288">
        <v>13.77</v>
      </c>
      <c r="AB288" t="s">
        <v>385</v>
      </c>
      <c r="AC288">
        <v>12.266666669999999</v>
      </c>
      <c r="AE288">
        <v>12</v>
      </c>
    </row>
    <row r="289" spans="2:31" x14ac:dyDescent="0.2">
      <c r="B289" t="s">
        <v>1109</v>
      </c>
      <c r="C289">
        <v>12</v>
      </c>
      <c r="D289" t="s">
        <v>30</v>
      </c>
      <c r="E289" t="s">
        <v>1136</v>
      </c>
      <c r="F289" t="s">
        <v>385</v>
      </c>
      <c r="G289" t="s">
        <v>1136</v>
      </c>
      <c r="H289" t="s">
        <v>1136</v>
      </c>
      <c r="I289" t="s">
        <v>33</v>
      </c>
      <c r="J289" t="s">
        <v>34</v>
      </c>
      <c r="K289">
        <v>220110</v>
      </c>
      <c r="L289" s="1">
        <v>44571</v>
      </c>
      <c r="M289">
        <v>12</v>
      </c>
      <c r="N289" s="1">
        <v>44203</v>
      </c>
      <c r="O289">
        <v>49</v>
      </c>
      <c r="P289" s="1">
        <v>44616</v>
      </c>
      <c r="Q289">
        <v>13.77</v>
      </c>
      <c r="R289" s="6">
        <f t="shared" si="9"/>
        <v>13.566666666666666</v>
      </c>
      <c r="S289">
        <v>1.1666666670000001</v>
      </c>
      <c r="U289" t="s">
        <v>1137</v>
      </c>
      <c r="AA289">
        <v>13.77</v>
      </c>
      <c r="AB289" t="s">
        <v>385</v>
      </c>
      <c r="AC289">
        <v>12.266666669999999</v>
      </c>
      <c r="AE289">
        <v>12</v>
      </c>
    </row>
    <row r="290" spans="2:31" x14ac:dyDescent="0.2">
      <c r="B290" t="s">
        <v>1138</v>
      </c>
      <c r="C290">
        <v>1</v>
      </c>
      <c r="D290" t="s">
        <v>30</v>
      </c>
      <c r="E290" t="s">
        <v>1139</v>
      </c>
      <c r="F290" t="s">
        <v>385</v>
      </c>
      <c r="G290" t="s">
        <v>1140</v>
      </c>
      <c r="H290" t="s">
        <v>1139</v>
      </c>
      <c r="I290" t="s">
        <v>302</v>
      </c>
      <c r="J290" t="s">
        <v>34</v>
      </c>
      <c r="K290">
        <v>220207</v>
      </c>
      <c r="L290" s="1">
        <v>44599</v>
      </c>
      <c r="M290">
        <v>17</v>
      </c>
      <c r="N290" s="1">
        <v>44053</v>
      </c>
      <c r="O290">
        <v>48</v>
      </c>
      <c r="P290" s="1">
        <v>44664</v>
      </c>
      <c r="Q290">
        <v>20.37</v>
      </c>
      <c r="R290" s="6">
        <f t="shared" si="9"/>
        <v>20.100000000000001</v>
      </c>
      <c r="S290">
        <v>1.6666666670000001</v>
      </c>
      <c r="U290" t="s">
        <v>1141</v>
      </c>
      <c r="AA290">
        <v>20.366666670000001</v>
      </c>
      <c r="AB290" t="s">
        <v>385</v>
      </c>
      <c r="AC290">
        <v>18.43333333</v>
      </c>
      <c r="AE290">
        <v>18</v>
      </c>
    </row>
    <row r="291" spans="2:31" x14ac:dyDescent="0.2">
      <c r="B291" t="s">
        <v>1138</v>
      </c>
      <c r="C291">
        <v>2</v>
      </c>
      <c r="D291" t="s">
        <v>30</v>
      </c>
      <c r="E291" t="s">
        <v>1142</v>
      </c>
      <c r="F291" t="s">
        <v>385</v>
      </c>
      <c r="G291" t="s">
        <v>1143</v>
      </c>
      <c r="H291" t="s">
        <v>1142</v>
      </c>
      <c r="I291" t="s">
        <v>302</v>
      </c>
      <c r="J291" t="s">
        <v>34</v>
      </c>
      <c r="K291">
        <v>220207</v>
      </c>
      <c r="L291" s="1">
        <v>44599</v>
      </c>
      <c r="M291">
        <v>17</v>
      </c>
      <c r="N291" s="1">
        <v>44053</v>
      </c>
      <c r="O291">
        <v>38</v>
      </c>
      <c r="P291" s="1">
        <v>44664</v>
      </c>
      <c r="Q291">
        <v>20.37</v>
      </c>
      <c r="R291" s="6">
        <f t="shared" si="9"/>
        <v>20.100000000000001</v>
      </c>
      <c r="S291">
        <v>1.6666666670000001</v>
      </c>
      <c r="U291" t="s">
        <v>1144</v>
      </c>
      <c r="AA291">
        <v>20.366666670000001</v>
      </c>
      <c r="AB291" t="s">
        <v>385</v>
      </c>
      <c r="AC291">
        <v>18.43333333</v>
      </c>
      <c r="AE291">
        <v>18</v>
      </c>
    </row>
    <row r="292" spans="2:31" x14ac:dyDescent="0.2">
      <c r="B292" t="s">
        <v>1138</v>
      </c>
      <c r="C292">
        <v>3</v>
      </c>
      <c r="D292" t="s">
        <v>30</v>
      </c>
      <c r="E292" t="s">
        <v>1145</v>
      </c>
      <c r="F292" t="s">
        <v>385</v>
      </c>
      <c r="G292" t="s">
        <v>1146</v>
      </c>
      <c r="H292" t="s">
        <v>1145</v>
      </c>
      <c r="I292" t="s">
        <v>302</v>
      </c>
      <c r="J292" t="s">
        <v>34</v>
      </c>
      <c r="K292">
        <v>220207</v>
      </c>
      <c r="L292" s="1">
        <v>44599</v>
      </c>
      <c r="M292">
        <v>17</v>
      </c>
      <c r="N292" s="1">
        <v>44053</v>
      </c>
      <c r="O292">
        <v>34</v>
      </c>
      <c r="P292" s="1">
        <v>44664</v>
      </c>
      <c r="Q292">
        <v>20.37</v>
      </c>
      <c r="R292" s="6">
        <f t="shared" si="9"/>
        <v>20.100000000000001</v>
      </c>
      <c r="S292">
        <v>1.6666666670000001</v>
      </c>
      <c r="U292" t="s">
        <v>1147</v>
      </c>
      <c r="AA292">
        <v>20.366666670000001</v>
      </c>
      <c r="AB292" t="s">
        <v>385</v>
      </c>
      <c r="AC292">
        <v>18.43333333</v>
      </c>
      <c r="AE292">
        <v>18</v>
      </c>
    </row>
    <row r="293" spans="2:31" x14ac:dyDescent="0.2">
      <c r="B293" t="s">
        <v>1138</v>
      </c>
      <c r="C293">
        <v>4</v>
      </c>
      <c r="D293" t="s">
        <v>30</v>
      </c>
      <c r="E293" t="s">
        <v>1148</v>
      </c>
      <c r="F293" t="s">
        <v>385</v>
      </c>
      <c r="G293" t="s">
        <v>1149</v>
      </c>
      <c r="H293" t="s">
        <v>1148</v>
      </c>
      <c r="I293" t="s">
        <v>302</v>
      </c>
      <c r="J293" t="s">
        <v>34</v>
      </c>
      <c r="K293">
        <v>220207</v>
      </c>
      <c r="L293" s="1">
        <v>44599</v>
      </c>
      <c r="M293">
        <v>17</v>
      </c>
      <c r="N293" s="1">
        <v>44053</v>
      </c>
      <c r="O293">
        <v>42</v>
      </c>
      <c r="P293" s="1">
        <v>44664</v>
      </c>
      <c r="Q293">
        <v>20.37</v>
      </c>
      <c r="R293" s="6">
        <f t="shared" si="9"/>
        <v>20.100000000000001</v>
      </c>
      <c r="S293">
        <v>1.6666666670000001</v>
      </c>
      <c r="U293" t="s">
        <v>1150</v>
      </c>
      <c r="AA293">
        <v>20.366666670000001</v>
      </c>
      <c r="AB293" t="s">
        <v>385</v>
      </c>
      <c r="AC293">
        <v>18.43333333</v>
      </c>
      <c r="AE293">
        <v>18</v>
      </c>
    </row>
    <row r="294" spans="2:31" x14ac:dyDescent="0.2">
      <c r="B294" t="s">
        <v>1138</v>
      </c>
      <c r="C294">
        <v>9</v>
      </c>
      <c r="D294" t="s">
        <v>30</v>
      </c>
      <c r="E294" t="s">
        <v>1151</v>
      </c>
      <c r="F294" t="s">
        <v>32</v>
      </c>
      <c r="G294" t="s">
        <v>1152</v>
      </c>
      <c r="H294" t="s">
        <v>1151</v>
      </c>
      <c r="I294" t="s">
        <v>302</v>
      </c>
      <c r="J294" t="s">
        <v>797</v>
      </c>
      <c r="K294">
        <v>220207</v>
      </c>
      <c r="L294" s="1">
        <v>44599</v>
      </c>
      <c r="M294">
        <v>17</v>
      </c>
      <c r="N294" s="1">
        <v>44053</v>
      </c>
      <c r="O294">
        <v>27</v>
      </c>
      <c r="P294" s="1">
        <v>44657</v>
      </c>
      <c r="Q294">
        <v>20.13</v>
      </c>
      <c r="R294" s="6">
        <f t="shared" si="9"/>
        <v>19.866666666666667</v>
      </c>
      <c r="S294">
        <v>1.6666666670000001</v>
      </c>
      <c r="U294" t="s">
        <v>1153</v>
      </c>
      <c r="AA294">
        <v>20.13</v>
      </c>
      <c r="AB294" t="s">
        <v>32</v>
      </c>
      <c r="AC294">
        <v>18.43333333</v>
      </c>
      <c r="AE294">
        <v>18</v>
      </c>
    </row>
    <row r="295" spans="2:31" x14ac:dyDescent="0.2">
      <c r="B295" t="s">
        <v>1138</v>
      </c>
      <c r="C295">
        <v>10</v>
      </c>
      <c r="D295" t="s">
        <v>30</v>
      </c>
      <c r="E295" t="s">
        <v>1154</v>
      </c>
      <c r="F295" t="s">
        <v>32</v>
      </c>
      <c r="G295" t="s">
        <v>1155</v>
      </c>
      <c r="H295" t="s">
        <v>1154</v>
      </c>
      <c r="I295" t="s">
        <v>302</v>
      </c>
      <c r="J295" t="s">
        <v>797</v>
      </c>
      <c r="K295">
        <v>220207</v>
      </c>
      <c r="L295" s="1">
        <v>44599</v>
      </c>
      <c r="M295">
        <v>17</v>
      </c>
      <c r="N295" s="1">
        <v>44053</v>
      </c>
      <c r="O295">
        <v>29</v>
      </c>
      <c r="P295" s="1">
        <v>44657</v>
      </c>
      <c r="Q295">
        <v>20.13</v>
      </c>
      <c r="R295" s="6">
        <f t="shared" si="9"/>
        <v>19.866666666666667</v>
      </c>
      <c r="S295">
        <v>1.6666666670000001</v>
      </c>
      <c r="U295" t="s">
        <v>1156</v>
      </c>
      <c r="AA295">
        <v>20.13</v>
      </c>
      <c r="AB295" t="s">
        <v>32</v>
      </c>
      <c r="AC295">
        <v>18.43333333</v>
      </c>
      <c r="AE295">
        <v>18</v>
      </c>
    </row>
    <row r="296" spans="2:31" x14ac:dyDescent="0.2">
      <c r="B296" t="s">
        <v>1138</v>
      </c>
      <c r="C296">
        <v>11</v>
      </c>
      <c r="D296" t="s">
        <v>30</v>
      </c>
      <c r="E296" t="s">
        <v>1157</v>
      </c>
      <c r="F296" t="s">
        <v>32</v>
      </c>
      <c r="G296" t="s">
        <v>1158</v>
      </c>
      <c r="H296" t="s">
        <v>1157</v>
      </c>
      <c r="I296" t="s">
        <v>302</v>
      </c>
      <c r="J296" t="s">
        <v>797</v>
      </c>
      <c r="K296">
        <v>220207</v>
      </c>
      <c r="L296" s="1">
        <v>44599</v>
      </c>
      <c r="M296">
        <v>17</v>
      </c>
      <c r="N296" s="1">
        <v>44053</v>
      </c>
      <c r="O296">
        <v>37</v>
      </c>
      <c r="P296" s="1">
        <v>44657</v>
      </c>
      <c r="Q296">
        <v>20.13</v>
      </c>
      <c r="R296" s="6">
        <f t="shared" si="9"/>
        <v>19.866666666666667</v>
      </c>
      <c r="S296">
        <v>1.6666666670000001</v>
      </c>
      <c r="U296" t="s">
        <v>1159</v>
      </c>
      <c r="AA296">
        <v>20.13</v>
      </c>
      <c r="AB296" t="s">
        <v>32</v>
      </c>
      <c r="AC296">
        <v>18.43333333</v>
      </c>
      <c r="AE296">
        <v>18</v>
      </c>
    </row>
    <row r="297" spans="2:31" x14ac:dyDescent="0.2">
      <c r="B297" t="s">
        <v>1138</v>
      </c>
      <c r="C297">
        <v>12</v>
      </c>
      <c r="D297" t="s">
        <v>30</v>
      </c>
      <c r="E297" t="s">
        <v>1160</v>
      </c>
      <c r="F297" t="s">
        <v>32</v>
      </c>
      <c r="G297" t="s">
        <v>1161</v>
      </c>
      <c r="H297" t="s">
        <v>1160</v>
      </c>
      <c r="I297" t="s">
        <v>302</v>
      </c>
      <c r="J297" t="s">
        <v>797</v>
      </c>
      <c r="K297">
        <v>220207</v>
      </c>
      <c r="L297" s="1">
        <v>44599</v>
      </c>
      <c r="M297">
        <v>17</v>
      </c>
      <c r="N297" s="1">
        <v>44053</v>
      </c>
      <c r="O297">
        <v>34</v>
      </c>
      <c r="P297" s="1">
        <v>44657</v>
      </c>
      <c r="Q297">
        <v>20.13</v>
      </c>
      <c r="R297" s="6">
        <f t="shared" si="9"/>
        <v>19.866666666666667</v>
      </c>
      <c r="S297">
        <v>1.6666666670000001</v>
      </c>
      <c r="U297" t="s">
        <v>1162</v>
      </c>
      <c r="AA297">
        <v>20.13</v>
      </c>
      <c r="AB297" t="s">
        <v>32</v>
      </c>
      <c r="AC297">
        <v>18.43333333</v>
      </c>
      <c r="AE297">
        <v>18</v>
      </c>
    </row>
    <row r="298" spans="2:31" x14ac:dyDescent="0.2">
      <c r="B298" t="s">
        <v>1138</v>
      </c>
      <c r="C298">
        <v>13</v>
      </c>
      <c r="D298" t="s">
        <v>30</v>
      </c>
      <c r="E298" t="s">
        <v>1163</v>
      </c>
      <c r="F298" t="s">
        <v>32</v>
      </c>
      <c r="G298" t="s">
        <v>1164</v>
      </c>
      <c r="H298" t="s">
        <v>1163</v>
      </c>
      <c r="I298" t="s">
        <v>302</v>
      </c>
      <c r="J298" t="s">
        <v>797</v>
      </c>
      <c r="K298">
        <v>220207</v>
      </c>
      <c r="L298" s="1">
        <v>44599</v>
      </c>
      <c r="M298">
        <v>17</v>
      </c>
      <c r="N298" s="1">
        <v>44053</v>
      </c>
      <c r="O298">
        <v>29</v>
      </c>
      <c r="P298" s="1">
        <v>44657</v>
      </c>
      <c r="Q298">
        <v>20.13</v>
      </c>
      <c r="R298" s="6">
        <f t="shared" si="9"/>
        <v>19.866666666666667</v>
      </c>
      <c r="S298">
        <v>1.6666666670000001</v>
      </c>
      <c r="U298" t="s">
        <v>1165</v>
      </c>
      <c r="AA298">
        <v>20.13</v>
      </c>
      <c r="AB298" t="s">
        <v>32</v>
      </c>
      <c r="AC298">
        <v>18.43333333</v>
      </c>
      <c r="AE298">
        <v>18</v>
      </c>
    </row>
    <row r="299" spans="2:31" x14ac:dyDescent="0.2">
      <c r="B299" t="s">
        <v>1138</v>
      </c>
      <c r="C299">
        <v>14</v>
      </c>
      <c r="D299" t="s">
        <v>30</v>
      </c>
      <c r="E299" t="s">
        <v>1166</v>
      </c>
      <c r="F299" t="s">
        <v>385</v>
      </c>
      <c r="G299" t="s">
        <v>1167</v>
      </c>
      <c r="H299" t="s">
        <v>1166</v>
      </c>
      <c r="I299" t="s">
        <v>302</v>
      </c>
      <c r="J299" t="s">
        <v>797</v>
      </c>
      <c r="K299">
        <v>220207</v>
      </c>
      <c r="L299" s="1">
        <v>44599</v>
      </c>
      <c r="M299">
        <v>17</v>
      </c>
      <c r="N299" s="1">
        <v>44053</v>
      </c>
      <c r="O299">
        <v>58</v>
      </c>
      <c r="P299" s="1">
        <v>44657</v>
      </c>
      <c r="Q299">
        <v>20.13</v>
      </c>
      <c r="R299" s="6">
        <f t="shared" si="9"/>
        <v>19.866666666666667</v>
      </c>
      <c r="S299">
        <v>1.6666666670000001</v>
      </c>
      <c r="U299" t="s">
        <v>1168</v>
      </c>
      <c r="AA299">
        <v>20.13</v>
      </c>
      <c r="AB299" t="s">
        <v>385</v>
      </c>
      <c r="AC299">
        <v>18.43333333</v>
      </c>
      <c r="AE299">
        <v>18</v>
      </c>
    </row>
    <row r="300" spans="2:31" x14ac:dyDescent="0.2">
      <c r="B300" t="s">
        <v>1138</v>
      </c>
      <c r="C300">
        <v>15</v>
      </c>
      <c r="D300" t="s">
        <v>30</v>
      </c>
      <c r="E300" t="s">
        <v>1169</v>
      </c>
      <c r="F300" t="s">
        <v>385</v>
      </c>
      <c r="G300" t="s">
        <v>1170</v>
      </c>
      <c r="H300" t="s">
        <v>1169</v>
      </c>
      <c r="I300" t="s">
        <v>302</v>
      </c>
      <c r="J300" t="s">
        <v>797</v>
      </c>
      <c r="K300">
        <v>220207</v>
      </c>
      <c r="L300" s="1">
        <v>44599</v>
      </c>
      <c r="M300">
        <v>17</v>
      </c>
      <c r="N300" s="1">
        <v>44053</v>
      </c>
      <c r="O300">
        <v>51</v>
      </c>
      <c r="P300" s="1">
        <v>44657</v>
      </c>
      <c r="Q300">
        <v>20.13</v>
      </c>
      <c r="R300" s="6">
        <f t="shared" si="9"/>
        <v>19.866666666666667</v>
      </c>
      <c r="S300">
        <v>1.6666666670000001</v>
      </c>
      <c r="U300" t="s">
        <v>1171</v>
      </c>
      <c r="AA300">
        <v>20.13</v>
      </c>
      <c r="AB300" t="s">
        <v>385</v>
      </c>
      <c r="AC300">
        <v>18.43333333</v>
      </c>
      <c r="AE300">
        <v>18</v>
      </c>
    </row>
    <row r="301" spans="2:31" x14ac:dyDescent="0.2">
      <c r="B301" t="s">
        <v>1138</v>
      </c>
      <c r="C301">
        <v>16</v>
      </c>
      <c r="D301" t="s">
        <v>30</v>
      </c>
      <c r="E301" t="s">
        <v>1172</v>
      </c>
      <c r="F301" t="s">
        <v>385</v>
      </c>
      <c r="G301" t="s">
        <v>1173</v>
      </c>
      <c r="H301" t="s">
        <v>1172</v>
      </c>
      <c r="I301" t="s">
        <v>302</v>
      </c>
      <c r="J301" t="s">
        <v>797</v>
      </c>
      <c r="K301">
        <v>220207</v>
      </c>
      <c r="L301" s="1">
        <v>44599</v>
      </c>
      <c r="M301">
        <v>17</v>
      </c>
      <c r="N301" s="1">
        <v>44053</v>
      </c>
      <c r="O301">
        <v>56</v>
      </c>
      <c r="P301" s="1">
        <v>44657</v>
      </c>
      <c r="Q301">
        <v>20.13</v>
      </c>
      <c r="R301" s="6">
        <f t="shared" si="9"/>
        <v>19.866666666666667</v>
      </c>
      <c r="S301">
        <v>1.6666666670000001</v>
      </c>
      <c r="U301" t="s">
        <v>1174</v>
      </c>
      <c r="AA301">
        <v>20.13</v>
      </c>
      <c r="AB301" t="s">
        <v>385</v>
      </c>
      <c r="AC301">
        <v>18.43333333</v>
      </c>
      <c r="AE301">
        <v>18</v>
      </c>
    </row>
    <row r="302" spans="2:31" x14ac:dyDescent="0.2">
      <c r="B302" t="s">
        <v>1138</v>
      </c>
      <c r="C302">
        <v>17</v>
      </c>
      <c r="D302" t="s">
        <v>30</v>
      </c>
      <c r="E302" t="s">
        <v>1175</v>
      </c>
      <c r="F302" t="s">
        <v>385</v>
      </c>
      <c r="G302" t="s">
        <v>1176</v>
      </c>
      <c r="H302" t="s">
        <v>1175</v>
      </c>
      <c r="I302" t="s">
        <v>302</v>
      </c>
      <c r="J302" t="s">
        <v>797</v>
      </c>
      <c r="K302">
        <v>220207</v>
      </c>
      <c r="L302" s="1">
        <v>44599</v>
      </c>
      <c r="M302">
        <v>17</v>
      </c>
      <c r="N302" s="1">
        <v>44053</v>
      </c>
      <c r="O302">
        <v>50</v>
      </c>
      <c r="P302" s="1">
        <v>44657</v>
      </c>
      <c r="Q302">
        <v>20.13</v>
      </c>
      <c r="R302" s="6">
        <f t="shared" si="9"/>
        <v>19.866666666666667</v>
      </c>
      <c r="S302">
        <v>1.6666666670000001</v>
      </c>
      <c r="U302" t="s">
        <v>1177</v>
      </c>
      <c r="AA302">
        <v>20.13</v>
      </c>
      <c r="AB302" t="s">
        <v>385</v>
      </c>
      <c r="AC302">
        <v>18.43333333</v>
      </c>
      <c r="AE302">
        <v>18</v>
      </c>
    </row>
    <row r="303" spans="2:31" x14ac:dyDescent="0.2">
      <c r="B303" t="s">
        <v>1138</v>
      </c>
      <c r="C303">
        <v>19</v>
      </c>
      <c r="D303" t="s">
        <v>30</v>
      </c>
      <c r="E303" t="s">
        <v>1178</v>
      </c>
      <c r="F303" t="s">
        <v>32</v>
      </c>
      <c r="G303" t="s">
        <v>1179</v>
      </c>
      <c r="H303" t="s">
        <v>1178</v>
      </c>
      <c r="I303" t="s">
        <v>302</v>
      </c>
      <c r="J303" t="s">
        <v>34</v>
      </c>
      <c r="K303">
        <v>220207</v>
      </c>
      <c r="L303" s="1">
        <v>44599</v>
      </c>
      <c r="M303">
        <v>17</v>
      </c>
      <c r="N303" s="1">
        <v>44057</v>
      </c>
      <c r="O303">
        <v>33</v>
      </c>
      <c r="P303" s="1">
        <v>44665</v>
      </c>
      <c r="Q303">
        <v>20.27</v>
      </c>
      <c r="R303" s="6">
        <f t="shared" si="9"/>
        <v>20</v>
      </c>
      <c r="S303">
        <v>1.6666666670000001</v>
      </c>
      <c r="U303" t="s">
        <v>1180</v>
      </c>
      <c r="AA303">
        <v>20.266666669999999</v>
      </c>
      <c r="AB303" t="s">
        <v>32</v>
      </c>
      <c r="AC303">
        <v>18.3</v>
      </c>
      <c r="AE303">
        <v>18</v>
      </c>
    </row>
    <row r="304" spans="2:31" x14ac:dyDescent="0.2">
      <c r="B304" t="s">
        <v>1138</v>
      </c>
      <c r="C304">
        <v>20</v>
      </c>
      <c r="D304" t="s">
        <v>30</v>
      </c>
      <c r="E304" t="s">
        <v>1181</v>
      </c>
      <c r="F304" t="s">
        <v>32</v>
      </c>
      <c r="G304" t="s">
        <v>1182</v>
      </c>
      <c r="H304" t="s">
        <v>1181</v>
      </c>
      <c r="I304" t="s">
        <v>302</v>
      </c>
      <c r="J304" t="s">
        <v>34</v>
      </c>
      <c r="K304">
        <v>220207</v>
      </c>
      <c r="L304" s="1">
        <v>44599</v>
      </c>
      <c r="M304">
        <v>17</v>
      </c>
      <c r="N304" s="1">
        <v>44057</v>
      </c>
      <c r="O304">
        <v>38</v>
      </c>
      <c r="P304" s="1">
        <v>44665</v>
      </c>
      <c r="Q304">
        <v>20.27</v>
      </c>
      <c r="R304" s="6">
        <f t="shared" si="9"/>
        <v>20</v>
      </c>
      <c r="S304">
        <v>1.6666666670000001</v>
      </c>
      <c r="U304" t="s">
        <v>1183</v>
      </c>
      <c r="AA304">
        <v>20.266666669999999</v>
      </c>
      <c r="AB304" t="s">
        <v>32</v>
      </c>
      <c r="AC304">
        <v>18.3</v>
      </c>
      <c r="AE304">
        <v>18</v>
      </c>
    </row>
    <row r="305" spans="2:31" x14ac:dyDescent="0.2">
      <c r="B305" t="s">
        <v>1138</v>
      </c>
      <c r="C305">
        <v>21</v>
      </c>
      <c r="D305" t="s">
        <v>30</v>
      </c>
      <c r="E305" t="s">
        <v>1184</v>
      </c>
      <c r="F305" t="s">
        <v>32</v>
      </c>
      <c r="G305" t="s">
        <v>1185</v>
      </c>
      <c r="H305" t="s">
        <v>1184</v>
      </c>
      <c r="I305" t="s">
        <v>302</v>
      </c>
      <c r="J305" t="s">
        <v>34</v>
      </c>
      <c r="K305">
        <v>220207</v>
      </c>
      <c r="L305" s="1">
        <v>44599</v>
      </c>
      <c r="M305">
        <v>17</v>
      </c>
      <c r="N305" s="1">
        <v>44057</v>
      </c>
      <c r="O305">
        <v>37</v>
      </c>
      <c r="P305" s="1">
        <v>44665</v>
      </c>
      <c r="Q305">
        <v>20.27</v>
      </c>
      <c r="R305" s="6">
        <f t="shared" si="9"/>
        <v>20</v>
      </c>
      <c r="S305">
        <v>1.6666666670000001</v>
      </c>
      <c r="U305" t="s">
        <v>1186</v>
      </c>
      <c r="AA305">
        <v>20.266666669999999</v>
      </c>
      <c r="AB305" t="s">
        <v>32</v>
      </c>
      <c r="AC305">
        <v>18.3</v>
      </c>
      <c r="AE305">
        <v>18</v>
      </c>
    </row>
    <row r="306" spans="2:31" x14ac:dyDescent="0.2">
      <c r="B306" t="s">
        <v>1138</v>
      </c>
      <c r="C306">
        <v>22</v>
      </c>
      <c r="D306" t="s">
        <v>30</v>
      </c>
      <c r="E306" t="s">
        <v>1187</v>
      </c>
      <c r="F306" t="s">
        <v>32</v>
      </c>
      <c r="G306" t="s">
        <v>1188</v>
      </c>
      <c r="H306" t="s">
        <v>1187</v>
      </c>
      <c r="I306" t="s">
        <v>302</v>
      </c>
      <c r="J306" t="s">
        <v>34</v>
      </c>
      <c r="K306">
        <v>220207</v>
      </c>
      <c r="L306" s="1">
        <v>44599</v>
      </c>
      <c r="M306">
        <v>17</v>
      </c>
      <c r="N306" s="1">
        <v>44081</v>
      </c>
      <c r="O306">
        <v>34</v>
      </c>
      <c r="P306" s="1">
        <v>44665</v>
      </c>
      <c r="Q306">
        <v>19.47</v>
      </c>
      <c r="R306" s="6">
        <f t="shared" si="9"/>
        <v>19.233333333333334</v>
      </c>
      <c r="S306">
        <v>1.5833333329999999</v>
      </c>
      <c r="U306" t="s">
        <v>1189</v>
      </c>
      <c r="AA306">
        <v>19.466666669999999</v>
      </c>
      <c r="AB306" t="s">
        <v>32</v>
      </c>
      <c r="AC306">
        <v>17.5</v>
      </c>
      <c r="AE306">
        <v>17</v>
      </c>
    </row>
    <row r="307" spans="2:31" x14ac:dyDescent="0.2">
      <c r="B307" t="s">
        <v>1138</v>
      </c>
      <c r="C307">
        <v>23</v>
      </c>
      <c r="D307" t="s">
        <v>30</v>
      </c>
      <c r="E307" t="s">
        <v>1190</v>
      </c>
      <c r="F307" t="s">
        <v>32</v>
      </c>
      <c r="G307" t="s">
        <v>1191</v>
      </c>
      <c r="H307" t="s">
        <v>1190</v>
      </c>
      <c r="I307" t="s">
        <v>302</v>
      </c>
      <c r="J307" t="s">
        <v>34</v>
      </c>
      <c r="K307">
        <v>220207</v>
      </c>
      <c r="L307" s="1">
        <v>44599</v>
      </c>
      <c r="M307">
        <v>17</v>
      </c>
      <c r="N307" s="1">
        <v>44081</v>
      </c>
      <c r="O307">
        <v>32</v>
      </c>
      <c r="P307" s="1">
        <v>44665</v>
      </c>
      <c r="Q307">
        <v>19.47</v>
      </c>
      <c r="R307" s="6">
        <f t="shared" si="9"/>
        <v>19.233333333333334</v>
      </c>
      <c r="S307">
        <v>1.5833333329999999</v>
      </c>
      <c r="U307" t="s">
        <v>1192</v>
      </c>
      <c r="AA307">
        <v>19.466666669999999</v>
      </c>
      <c r="AB307" t="s">
        <v>32</v>
      </c>
      <c r="AC307">
        <v>17.5</v>
      </c>
      <c r="AE307">
        <v>17</v>
      </c>
    </row>
    <row r="308" spans="2:31" x14ac:dyDescent="0.2">
      <c r="B308" t="s">
        <v>1138</v>
      </c>
      <c r="C308">
        <v>24</v>
      </c>
      <c r="D308" t="s">
        <v>30</v>
      </c>
      <c r="E308" t="s">
        <v>1193</v>
      </c>
      <c r="F308" t="s">
        <v>385</v>
      </c>
      <c r="G308" t="s">
        <v>1194</v>
      </c>
      <c r="H308" t="s">
        <v>1193</v>
      </c>
      <c r="I308" t="s">
        <v>302</v>
      </c>
      <c r="J308" t="s">
        <v>34</v>
      </c>
      <c r="K308">
        <v>220207</v>
      </c>
      <c r="L308" s="1">
        <v>44599</v>
      </c>
      <c r="M308">
        <v>17</v>
      </c>
      <c r="N308" s="1">
        <v>44063</v>
      </c>
      <c r="O308">
        <v>33</v>
      </c>
      <c r="P308" s="1">
        <v>44664</v>
      </c>
      <c r="Q308">
        <v>20.03</v>
      </c>
      <c r="R308" s="6">
        <f t="shared" si="9"/>
        <v>19.766666666666666</v>
      </c>
      <c r="S308">
        <v>1.6666666670000001</v>
      </c>
      <c r="U308" t="s">
        <v>1195</v>
      </c>
      <c r="AA308">
        <v>20.033333330000001</v>
      </c>
      <c r="AB308" t="s">
        <v>385</v>
      </c>
      <c r="AC308">
        <v>18.100000000000001</v>
      </c>
      <c r="AE308">
        <v>18</v>
      </c>
    </row>
    <row r="309" spans="2:31" x14ac:dyDescent="0.2">
      <c r="B309" t="s">
        <v>1138</v>
      </c>
      <c r="C309">
        <v>25</v>
      </c>
      <c r="D309" t="s">
        <v>30</v>
      </c>
      <c r="E309" t="s">
        <v>1196</v>
      </c>
      <c r="F309" t="s">
        <v>385</v>
      </c>
      <c r="G309" t="s">
        <v>1197</v>
      </c>
      <c r="H309" t="s">
        <v>1196</v>
      </c>
      <c r="I309" t="s">
        <v>302</v>
      </c>
      <c r="J309" t="s">
        <v>34</v>
      </c>
      <c r="K309">
        <v>220207</v>
      </c>
      <c r="L309" s="1">
        <v>44599</v>
      </c>
      <c r="M309">
        <v>17</v>
      </c>
      <c r="N309" s="1">
        <v>44063</v>
      </c>
      <c r="O309">
        <v>32</v>
      </c>
      <c r="P309" s="1">
        <v>44664</v>
      </c>
      <c r="Q309">
        <v>20.03</v>
      </c>
      <c r="R309" s="6">
        <f t="shared" si="9"/>
        <v>19.766666666666666</v>
      </c>
      <c r="S309">
        <v>1.6666666670000001</v>
      </c>
      <c r="U309" t="s">
        <v>1198</v>
      </c>
      <c r="AA309">
        <v>20.033333330000001</v>
      </c>
      <c r="AB309" t="s">
        <v>385</v>
      </c>
      <c r="AC309">
        <v>18.100000000000001</v>
      </c>
      <c r="AE309">
        <v>18</v>
      </c>
    </row>
    <row r="310" spans="2:31" x14ac:dyDescent="0.2">
      <c r="B310" t="s">
        <v>1199</v>
      </c>
      <c r="C310">
        <v>1</v>
      </c>
      <c r="D310" t="s">
        <v>30</v>
      </c>
      <c r="E310" t="s">
        <v>1200</v>
      </c>
      <c r="F310" t="s">
        <v>32</v>
      </c>
      <c r="G310" t="s">
        <v>1201</v>
      </c>
      <c r="H310" t="s">
        <v>1200</v>
      </c>
      <c r="I310" t="s">
        <v>302</v>
      </c>
      <c r="J310" t="s">
        <v>797</v>
      </c>
      <c r="K310">
        <v>220307</v>
      </c>
      <c r="L310" s="1">
        <v>44627</v>
      </c>
      <c r="M310">
        <v>18</v>
      </c>
      <c r="N310" s="1">
        <v>44067</v>
      </c>
      <c r="O310">
        <v>32</v>
      </c>
      <c r="P310" s="1">
        <v>44692</v>
      </c>
      <c r="Q310">
        <v>20.83</v>
      </c>
      <c r="R310" s="6">
        <f t="shared" si="9"/>
        <v>20.566666666666666</v>
      </c>
      <c r="S310">
        <v>1.75</v>
      </c>
      <c r="U310" t="s">
        <v>1202</v>
      </c>
      <c r="AA310">
        <v>20.833333329999999</v>
      </c>
      <c r="AB310" t="s">
        <v>32</v>
      </c>
      <c r="AC310">
        <v>18.899999999999999</v>
      </c>
      <c r="AE310">
        <v>19</v>
      </c>
    </row>
    <row r="311" spans="2:31" x14ac:dyDescent="0.2">
      <c r="B311" t="s">
        <v>1199</v>
      </c>
      <c r="C311">
        <v>2</v>
      </c>
      <c r="D311" t="s">
        <v>30</v>
      </c>
      <c r="E311" t="s">
        <v>1203</v>
      </c>
      <c r="F311" t="s">
        <v>32</v>
      </c>
      <c r="G311" t="s">
        <v>1204</v>
      </c>
      <c r="H311" t="s">
        <v>1203</v>
      </c>
      <c r="I311" t="s">
        <v>302</v>
      </c>
      <c r="J311" t="s">
        <v>797</v>
      </c>
      <c r="K311">
        <v>220307</v>
      </c>
      <c r="L311" s="1">
        <v>44627</v>
      </c>
      <c r="M311">
        <v>18</v>
      </c>
      <c r="N311" s="1">
        <v>44067</v>
      </c>
      <c r="O311">
        <v>26</v>
      </c>
      <c r="P311" s="1">
        <v>44692</v>
      </c>
      <c r="Q311">
        <v>20.83</v>
      </c>
      <c r="R311" s="6">
        <f t="shared" si="9"/>
        <v>20.566666666666666</v>
      </c>
      <c r="S311">
        <v>1.75</v>
      </c>
      <c r="U311" t="s">
        <v>1205</v>
      </c>
      <c r="AA311">
        <v>20.833333329999999</v>
      </c>
      <c r="AB311" t="s">
        <v>32</v>
      </c>
      <c r="AC311">
        <v>18.899999999999999</v>
      </c>
      <c r="AE311">
        <v>19</v>
      </c>
    </row>
    <row r="312" spans="2:31" x14ac:dyDescent="0.2">
      <c r="B312" t="s">
        <v>1199</v>
      </c>
      <c r="C312">
        <v>3</v>
      </c>
      <c r="D312" t="s">
        <v>30</v>
      </c>
      <c r="E312" t="s">
        <v>1206</v>
      </c>
      <c r="F312" t="s">
        <v>32</v>
      </c>
      <c r="G312" t="s">
        <v>1207</v>
      </c>
      <c r="H312" t="s">
        <v>1206</v>
      </c>
      <c r="I312" t="s">
        <v>302</v>
      </c>
      <c r="J312" t="s">
        <v>797</v>
      </c>
      <c r="K312">
        <v>220307</v>
      </c>
      <c r="L312" s="1">
        <v>44627</v>
      </c>
      <c r="M312">
        <v>18</v>
      </c>
      <c r="N312" s="1">
        <v>44067</v>
      </c>
      <c r="O312">
        <v>26</v>
      </c>
      <c r="P312" s="1">
        <v>44692</v>
      </c>
      <c r="Q312">
        <v>20.83</v>
      </c>
      <c r="R312" s="6">
        <f t="shared" si="9"/>
        <v>20.566666666666666</v>
      </c>
      <c r="S312">
        <v>1.75</v>
      </c>
      <c r="U312" t="s">
        <v>1208</v>
      </c>
      <c r="AA312">
        <v>20.833333329999999</v>
      </c>
      <c r="AB312" t="s">
        <v>32</v>
      </c>
      <c r="AC312">
        <v>18.899999999999999</v>
      </c>
      <c r="AE312">
        <v>19</v>
      </c>
    </row>
    <row r="313" spans="2:31" x14ac:dyDescent="0.2">
      <c r="B313" t="s">
        <v>1199</v>
      </c>
      <c r="C313">
        <v>4</v>
      </c>
      <c r="D313" t="s">
        <v>30</v>
      </c>
      <c r="E313" t="s">
        <v>1209</v>
      </c>
      <c r="F313" t="s">
        <v>32</v>
      </c>
      <c r="G313" t="s">
        <v>1210</v>
      </c>
      <c r="H313" t="s">
        <v>1209</v>
      </c>
      <c r="I313" t="s">
        <v>302</v>
      </c>
      <c r="J313" t="s">
        <v>797</v>
      </c>
      <c r="K313">
        <v>220307</v>
      </c>
      <c r="L313" s="1">
        <v>44627</v>
      </c>
      <c r="M313">
        <v>18</v>
      </c>
      <c r="N313" s="1">
        <v>44067</v>
      </c>
      <c r="O313">
        <v>25</v>
      </c>
      <c r="P313" s="1">
        <v>44692</v>
      </c>
      <c r="Q313">
        <v>20.83</v>
      </c>
      <c r="R313" s="6">
        <f t="shared" si="9"/>
        <v>20.566666666666666</v>
      </c>
      <c r="S313">
        <v>1.75</v>
      </c>
      <c r="U313" t="s">
        <v>1211</v>
      </c>
      <c r="AA313">
        <v>20.833333329999999</v>
      </c>
      <c r="AB313" t="s">
        <v>32</v>
      </c>
      <c r="AC313">
        <v>18.899999999999999</v>
      </c>
      <c r="AE313">
        <v>19</v>
      </c>
    </row>
    <row r="314" spans="2:31" x14ac:dyDescent="0.2">
      <c r="B314" t="s">
        <v>1199</v>
      </c>
      <c r="C314">
        <v>5</v>
      </c>
      <c r="D314" t="s">
        <v>30</v>
      </c>
      <c r="E314" t="s">
        <v>1212</v>
      </c>
      <c r="F314" t="s">
        <v>32</v>
      </c>
      <c r="G314" t="s">
        <v>1213</v>
      </c>
      <c r="H314" t="s">
        <v>1212</v>
      </c>
      <c r="I314" t="s">
        <v>381</v>
      </c>
      <c r="J314" t="s">
        <v>34</v>
      </c>
      <c r="K314">
        <v>220307</v>
      </c>
      <c r="L314" s="1">
        <v>44627</v>
      </c>
      <c r="M314">
        <v>16</v>
      </c>
      <c r="N314" s="1">
        <v>44116</v>
      </c>
      <c r="O314">
        <v>29</v>
      </c>
      <c r="P314" s="1">
        <v>44699</v>
      </c>
      <c r="Q314">
        <v>19.43</v>
      </c>
      <c r="R314" s="6">
        <f t="shared" si="9"/>
        <v>19.200000000000003</v>
      </c>
      <c r="S314">
        <v>1.5833333329999999</v>
      </c>
      <c r="U314" t="s">
        <v>1214</v>
      </c>
      <c r="AA314">
        <v>19.43333333</v>
      </c>
      <c r="AB314" t="s">
        <v>32</v>
      </c>
      <c r="AC314">
        <v>17.266666669999999</v>
      </c>
      <c r="AE314">
        <v>17</v>
      </c>
    </row>
    <row r="315" spans="2:31" x14ac:dyDescent="0.2">
      <c r="B315" t="s">
        <v>1199</v>
      </c>
      <c r="C315">
        <v>6</v>
      </c>
      <c r="D315" t="s">
        <v>30</v>
      </c>
      <c r="E315" t="s">
        <v>1215</v>
      </c>
      <c r="F315" t="s">
        <v>32</v>
      </c>
      <c r="G315" t="s">
        <v>1216</v>
      </c>
      <c r="H315" t="s">
        <v>1215</v>
      </c>
      <c r="I315" t="s">
        <v>381</v>
      </c>
      <c r="J315" t="s">
        <v>34</v>
      </c>
      <c r="K315">
        <v>220307</v>
      </c>
      <c r="L315" s="1">
        <v>44627</v>
      </c>
      <c r="M315">
        <v>16</v>
      </c>
      <c r="N315" s="1">
        <v>44116</v>
      </c>
      <c r="O315">
        <v>31</v>
      </c>
      <c r="P315" s="1">
        <v>44699</v>
      </c>
      <c r="Q315">
        <v>19.43</v>
      </c>
      <c r="R315" s="6">
        <f t="shared" si="9"/>
        <v>19.200000000000003</v>
      </c>
      <c r="S315">
        <v>1.5833333329999999</v>
      </c>
      <c r="U315" t="s">
        <v>1217</v>
      </c>
      <c r="AA315">
        <v>19.43333333</v>
      </c>
      <c r="AB315" t="s">
        <v>32</v>
      </c>
      <c r="AC315">
        <v>17.266666669999999</v>
      </c>
      <c r="AE315">
        <v>17</v>
      </c>
    </row>
    <row r="316" spans="2:31" x14ac:dyDescent="0.2">
      <c r="B316" t="s">
        <v>1199</v>
      </c>
      <c r="C316">
        <v>7</v>
      </c>
      <c r="D316" t="s">
        <v>30</v>
      </c>
      <c r="E316" t="s">
        <v>1218</v>
      </c>
      <c r="F316" t="s">
        <v>32</v>
      </c>
      <c r="G316" t="s">
        <v>1219</v>
      </c>
      <c r="H316" t="s">
        <v>1218</v>
      </c>
      <c r="I316" t="s">
        <v>381</v>
      </c>
      <c r="J316" t="s">
        <v>34</v>
      </c>
      <c r="K316">
        <v>220307</v>
      </c>
      <c r="L316" s="1">
        <v>44627</v>
      </c>
      <c r="M316">
        <v>16</v>
      </c>
      <c r="N316" s="1">
        <v>44116</v>
      </c>
      <c r="O316">
        <v>30</v>
      </c>
      <c r="P316" s="1">
        <v>44699</v>
      </c>
      <c r="Q316">
        <v>19.43</v>
      </c>
      <c r="R316" s="6">
        <f t="shared" si="9"/>
        <v>19.200000000000003</v>
      </c>
      <c r="S316">
        <v>1.5833333329999999</v>
      </c>
      <c r="U316" t="s">
        <v>1220</v>
      </c>
      <c r="AA316">
        <v>19.43333333</v>
      </c>
      <c r="AB316" t="s">
        <v>32</v>
      </c>
      <c r="AC316">
        <v>17.266666669999999</v>
      </c>
      <c r="AE316">
        <v>17</v>
      </c>
    </row>
    <row r="317" spans="2:31" x14ac:dyDescent="0.2">
      <c r="B317" t="s">
        <v>1199</v>
      </c>
      <c r="C317">
        <v>8</v>
      </c>
      <c r="D317" t="s">
        <v>30</v>
      </c>
      <c r="E317" t="s">
        <v>1221</v>
      </c>
      <c r="F317" t="s">
        <v>32</v>
      </c>
      <c r="G317" t="s">
        <v>1222</v>
      </c>
      <c r="H317" t="s">
        <v>1221</v>
      </c>
      <c r="I317" t="s">
        <v>381</v>
      </c>
      <c r="J317" t="s">
        <v>797</v>
      </c>
      <c r="K317">
        <v>220307</v>
      </c>
      <c r="L317" s="1">
        <v>44627</v>
      </c>
      <c r="M317">
        <v>16</v>
      </c>
      <c r="N317" s="1">
        <v>44116</v>
      </c>
      <c r="O317">
        <v>27</v>
      </c>
      <c r="P317" s="1">
        <v>44699</v>
      </c>
      <c r="Q317">
        <v>19.43</v>
      </c>
      <c r="R317" s="6">
        <f t="shared" si="9"/>
        <v>19.200000000000003</v>
      </c>
      <c r="S317">
        <v>1.5833333329999999</v>
      </c>
      <c r="U317" t="s">
        <v>1223</v>
      </c>
      <c r="AA317">
        <v>19.43333333</v>
      </c>
      <c r="AB317" t="s">
        <v>32</v>
      </c>
      <c r="AC317">
        <v>17.266666669999999</v>
      </c>
      <c r="AE317">
        <v>17</v>
      </c>
    </row>
    <row r="318" spans="2:31" x14ac:dyDescent="0.2">
      <c r="B318" t="s">
        <v>1199</v>
      </c>
      <c r="C318">
        <v>9</v>
      </c>
      <c r="D318" t="s">
        <v>30</v>
      </c>
      <c r="E318" t="s">
        <v>1224</v>
      </c>
      <c r="F318" t="s">
        <v>32</v>
      </c>
      <c r="G318" t="s">
        <v>1225</v>
      </c>
      <c r="H318" t="s">
        <v>1224</v>
      </c>
      <c r="I318" t="s">
        <v>381</v>
      </c>
      <c r="J318" t="s">
        <v>797</v>
      </c>
      <c r="K318">
        <v>220307</v>
      </c>
      <c r="L318" s="1">
        <v>44627</v>
      </c>
      <c r="M318">
        <v>16</v>
      </c>
      <c r="N318" s="1">
        <v>44116</v>
      </c>
      <c r="O318">
        <v>26</v>
      </c>
      <c r="P318" s="1">
        <v>44700</v>
      </c>
      <c r="Q318">
        <v>19.47</v>
      </c>
      <c r="R318" s="6">
        <f t="shared" si="9"/>
        <v>19.233333333333334</v>
      </c>
      <c r="S318">
        <v>1.5833333329999999</v>
      </c>
      <c r="U318" t="s">
        <v>1226</v>
      </c>
      <c r="AA318">
        <v>19.466666669999999</v>
      </c>
      <c r="AB318" t="s">
        <v>32</v>
      </c>
      <c r="AC318">
        <v>17.266666669999999</v>
      </c>
      <c r="AE318">
        <v>17</v>
      </c>
    </row>
    <row r="319" spans="2:31" x14ac:dyDescent="0.2">
      <c r="B319" t="s">
        <v>1199</v>
      </c>
      <c r="C319">
        <v>10</v>
      </c>
      <c r="D319" t="s">
        <v>30</v>
      </c>
      <c r="E319" t="s">
        <v>1227</v>
      </c>
      <c r="F319" t="s">
        <v>32</v>
      </c>
      <c r="G319" t="s">
        <v>1228</v>
      </c>
      <c r="H319" t="s">
        <v>1227</v>
      </c>
      <c r="I319" t="s">
        <v>381</v>
      </c>
      <c r="J319" t="s">
        <v>797</v>
      </c>
      <c r="K319">
        <v>220307</v>
      </c>
      <c r="L319" s="1">
        <v>44627</v>
      </c>
      <c r="M319">
        <v>16</v>
      </c>
      <c r="N319" s="1">
        <v>44116</v>
      </c>
      <c r="O319">
        <v>21</v>
      </c>
      <c r="P319" s="1">
        <v>44700</v>
      </c>
      <c r="Q319">
        <v>19.47</v>
      </c>
      <c r="R319" s="6">
        <f t="shared" si="9"/>
        <v>19.233333333333334</v>
      </c>
      <c r="S319">
        <v>1.5833333329999999</v>
      </c>
      <c r="U319" t="s">
        <v>1229</v>
      </c>
      <c r="AA319">
        <v>19.466666669999999</v>
      </c>
      <c r="AB319" t="s">
        <v>32</v>
      </c>
      <c r="AC319">
        <v>17.266666669999999</v>
      </c>
      <c r="AE319">
        <v>17</v>
      </c>
    </row>
    <row r="320" spans="2:31" x14ac:dyDescent="0.2">
      <c r="B320" t="s">
        <v>1199</v>
      </c>
      <c r="C320">
        <v>11</v>
      </c>
      <c r="D320" t="s">
        <v>30</v>
      </c>
      <c r="E320" t="s">
        <v>1230</v>
      </c>
      <c r="F320" t="s">
        <v>32</v>
      </c>
      <c r="G320" t="s">
        <v>1231</v>
      </c>
      <c r="H320" t="s">
        <v>1230</v>
      </c>
      <c r="I320" t="s">
        <v>381</v>
      </c>
      <c r="J320" t="s">
        <v>797</v>
      </c>
      <c r="K320">
        <v>220307</v>
      </c>
      <c r="L320" s="1">
        <v>44627</v>
      </c>
      <c r="M320">
        <v>16</v>
      </c>
      <c r="N320" s="1">
        <v>44116</v>
      </c>
      <c r="O320">
        <v>26</v>
      </c>
      <c r="P320" s="1">
        <v>44700</v>
      </c>
      <c r="Q320">
        <v>19.47</v>
      </c>
      <c r="R320" s="6">
        <f t="shared" si="9"/>
        <v>19.233333333333334</v>
      </c>
      <c r="S320">
        <v>1.5833333329999999</v>
      </c>
      <c r="U320" t="s">
        <v>1232</v>
      </c>
      <c r="AA320">
        <v>19.466666669999999</v>
      </c>
      <c r="AB320" t="s">
        <v>32</v>
      </c>
      <c r="AC320">
        <v>17.266666669999999</v>
      </c>
      <c r="AE320">
        <v>17</v>
      </c>
    </row>
    <row r="321" spans="2:31" x14ac:dyDescent="0.2">
      <c r="B321" t="s">
        <v>1199</v>
      </c>
      <c r="C321">
        <v>12</v>
      </c>
      <c r="D321" t="s">
        <v>30</v>
      </c>
      <c r="E321" t="s">
        <v>1233</v>
      </c>
      <c r="F321" t="s">
        <v>32</v>
      </c>
      <c r="G321" t="s">
        <v>1234</v>
      </c>
      <c r="H321" t="s">
        <v>1233</v>
      </c>
      <c r="I321" t="s">
        <v>381</v>
      </c>
      <c r="J321" t="s">
        <v>797</v>
      </c>
      <c r="K321">
        <v>220307</v>
      </c>
      <c r="L321" s="1">
        <v>44627</v>
      </c>
      <c r="M321">
        <v>16</v>
      </c>
      <c r="N321" s="1">
        <v>44116</v>
      </c>
      <c r="O321">
        <v>28</v>
      </c>
      <c r="P321" s="1">
        <v>44700</v>
      </c>
      <c r="Q321">
        <v>19.47</v>
      </c>
      <c r="R321" s="6">
        <f t="shared" si="9"/>
        <v>19.233333333333334</v>
      </c>
      <c r="S321">
        <v>1.5833333329999999</v>
      </c>
      <c r="U321" t="s">
        <v>1235</v>
      </c>
      <c r="AA321">
        <v>19.466666669999999</v>
      </c>
      <c r="AB321" t="s">
        <v>32</v>
      </c>
      <c r="AC321">
        <v>17.266666669999999</v>
      </c>
      <c r="AE321">
        <v>17</v>
      </c>
    </row>
    <row r="322" spans="2:31" x14ac:dyDescent="0.2">
      <c r="B322" t="s">
        <v>1199</v>
      </c>
      <c r="C322">
        <v>13</v>
      </c>
      <c r="D322" t="s">
        <v>30</v>
      </c>
      <c r="E322" t="s">
        <v>1236</v>
      </c>
      <c r="F322" t="s">
        <v>32</v>
      </c>
      <c r="G322" t="s">
        <v>1237</v>
      </c>
      <c r="H322" t="s">
        <v>1236</v>
      </c>
      <c r="I322" t="s">
        <v>302</v>
      </c>
      <c r="J322" t="s">
        <v>34</v>
      </c>
      <c r="K322">
        <v>220307</v>
      </c>
      <c r="L322" s="1">
        <v>44627</v>
      </c>
      <c r="M322">
        <v>18</v>
      </c>
      <c r="N322" s="1">
        <v>44053</v>
      </c>
      <c r="O322">
        <v>33</v>
      </c>
      <c r="P322" s="1">
        <v>44693</v>
      </c>
      <c r="Q322">
        <v>21.33</v>
      </c>
      <c r="R322" s="6">
        <f t="shared" si="9"/>
        <v>21.066666666666666</v>
      </c>
      <c r="S322">
        <v>1.75</v>
      </c>
      <c r="U322" t="s">
        <v>1238</v>
      </c>
      <c r="AA322">
        <v>21.333333329999999</v>
      </c>
      <c r="AB322" t="s">
        <v>32</v>
      </c>
      <c r="AC322">
        <v>19.366666670000001</v>
      </c>
      <c r="AE322">
        <v>19</v>
      </c>
    </row>
    <row r="323" spans="2:31" x14ac:dyDescent="0.2">
      <c r="B323" t="s">
        <v>1199</v>
      </c>
      <c r="C323">
        <v>14</v>
      </c>
      <c r="D323" t="s">
        <v>30</v>
      </c>
      <c r="E323" t="s">
        <v>1239</v>
      </c>
      <c r="F323" t="s">
        <v>32</v>
      </c>
      <c r="G323" t="s">
        <v>1240</v>
      </c>
      <c r="H323" t="s">
        <v>1239</v>
      </c>
      <c r="I323" t="s">
        <v>302</v>
      </c>
      <c r="J323" t="s">
        <v>34</v>
      </c>
      <c r="K323">
        <v>220307</v>
      </c>
      <c r="L323" s="1">
        <v>44627</v>
      </c>
      <c r="M323">
        <v>18</v>
      </c>
      <c r="N323" s="1">
        <v>44053</v>
      </c>
      <c r="O323">
        <v>32</v>
      </c>
      <c r="P323" s="1">
        <v>44693</v>
      </c>
      <c r="Q323">
        <v>21.33</v>
      </c>
      <c r="R323" s="6">
        <f t="shared" ref="R323:R386" si="10">YEARFRAC(P323,N323)*12</f>
        <v>21.066666666666666</v>
      </c>
      <c r="S323">
        <v>1.75</v>
      </c>
      <c r="U323" t="s">
        <v>1241</v>
      </c>
      <c r="AA323">
        <v>21.333333329999999</v>
      </c>
      <c r="AB323" t="s">
        <v>32</v>
      </c>
      <c r="AC323">
        <v>19.366666670000001</v>
      </c>
      <c r="AE323">
        <v>19</v>
      </c>
    </row>
    <row r="324" spans="2:31" x14ac:dyDescent="0.2">
      <c r="B324" t="s">
        <v>1199</v>
      </c>
      <c r="C324">
        <v>15</v>
      </c>
      <c r="D324" t="s">
        <v>30</v>
      </c>
      <c r="E324" t="s">
        <v>1242</v>
      </c>
      <c r="F324" t="s">
        <v>32</v>
      </c>
      <c r="G324" t="s">
        <v>1243</v>
      </c>
      <c r="H324" t="s">
        <v>1242</v>
      </c>
      <c r="I324" t="s">
        <v>302</v>
      </c>
      <c r="J324" t="s">
        <v>34</v>
      </c>
      <c r="K324">
        <v>220307</v>
      </c>
      <c r="L324" s="1">
        <v>44627</v>
      </c>
      <c r="M324">
        <v>18</v>
      </c>
      <c r="N324" s="1">
        <v>44053</v>
      </c>
      <c r="O324">
        <v>33</v>
      </c>
      <c r="P324" s="1">
        <v>44693</v>
      </c>
      <c r="Q324">
        <v>21.33</v>
      </c>
      <c r="R324" s="6">
        <f t="shared" si="10"/>
        <v>21.066666666666666</v>
      </c>
      <c r="S324">
        <v>1.75</v>
      </c>
      <c r="U324" t="s">
        <v>1244</v>
      </c>
      <c r="AA324">
        <v>21.333333329999999</v>
      </c>
      <c r="AB324" t="s">
        <v>32</v>
      </c>
      <c r="AC324">
        <v>19.366666670000001</v>
      </c>
      <c r="AE324">
        <v>19</v>
      </c>
    </row>
    <row r="325" spans="2:31" x14ac:dyDescent="0.2">
      <c r="B325" t="s">
        <v>1199</v>
      </c>
      <c r="C325">
        <v>16</v>
      </c>
      <c r="D325" t="s">
        <v>30</v>
      </c>
      <c r="E325" t="s">
        <v>1245</v>
      </c>
      <c r="F325" t="s">
        <v>32</v>
      </c>
      <c r="G325" t="s">
        <v>1246</v>
      </c>
      <c r="H325" t="s">
        <v>1245</v>
      </c>
      <c r="I325" t="s">
        <v>302</v>
      </c>
      <c r="J325" t="s">
        <v>34</v>
      </c>
      <c r="K325">
        <v>220307</v>
      </c>
      <c r="L325" s="1">
        <v>44627</v>
      </c>
      <c r="M325">
        <v>18</v>
      </c>
      <c r="N325" s="1">
        <v>44053</v>
      </c>
      <c r="O325">
        <v>32</v>
      </c>
      <c r="P325" s="1">
        <v>44693</v>
      </c>
      <c r="Q325">
        <v>21.33</v>
      </c>
      <c r="R325" s="6">
        <f t="shared" si="10"/>
        <v>21.066666666666666</v>
      </c>
      <c r="S325">
        <v>1.75</v>
      </c>
      <c r="U325" t="s">
        <v>1247</v>
      </c>
      <c r="AA325">
        <v>21.333333329999999</v>
      </c>
      <c r="AB325" t="s">
        <v>32</v>
      </c>
      <c r="AC325">
        <v>19.366666670000001</v>
      </c>
      <c r="AE325">
        <v>19</v>
      </c>
    </row>
    <row r="326" spans="2:31" x14ac:dyDescent="0.2">
      <c r="B326" t="s">
        <v>1248</v>
      </c>
      <c r="C326">
        <v>1</v>
      </c>
      <c r="D326" t="s">
        <v>30</v>
      </c>
      <c r="E326" t="s">
        <v>1249</v>
      </c>
      <c r="F326" t="s">
        <v>385</v>
      </c>
      <c r="G326" t="s">
        <v>1250</v>
      </c>
      <c r="H326" t="s">
        <v>1249</v>
      </c>
      <c r="I326" t="s">
        <v>61</v>
      </c>
      <c r="J326" t="s">
        <v>797</v>
      </c>
      <c r="K326">
        <v>220404</v>
      </c>
      <c r="L326" s="1">
        <v>44655</v>
      </c>
      <c r="M326">
        <v>11</v>
      </c>
      <c r="N326" s="1">
        <v>44291</v>
      </c>
      <c r="O326">
        <v>30</v>
      </c>
      <c r="P326" s="1">
        <v>44734</v>
      </c>
      <c r="Q326">
        <v>14.8</v>
      </c>
      <c r="R326" s="6">
        <f t="shared" si="10"/>
        <v>14.566666666666666</v>
      </c>
      <c r="S326">
        <v>1.22</v>
      </c>
      <c r="U326" t="s">
        <v>1251</v>
      </c>
      <c r="AA326">
        <v>14.8</v>
      </c>
      <c r="AB326" t="s">
        <v>385</v>
      </c>
      <c r="AC326">
        <v>12.366666670000001</v>
      </c>
      <c r="AE326">
        <v>12</v>
      </c>
    </row>
    <row r="327" spans="2:31" x14ac:dyDescent="0.2">
      <c r="B327" t="s">
        <v>1248</v>
      </c>
      <c r="C327">
        <v>2</v>
      </c>
      <c r="D327" t="s">
        <v>30</v>
      </c>
      <c r="E327" t="s">
        <v>1252</v>
      </c>
      <c r="F327" t="s">
        <v>385</v>
      </c>
      <c r="G327" t="s">
        <v>1253</v>
      </c>
      <c r="H327" t="s">
        <v>1252</v>
      </c>
      <c r="I327" t="s">
        <v>61</v>
      </c>
      <c r="J327" t="s">
        <v>797</v>
      </c>
      <c r="K327">
        <v>220404</v>
      </c>
      <c r="L327" s="1">
        <v>44655</v>
      </c>
      <c r="M327">
        <v>11</v>
      </c>
      <c r="N327" s="1">
        <v>44291</v>
      </c>
      <c r="O327">
        <v>37</v>
      </c>
      <c r="P327" s="1">
        <v>44734</v>
      </c>
      <c r="Q327">
        <v>14.8</v>
      </c>
      <c r="R327" s="6">
        <f t="shared" si="10"/>
        <v>14.566666666666666</v>
      </c>
      <c r="S327">
        <v>1.22</v>
      </c>
      <c r="U327" t="s">
        <v>1254</v>
      </c>
      <c r="AA327">
        <v>14.8</v>
      </c>
      <c r="AB327" t="s">
        <v>385</v>
      </c>
      <c r="AC327">
        <v>12.366666670000001</v>
      </c>
      <c r="AE327">
        <v>12</v>
      </c>
    </row>
    <row r="328" spans="2:31" x14ac:dyDescent="0.2">
      <c r="B328" t="s">
        <v>1248</v>
      </c>
      <c r="C328">
        <v>3</v>
      </c>
      <c r="D328" t="s">
        <v>30</v>
      </c>
      <c r="E328" t="s">
        <v>1255</v>
      </c>
      <c r="F328" t="s">
        <v>385</v>
      </c>
      <c r="G328" t="s">
        <v>1256</v>
      </c>
      <c r="H328" t="s">
        <v>1255</v>
      </c>
      <c r="I328" t="s">
        <v>61</v>
      </c>
      <c r="J328" t="s">
        <v>797</v>
      </c>
      <c r="K328">
        <v>220404</v>
      </c>
      <c r="L328" s="1">
        <v>44655</v>
      </c>
      <c r="M328">
        <v>11</v>
      </c>
      <c r="N328" s="1">
        <v>44291</v>
      </c>
      <c r="O328">
        <v>40</v>
      </c>
      <c r="P328" s="1">
        <v>44734</v>
      </c>
      <c r="Q328">
        <v>14.8</v>
      </c>
      <c r="R328" s="6">
        <f t="shared" si="10"/>
        <v>14.566666666666666</v>
      </c>
      <c r="S328">
        <v>1.22</v>
      </c>
      <c r="U328" t="s">
        <v>1257</v>
      </c>
      <c r="AA328">
        <v>14.8</v>
      </c>
      <c r="AB328" t="s">
        <v>385</v>
      </c>
      <c r="AC328">
        <v>12.366666670000001</v>
      </c>
      <c r="AE328">
        <v>12</v>
      </c>
    </row>
    <row r="329" spans="2:31" x14ac:dyDescent="0.2">
      <c r="B329" t="s">
        <v>1248</v>
      </c>
      <c r="C329">
        <v>4</v>
      </c>
      <c r="D329" t="s">
        <v>30</v>
      </c>
      <c r="E329" t="s">
        <v>1258</v>
      </c>
      <c r="F329" t="s">
        <v>385</v>
      </c>
      <c r="G329" t="s">
        <v>1259</v>
      </c>
      <c r="H329" t="s">
        <v>1258</v>
      </c>
      <c r="I329" t="s">
        <v>61</v>
      </c>
      <c r="J329" t="s">
        <v>797</v>
      </c>
      <c r="K329">
        <v>220404</v>
      </c>
      <c r="L329" s="1">
        <v>44655</v>
      </c>
      <c r="M329">
        <v>11</v>
      </c>
      <c r="N329" s="1">
        <v>44291</v>
      </c>
      <c r="O329">
        <v>39</v>
      </c>
      <c r="P329" s="1">
        <v>44734</v>
      </c>
      <c r="Q329">
        <v>14.8</v>
      </c>
      <c r="R329" s="6">
        <f t="shared" si="10"/>
        <v>14.566666666666666</v>
      </c>
      <c r="S329">
        <v>1.22</v>
      </c>
      <c r="U329" t="s">
        <v>1260</v>
      </c>
      <c r="AA329">
        <v>14.8</v>
      </c>
      <c r="AB329" t="s">
        <v>385</v>
      </c>
      <c r="AC329">
        <v>12.366666670000001</v>
      </c>
      <c r="AE329">
        <v>12</v>
      </c>
    </row>
    <row r="330" spans="2:31" x14ac:dyDescent="0.2">
      <c r="B330" t="s">
        <v>1248</v>
      </c>
      <c r="C330">
        <v>5</v>
      </c>
      <c r="D330" t="s">
        <v>30</v>
      </c>
      <c r="E330" t="s">
        <v>1261</v>
      </c>
      <c r="F330" t="s">
        <v>385</v>
      </c>
      <c r="G330" t="s">
        <v>1262</v>
      </c>
      <c r="H330" t="s">
        <v>1261</v>
      </c>
      <c r="I330" t="s">
        <v>61</v>
      </c>
      <c r="J330" t="s">
        <v>797</v>
      </c>
      <c r="K330">
        <v>220404</v>
      </c>
      <c r="L330" s="1">
        <v>44655</v>
      </c>
      <c r="M330">
        <v>9</v>
      </c>
      <c r="N330" s="1">
        <v>44367</v>
      </c>
      <c r="O330">
        <v>29</v>
      </c>
      <c r="P330" s="1">
        <v>44734</v>
      </c>
      <c r="Q330">
        <v>12.266666669999999</v>
      </c>
      <c r="R330" s="6">
        <f t="shared" si="10"/>
        <v>12.066666666666666</v>
      </c>
      <c r="S330">
        <v>1.01</v>
      </c>
      <c r="U330" t="s">
        <v>1263</v>
      </c>
      <c r="AA330">
        <v>12.266666669999999</v>
      </c>
      <c r="AB330" t="s">
        <v>385</v>
      </c>
      <c r="AC330">
        <v>9.8333333330000006</v>
      </c>
      <c r="AE330">
        <v>10</v>
      </c>
    </row>
    <row r="331" spans="2:31" x14ac:dyDescent="0.2">
      <c r="B331" t="s">
        <v>1248</v>
      </c>
      <c r="C331">
        <v>6</v>
      </c>
      <c r="D331" t="s">
        <v>30</v>
      </c>
      <c r="E331" t="s">
        <v>1264</v>
      </c>
      <c r="F331" t="s">
        <v>385</v>
      </c>
      <c r="G331" t="s">
        <v>1265</v>
      </c>
      <c r="H331" t="s">
        <v>1264</v>
      </c>
      <c r="I331" t="s">
        <v>61</v>
      </c>
      <c r="J331" t="s">
        <v>34</v>
      </c>
      <c r="K331">
        <v>220404</v>
      </c>
      <c r="L331" s="1">
        <v>44655</v>
      </c>
      <c r="M331">
        <v>11</v>
      </c>
      <c r="N331" s="1">
        <v>44291</v>
      </c>
      <c r="O331">
        <v>43</v>
      </c>
      <c r="P331" s="1">
        <v>44734</v>
      </c>
      <c r="Q331">
        <v>14.8</v>
      </c>
      <c r="R331" s="6">
        <f t="shared" si="10"/>
        <v>14.566666666666666</v>
      </c>
      <c r="S331">
        <v>1.22</v>
      </c>
      <c r="U331" t="s">
        <v>1266</v>
      </c>
      <c r="AA331">
        <v>14.8</v>
      </c>
      <c r="AB331" t="s">
        <v>385</v>
      </c>
      <c r="AC331">
        <v>12.366666670000001</v>
      </c>
      <c r="AE331">
        <v>12</v>
      </c>
    </row>
    <row r="332" spans="2:31" x14ac:dyDescent="0.2">
      <c r="B332" t="s">
        <v>1248</v>
      </c>
      <c r="C332">
        <v>7</v>
      </c>
      <c r="D332" t="s">
        <v>30</v>
      </c>
      <c r="E332" t="s">
        <v>1267</v>
      </c>
      <c r="F332" t="s">
        <v>385</v>
      </c>
      <c r="G332" t="s">
        <v>1268</v>
      </c>
      <c r="H332" t="s">
        <v>1267</v>
      </c>
      <c r="I332" t="s">
        <v>61</v>
      </c>
      <c r="J332" t="s">
        <v>34</v>
      </c>
      <c r="K332">
        <v>220404</v>
      </c>
      <c r="L332" s="1">
        <v>44655</v>
      </c>
      <c r="M332">
        <v>11</v>
      </c>
      <c r="N332" s="1">
        <v>44291</v>
      </c>
      <c r="O332">
        <v>51</v>
      </c>
      <c r="P332" s="1">
        <v>44734</v>
      </c>
      <c r="Q332">
        <v>14.8</v>
      </c>
      <c r="R332" s="6">
        <f t="shared" si="10"/>
        <v>14.566666666666666</v>
      </c>
      <c r="S332">
        <v>1.22</v>
      </c>
      <c r="U332" t="s">
        <v>1269</v>
      </c>
      <c r="AA332">
        <v>14.8</v>
      </c>
      <c r="AB332" t="s">
        <v>385</v>
      </c>
      <c r="AC332">
        <v>12.366666670000001</v>
      </c>
      <c r="AE332">
        <v>12</v>
      </c>
    </row>
    <row r="333" spans="2:31" x14ac:dyDescent="0.2">
      <c r="B333" t="s">
        <v>1248</v>
      </c>
      <c r="C333">
        <v>8</v>
      </c>
      <c r="D333" t="s">
        <v>30</v>
      </c>
      <c r="E333" t="s">
        <v>1270</v>
      </c>
      <c r="F333" t="s">
        <v>385</v>
      </c>
      <c r="G333" t="s">
        <v>1271</v>
      </c>
      <c r="H333" t="s">
        <v>1270</v>
      </c>
      <c r="I333" t="s">
        <v>61</v>
      </c>
      <c r="J333" t="s">
        <v>34</v>
      </c>
      <c r="K333">
        <v>220404</v>
      </c>
      <c r="L333" s="1">
        <v>44655</v>
      </c>
      <c r="M333">
        <v>11</v>
      </c>
      <c r="N333" s="1">
        <v>44303</v>
      </c>
      <c r="O333">
        <v>41</v>
      </c>
      <c r="P333" s="1">
        <v>44735</v>
      </c>
      <c r="Q333">
        <v>14.4</v>
      </c>
      <c r="R333" s="6">
        <f t="shared" si="10"/>
        <v>14.2</v>
      </c>
      <c r="S333">
        <v>1.18</v>
      </c>
      <c r="U333" t="s">
        <v>1272</v>
      </c>
      <c r="AA333">
        <v>14.4</v>
      </c>
      <c r="AB333" t="s">
        <v>385</v>
      </c>
      <c r="AC333">
        <v>11.96666667</v>
      </c>
      <c r="AE333">
        <v>12</v>
      </c>
    </row>
    <row r="334" spans="2:31" x14ac:dyDescent="0.2">
      <c r="B334" t="s">
        <v>1248</v>
      </c>
      <c r="C334">
        <v>9</v>
      </c>
      <c r="D334" t="s">
        <v>30</v>
      </c>
      <c r="E334" t="s">
        <v>1273</v>
      </c>
      <c r="F334" t="s">
        <v>385</v>
      </c>
      <c r="G334" t="s">
        <v>1274</v>
      </c>
      <c r="H334" t="s">
        <v>1273</v>
      </c>
      <c r="I334" t="s">
        <v>61</v>
      </c>
      <c r="J334" t="s">
        <v>34</v>
      </c>
      <c r="K334">
        <v>220404</v>
      </c>
      <c r="L334" s="1">
        <v>44655</v>
      </c>
      <c r="M334">
        <v>11</v>
      </c>
      <c r="N334" s="1">
        <v>44303</v>
      </c>
      <c r="O334">
        <v>39</v>
      </c>
      <c r="P334" s="1">
        <v>44735</v>
      </c>
      <c r="Q334">
        <v>14.4</v>
      </c>
      <c r="R334" s="6">
        <f t="shared" si="10"/>
        <v>14.2</v>
      </c>
      <c r="S334">
        <v>1.18</v>
      </c>
      <c r="U334" t="s">
        <v>1275</v>
      </c>
      <c r="AA334">
        <v>14.4</v>
      </c>
      <c r="AB334" t="s">
        <v>385</v>
      </c>
      <c r="AC334">
        <v>11.96666667</v>
      </c>
      <c r="AE334">
        <v>12</v>
      </c>
    </row>
    <row r="335" spans="2:31" x14ac:dyDescent="0.2">
      <c r="B335" t="s">
        <v>1248</v>
      </c>
      <c r="C335">
        <v>10</v>
      </c>
      <c r="D335" t="s">
        <v>30</v>
      </c>
      <c r="E335" t="s">
        <v>1276</v>
      </c>
      <c r="F335" t="s">
        <v>385</v>
      </c>
      <c r="G335" t="s">
        <v>1277</v>
      </c>
      <c r="H335" t="s">
        <v>1276</v>
      </c>
      <c r="I335" t="s">
        <v>61</v>
      </c>
      <c r="J335" t="s">
        <v>34</v>
      </c>
      <c r="K335">
        <v>220404</v>
      </c>
      <c r="L335" s="1">
        <v>44655</v>
      </c>
      <c r="M335">
        <v>11</v>
      </c>
      <c r="N335" s="1">
        <v>44303</v>
      </c>
      <c r="O335">
        <v>48</v>
      </c>
      <c r="P335" s="1">
        <v>44735</v>
      </c>
      <c r="Q335">
        <v>14.4</v>
      </c>
      <c r="R335" s="6">
        <f t="shared" si="10"/>
        <v>14.2</v>
      </c>
      <c r="S335">
        <v>1.18</v>
      </c>
      <c r="U335" t="s">
        <v>1278</v>
      </c>
      <c r="AA335">
        <v>14.4</v>
      </c>
      <c r="AB335" t="s">
        <v>385</v>
      </c>
      <c r="AC335">
        <v>11.96666667</v>
      </c>
      <c r="AE335">
        <v>12</v>
      </c>
    </row>
    <row r="336" spans="2:31" x14ac:dyDescent="0.2">
      <c r="B336" t="s">
        <v>1248</v>
      </c>
      <c r="C336">
        <v>11</v>
      </c>
      <c r="D336" t="s">
        <v>30</v>
      </c>
      <c r="E336" t="s">
        <v>1279</v>
      </c>
      <c r="F336" t="s">
        <v>32</v>
      </c>
      <c r="G336" t="s">
        <v>1280</v>
      </c>
      <c r="H336" t="s">
        <v>1279</v>
      </c>
      <c r="I336" t="s">
        <v>381</v>
      </c>
      <c r="J336" t="s">
        <v>34</v>
      </c>
      <c r="K336">
        <v>220404</v>
      </c>
      <c r="L336" s="1">
        <v>44655</v>
      </c>
      <c r="M336">
        <v>18</v>
      </c>
      <c r="N336" s="1">
        <v>44098</v>
      </c>
      <c r="O336">
        <v>32</v>
      </c>
      <c r="P336" s="1">
        <v>44735</v>
      </c>
      <c r="Q336">
        <v>21.233333330000001</v>
      </c>
      <c r="R336" s="6">
        <f t="shared" si="10"/>
        <v>20.966666666666669</v>
      </c>
      <c r="S336">
        <v>1.75</v>
      </c>
      <c r="U336" t="s">
        <v>1281</v>
      </c>
      <c r="AA336">
        <v>21.233333330000001</v>
      </c>
      <c r="AB336" t="s">
        <v>32</v>
      </c>
      <c r="AC336">
        <v>18.8</v>
      </c>
      <c r="AE336">
        <v>19</v>
      </c>
    </row>
    <row r="337" spans="1:31" x14ac:dyDescent="0.2">
      <c r="B337" t="s">
        <v>1248</v>
      </c>
      <c r="C337">
        <v>13</v>
      </c>
      <c r="D337" t="s">
        <v>30</v>
      </c>
      <c r="E337" t="s">
        <v>1282</v>
      </c>
      <c r="F337" t="s">
        <v>32</v>
      </c>
      <c r="G337" t="s">
        <v>1283</v>
      </c>
      <c r="H337" t="s">
        <v>1282</v>
      </c>
      <c r="I337" t="s">
        <v>381</v>
      </c>
      <c r="J337" t="s">
        <v>34</v>
      </c>
      <c r="K337">
        <v>220404</v>
      </c>
      <c r="L337" s="1">
        <v>44655</v>
      </c>
      <c r="M337">
        <v>18</v>
      </c>
      <c r="N337" s="1">
        <v>44098</v>
      </c>
      <c r="O337">
        <v>35</v>
      </c>
      <c r="P337" s="1">
        <v>44735</v>
      </c>
      <c r="Q337">
        <v>21.233333330000001</v>
      </c>
      <c r="R337" s="6">
        <f t="shared" si="10"/>
        <v>20.966666666666669</v>
      </c>
      <c r="S337">
        <v>1.75</v>
      </c>
      <c r="U337" t="s">
        <v>1284</v>
      </c>
      <c r="AA337">
        <v>21.233333330000001</v>
      </c>
      <c r="AB337" t="s">
        <v>32</v>
      </c>
      <c r="AC337">
        <v>18.8</v>
      </c>
      <c r="AE337">
        <v>19</v>
      </c>
    </row>
    <row r="338" spans="1:31" x14ac:dyDescent="0.2">
      <c r="B338" t="s">
        <v>1285</v>
      </c>
      <c r="C338">
        <v>1</v>
      </c>
      <c r="D338" t="s">
        <v>30</v>
      </c>
      <c r="E338" t="s">
        <v>1286</v>
      </c>
      <c r="F338" t="s">
        <v>385</v>
      </c>
      <c r="G338" t="s">
        <v>1287</v>
      </c>
      <c r="H338" t="s">
        <v>1286</v>
      </c>
      <c r="I338" t="s">
        <v>61</v>
      </c>
      <c r="J338" t="s">
        <v>34</v>
      </c>
      <c r="K338">
        <v>220509</v>
      </c>
      <c r="L338" s="1">
        <v>44690</v>
      </c>
      <c r="M338">
        <v>18</v>
      </c>
      <c r="N338" s="1">
        <v>44144</v>
      </c>
      <c r="O338">
        <v>40</v>
      </c>
      <c r="P338" s="1">
        <v>44755</v>
      </c>
      <c r="Q338">
        <v>20.233333330000001</v>
      </c>
      <c r="R338" s="6">
        <f t="shared" si="10"/>
        <v>20.133333333333333</v>
      </c>
      <c r="S338">
        <v>1.67</v>
      </c>
      <c r="U338" t="s">
        <v>1288</v>
      </c>
      <c r="AB338" t="s">
        <v>385</v>
      </c>
      <c r="AC338">
        <v>18.2</v>
      </c>
      <c r="AE338">
        <v>18</v>
      </c>
    </row>
    <row r="339" spans="1:31" x14ac:dyDescent="0.2">
      <c r="B339" t="s">
        <v>1285</v>
      </c>
      <c r="C339">
        <v>2</v>
      </c>
      <c r="D339" t="s">
        <v>30</v>
      </c>
      <c r="E339" t="s">
        <v>1289</v>
      </c>
      <c r="F339" t="s">
        <v>385</v>
      </c>
      <c r="G339" t="s">
        <v>1290</v>
      </c>
      <c r="H339" t="s">
        <v>1289</v>
      </c>
      <c r="I339" t="s">
        <v>61</v>
      </c>
      <c r="J339" t="s">
        <v>39</v>
      </c>
      <c r="K339">
        <v>220509</v>
      </c>
      <c r="L339" s="1">
        <v>44690</v>
      </c>
      <c r="M339">
        <v>18</v>
      </c>
      <c r="N339" s="1">
        <v>44144</v>
      </c>
      <c r="O339">
        <v>27</v>
      </c>
      <c r="P339" s="1">
        <v>44755</v>
      </c>
      <c r="Q339">
        <v>20.233333330000001</v>
      </c>
      <c r="R339" s="6">
        <f t="shared" si="10"/>
        <v>20.133333333333333</v>
      </c>
      <c r="S339">
        <v>1.67</v>
      </c>
      <c r="U339" t="s">
        <v>1291</v>
      </c>
      <c r="AB339" t="s">
        <v>385</v>
      </c>
      <c r="AC339">
        <v>18.2</v>
      </c>
      <c r="AE339">
        <v>18</v>
      </c>
    </row>
    <row r="340" spans="1:31" x14ac:dyDescent="0.2">
      <c r="A340" t="s">
        <v>1292</v>
      </c>
      <c r="B340" t="s">
        <v>1285</v>
      </c>
      <c r="C340">
        <v>3</v>
      </c>
      <c r="D340" t="s">
        <v>30</v>
      </c>
      <c r="E340" t="s">
        <v>1293</v>
      </c>
      <c r="F340" t="s">
        <v>385</v>
      </c>
      <c r="G340" t="s">
        <v>1294</v>
      </c>
      <c r="H340" t="s">
        <v>1293</v>
      </c>
      <c r="I340" t="s">
        <v>61</v>
      </c>
      <c r="J340" t="s">
        <v>39</v>
      </c>
      <c r="K340">
        <v>220509</v>
      </c>
      <c r="L340" s="1">
        <v>44690</v>
      </c>
      <c r="M340">
        <v>18</v>
      </c>
      <c r="N340" s="1">
        <v>44144</v>
      </c>
      <c r="O340">
        <v>42</v>
      </c>
      <c r="P340" s="1">
        <v>44748</v>
      </c>
      <c r="Q340">
        <v>20.233333330000001</v>
      </c>
      <c r="R340" s="6">
        <f t="shared" si="10"/>
        <v>19.900000000000002</v>
      </c>
      <c r="S340">
        <v>1.67</v>
      </c>
      <c r="U340" t="s">
        <v>1295</v>
      </c>
      <c r="AB340" t="s">
        <v>385</v>
      </c>
      <c r="AC340">
        <v>18.2</v>
      </c>
      <c r="AE340">
        <v>18</v>
      </c>
    </row>
    <row r="341" spans="1:31" x14ac:dyDescent="0.2">
      <c r="B341" t="s">
        <v>1285</v>
      </c>
      <c r="C341">
        <v>4</v>
      </c>
      <c r="D341" t="s">
        <v>30</v>
      </c>
      <c r="E341" t="s">
        <v>1296</v>
      </c>
      <c r="F341" t="s">
        <v>385</v>
      </c>
      <c r="G341" t="s">
        <v>1297</v>
      </c>
      <c r="H341" t="s">
        <v>1296</v>
      </c>
      <c r="I341" t="s">
        <v>98</v>
      </c>
      <c r="J341" t="s">
        <v>34</v>
      </c>
      <c r="K341">
        <v>220509</v>
      </c>
      <c r="L341" s="1">
        <v>44690</v>
      </c>
      <c r="M341">
        <v>19</v>
      </c>
      <c r="N341" s="1">
        <v>44107</v>
      </c>
      <c r="O341">
        <v>52</v>
      </c>
      <c r="P341" s="1">
        <v>44756</v>
      </c>
      <c r="Q341">
        <v>21.466666669999999</v>
      </c>
      <c r="R341" s="6">
        <f t="shared" si="10"/>
        <v>21.366666666666667</v>
      </c>
      <c r="S341">
        <v>1.77</v>
      </c>
      <c r="U341" t="s">
        <v>1298</v>
      </c>
      <c r="AB341" t="s">
        <v>385</v>
      </c>
      <c r="AC341">
        <v>19.43333333</v>
      </c>
      <c r="AE341">
        <v>19</v>
      </c>
    </row>
    <row r="342" spans="1:31" x14ac:dyDescent="0.2">
      <c r="B342" t="s">
        <v>1285</v>
      </c>
      <c r="C342">
        <v>5</v>
      </c>
      <c r="D342" t="s">
        <v>30</v>
      </c>
      <c r="E342" t="s">
        <v>1299</v>
      </c>
      <c r="F342" t="s">
        <v>385</v>
      </c>
      <c r="G342" t="s">
        <v>1300</v>
      </c>
      <c r="H342" t="s">
        <v>1299</v>
      </c>
      <c r="I342" t="s">
        <v>98</v>
      </c>
      <c r="J342" t="s">
        <v>39</v>
      </c>
      <c r="K342">
        <v>220509</v>
      </c>
      <c r="L342" s="1">
        <v>44690</v>
      </c>
      <c r="M342">
        <v>18</v>
      </c>
      <c r="N342" s="1">
        <v>44140</v>
      </c>
      <c r="O342">
        <v>34</v>
      </c>
      <c r="P342" s="1">
        <v>44756</v>
      </c>
      <c r="Q342">
        <v>20.366666670000001</v>
      </c>
      <c r="R342" s="6">
        <f t="shared" si="10"/>
        <v>20.3</v>
      </c>
      <c r="S342">
        <v>1.68</v>
      </c>
      <c r="U342" t="s">
        <v>1301</v>
      </c>
      <c r="AB342" t="s">
        <v>385</v>
      </c>
      <c r="AC342">
        <v>18.333333329999999</v>
      </c>
      <c r="AE342">
        <v>18</v>
      </c>
    </row>
    <row r="343" spans="1:31" x14ac:dyDescent="0.2">
      <c r="B343" t="s">
        <v>1285</v>
      </c>
      <c r="C343">
        <v>6</v>
      </c>
      <c r="D343" t="s">
        <v>30</v>
      </c>
      <c r="E343" t="s">
        <v>1302</v>
      </c>
      <c r="F343" t="s">
        <v>385</v>
      </c>
      <c r="G343" t="s">
        <v>1303</v>
      </c>
      <c r="H343" t="s">
        <v>1302</v>
      </c>
      <c r="I343" t="s">
        <v>98</v>
      </c>
      <c r="J343" t="s">
        <v>39</v>
      </c>
      <c r="K343">
        <v>220509</v>
      </c>
      <c r="L343" s="1">
        <v>44690</v>
      </c>
      <c r="M343">
        <v>18</v>
      </c>
      <c r="N343" s="1">
        <v>44140</v>
      </c>
      <c r="O343">
        <v>28</v>
      </c>
      <c r="P343" s="1">
        <v>44756</v>
      </c>
      <c r="Q343">
        <v>20.366666670000001</v>
      </c>
      <c r="R343" s="6">
        <f t="shared" si="10"/>
        <v>20.3</v>
      </c>
      <c r="S343">
        <v>1.68</v>
      </c>
      <c r="U343" t="s">
        <v>1304</v>
      </c>
      <c r="AB343" t="s">
        <v>385</v>
      </c>
      <c r="AC343">
        <v>18.333333329999999</v>
      </c>
      <c r="AE343">
        <v>18</v>
      </c>
    </row>
    <row r="344" spans="1:31" x14ac:dyDescent="0.2">
      <c r="B344" t="s">
        <v>1285</v>
      </c>
      <c r="C344">
        <v>7</v>
      </c>
      <c r="D344" t="s">
        <v>30</v>
      </c>
      <c r="E344" t="s">
        <v>1305</v>
      </c>
      <c r="F344" t="s">
        <v>32</v>
      </c>
      <c r="G344" t="s">
        <v>1306</v>
      </c>
      <c r="H344" t="s">
        <v>1305</v>
      </c>
      <c r="I344" t="s">
        <v>33</v>
      </c>
      <c r="J344" t="s">
        <v>39</v>
      </c>
      <c r="K344">
        <v>220509</v>
      </c>
      <c r="L344" s="1">
        <v>44690</v>
      </c>
      <c r="M344">
        <v>17</v>
      </c>
      <c r="N344" s="1">
        <v>44165</v>
      </c>
      <c r="O344">
        <v>29</v>
      </c>
      <c r="P344" s="1">
        <v>44756</v>
      </c>
      <c r="Q344">
        <v>19.533333330000001</v>
      </c>
      <c r="R344" s="6">
        <f t="shared" si="10"/>
        <v>19.466666666666669</v>
      </c>
      <c r="S344">
        <v>1.61</v>
      </c>
      <c r="U344" t="s">
        <v>1307</v>
      </c>
      <c r="AB344" t="s">
        <v>32</v>
      </c>
      <c r="AC344">
        <v>17.5</v>
      </c>
      <c r="AE344">
        <v>18</v>
      </c>
    </row>
    <row r="345" spans="1:31" x14ac:dyDescent="0.2">
      <c r="B345" t="s">
        <v>1285</v>
      </c>
      <c r="C345">
        <v>8</v>
      </c>
      <c r="D345" t="s">
        <v>30</v>
      </c>
      <c r="E345" t="s">
        <v>1308</v>
      </c>
      <c r="F345" t="s">
        <v>32</v>
      </c>
      <c r="G345" t="s">
        <v>1309</v>
      </c>
      <c r="H345" t="s">
        <v>1308</v>
      </c>
      <c r="I345" t="s">
        <v>61</v>
      </c>
      <c r="J345" t="s">
        <v>39</v>
      </c>
      <c r="K345">
        <v>220509</v>
      </c>
      <c r="L345" s="1">
        <v>44690</v>
      </c>
      <c r="M345" s="2">
        <f t="shared" ref="M345:M347" si="11">YEARFRAC(L345,N345)*12</f>
        <v>11.233333333333334</v>
      </c>
      <c r="N345" s="1">
        <v>44349</v>
      </c>
      <c r="O345">
        <v>25</v>
      </c>
      <c r="P345" s="1">
        <v>44755</v>
      </c>
      <c r="Q345">
        <v>13.4</v>
      </c>
      <c r="R345" s="6">
        <f t="shared" si="10"/>
        <v>13.366666666666667</v>
      </c>
      <c r="S345">
        <v>1.1000000000000001</v>
      </c>
      <c r="U345" t="s">
        <v>1310</v>
      </c>
      <c r="AB345" t="s">
        <v>32</v>
      </c>
      <c r="AC345">
        <v>11.366666670000001</v>
      </c>
      <c r="AE345">
        <v>11</v>
      </c>
    </row>
    <row r="346" spans="1:31" x14ac:dyDescent="0.2">
      <c r="B346" t="s">
        <v>1285</v>
      </c>
      <c r="C346">
        <v>9</v>
      </c>
      <c r="D346" t="s">
        <v>30</v>
      </c>
      <c r="E346" t="s">
        <v>1311</v>
      </c>
      <c r="F346" t="s">
        <v>32</v>
      </c>
      <c r="G346" t="s">
        <v>1312</v>
      </c>
      <c r="H346" t="s">
        <v>1311</v>
      </c>
      <c r="I346" t="s">
        <v>61</v>
      </c>
      <c r="J346" t="s">
        <v>39</v>
      </c>
      <c r="K346">
        <v>220509</v>
      </c>
      <c r="L346" s="1">
        <v>44690</v>
      </c>
      <c r="M346" s="2">
        <f t="shared" si="11"/>
        <v>11</v>
      </c>
      <c r="N346" s="1">
        <v>44356</v>
      </c>
      <c r="O346">
        <v>26</v>
      </c>
      <c r="P346" s="1">
        <v>44755</v>
      </c>
      <c r="Q346">
        <v>13.16666667</v>
      </c>
      <c r="R346" s="6">
        <f t="shared" si="10"/>
        <v>13.133333333333335</v>
      </c>
      <c r="S346">
        <v>1.08</v>
      </c>
      <c r="U346" t="s">
        <v>1313</v>
      </c>
      <c r="AB346" t="s">
        <v>32</v>
      </c>
      <c r="AC346">
        <v>11.133333329999999</v>
      </c>
      <c r="AE346">
        <v>11</v>
      </c>
    </row>
    <row r="347" spans="1:31" x14ac:dyDescent="0.2">
      <c r="B347" t="s">
        <v>1285</v>
      </c>
      <c r="C347">
        <v>10</v>
      </c>
      <c r="D347" t="s">
        <v>30</v>
      </c>
      <c r="E347" t="s">
        <v>1314</v>
      </c>
      <c r="F347" t="s">
        <v>32</v>
      </c>
      <c r="G347" t="s">
        <v>1315</v>
      </c>
      <c r="H347" t="s">
        <v>1314</v>
      </c>
      <c r="I347" t="s">
        <v>61</v>
      </c>
      <c r="J347" t="s">
        <v>39</v>
      </c>
      <c r="K347">
        <v>220509</v>
      </c>
      <c r="L347" s="1">
        <v>44690</v>
      </c>
      <c r="M347" s="2">
        <f t="shared" si="11"/>
        <v>11</v>
      </c>
      <c r="N347" s="1">
        <v>44356</v>
      </c>
      <c r="O347">
        <v>26</v>
      </c>
      <c r="P347" s="1">
        <v>44755</v>
      </c>
      <c r="Q347">
        <v>13.16666667</v>
      </c>
      <c r="R347" s="6">
        <f t="shared" si="10"/>
        <v>13.133333333333335</v>
      </c>
      <c r="S347">
        <v>1.08</v>
      </c>
      <c r="U347" t="s">
        <v>1316</v>
      </c>
      <c r="AB347" t="s">
        <v>32</v>
      </c>
      <c r="AC347">
        <v>11.133333329999999</v>
      </c>
      <c r="AE347">
        <v>11</v>
      </c>
    </row>
    <row r="348" spans="1:31" x14ac:dyDescent="0.2">
      <c r="B348" t="s">
        <v>1285</v>
      </c>
      <c r="C348">
        <v>1</v>
      </c>
      <c r="D348" t="s">
        <v>30</v>
      </c>
      <c r="E348" t="s">
        <v>1317</v>
      </c>
      <c r="F348" t="s">
        <v>32</v>
      </c>
      <c r="G348" t="s">
        <v>1318</v>
      </c>
      <c r="H348" t="s">
        <v>1317</v>
      </c>
      <c r="I348" t="s">
        <v>302</v>
      </c>
      <c r="J348" t="s">
        <v>34</v>
      </c>
      <c r="K348">
        <v>220606</v>
      </c>
      <c r="L348" s="1">
        <v>44718</v>
      </c>
      <c r="M348">
        <v>17</v>
      </c>
      <c r="N348" s="1">
        <v>44202</v>
      </c>
      <c r="O348">
        <v>33</v>
      </c>
      <c r="P348" s="1">
        <v>44784</v>
      </c>
      <c r="Q348">
        <v>19.399999999999999</v>
      </c>
      <c r="R348" s="6">
        <f t="shared" si="10"/>
        <v>19.166666666666668</v>
      </c>
      <c r="S348">
        <v>1.6</v>
      </c>
      <c r="U348" t="s">
        <v>1319</v>
      </c>
      <c r="AB348" t="s">
        <v>32</v>
      </c>
      <c r="AC348">
        <v>17.2</v>
      </c>
      <c r="AE348">
        <v>17</v>
      </c>
    </row>
    <row r="349" spans="1:31" x14ac:dyDescent="0.2">
      <c r="B349" t="s">
        <v>1285</v>
      </c>
      <c r="C349">
        <v>2</v>
      </c>
      <c r="D349" t="s">
        <v>30</v>
      </c>
      <c r="E349" t="s">
        <v>1320</v>
      </c>
      <c r="F349" t="s">
        <v>32</v>
      </c>
      <c r="G349" t="s">
        <v>1321</v>
      </c>
      <c r="H349" t="s">
        <v>1320</v>
      </c>
      <c r="I349" t="s">
        <v>363</v>
      </c>
      <c r="J349" t="s">
        <v>39</v>
      </c>
      <c r="K349">
        <v>220606</v>
      </c>
      <c r="L349" s="1">
        <v>44718</v>
      </c>
      <c r="M349">
        <v>18</v>
      </c>
      <c r="N349" s="1">
        <v>44165</v>
      </c>
      <c r="O349">
        <v>30</v>
      </c>
      <c r="P349" s="1">
        <v>44784</v>
      </c>
      <c r="Q349">
        <v>20.633333329999999</v>
      </c>
      <c r="R349" s="6">
        <f t="shared" si="10"/>
        <v>20.366666666666667</v>
      </c>
      <c r="S349">
        <v>1.7</v>
      </c>
      <c r="U349" t="s">
        <v>1322</v>
      </c>
      <c r="AB349" t="s">
        <v>32</v>
      </c>
      <c r="AC349">
        <v>18.43333333</v>
      </c>
      <c r="AE349">
        <v>19</v>
      </c>
    </row>
    <row r="350" spans="1:31" x14ac:dyDescent="0.2">
      <c r="B350" t="s">
        <v>1285</v>
      </c>
      <c r="C350">
        <v>3</v>
      </c>
      <c r="D350" t="s">
        <v>30</v>
      </c>
      <c r="E350" t="s">
        <v>1323</v>
      </c>
      <c r="F350" t="s">
        <v>32</v>
      </c>
      <c r="G350" t="s">
        <v>1324</v>
      </c>
      <c r="H350" t="s">
        <v>1323</v>
      </c>
      <c r="I350" t="s">
        <v>363</v>
      </c>
      <c r="J350" t="s">
        <v>39</v>
      </c>
      <c r="K350">
        <v>220606</v>
      </c>
      <c r="L350" s="1">
        <v>44718</v>
      </c>
      <c r="M350">
        <v>18</v>
      </c>
      <c r="N350" s="1">
        <v>44165</v>
      </c>
      <c r="O350">
        <v>32</v>
      </c>
      <c r="P350" s="1">
        <v>44784</v>
      </c>
      <c r="Q350">
        <v>20.633333329999999</v>
      </c>
      <c r="R350" s="6">
        <f t="shared" si="10"/>
        <v>20.366666666666667</v>
      </c>
      <c r="S350">
        <v>1.7</v>
      </c>
      <c r="U350" t="s">
        <v>1325</v>
      </c>
      <c r="AB350" t="s">
        <v>32</v>
      </c>
      <c r="AC350">
        <v>18.43333333</v>
      </c>
      <c r="AE350">
        <v>19</v>
      </c>
    </row>
    <row r="351" spans="1:31" x14ac:dyDescent="0.2">
      <c r="B351" t="s">
        <v>1285</v>
      </c>
      <c r="C351">
        <v>4</v>
      </c>
      <c r="D351" t="s">
        <v>30</v>
      </c>
      <c r="E351" t="s">
        <v>1326</v>
      </c>
      <c r="F351" t="s">
        <v>32</v>
      </c>
      <c r="G351" t="s">
        <v>1327</v>
      </c>
      <c r="H351" t="s">
        <v>1326</v>
      </c>
      <c r="I351" t="s">
        <v>363</v>
      </c>
      <c r="J351" t="s">
        <v>39</v>
      </c>
      <c r="K351">
        <v>220606</v>
      </c>
      <c r="L351" s="1">
        <v>44718</v>
      </c>
      <c r="M351">
        <v>18</v>
      </c>
      <c r="N351" s="1">
        <v>44165</v>
      </c>
      <c r="O351">
        <v>28</v>
      </c>
      <c r="P351" s="1">
        <v>44784</v>
      </c>
      <c r="Q351">
        <v>20.633333329999999</v>
      </c>
      <c r="R351" s="6">
        <f t="shared" si="10"/>
        <v>20.366666666666667</v>
      </c>
      <c r="S351">
        <v>1.7</v>
      </c>
      <c r="U351" t="s">
        <v>1328</v>
      </c>
      <c r="AB351" t="s">
        <v>32</v>
      </c>
      <c r="AC351">
        <v>18.43333333</v>
      </c>
      <c r="AE351">
        <v>19</v>
      </c>
    </row>
    <row r="352" spans="1:31" x14ac:dyDescent="0.2">
      <c r="B352" t="s">
        <v>1285</v>
      </c>
      <c r="C352">
        <v>5</v>
      </c>
      <c r="D352" t="s">
        <v>30</v>
      </c>
      <c r="E352" t="s">
        <v>1329</v>
      </c>
      <c r="F352" t="s">
        <v>32</v>
      </c>
      <c r="G352" t="s">
        <v>1330</v>
      </c>
      <c r="H352" t="s">
        <v>1329</v>
      </c>
      <c r="I352" t="s">
        <v>363</v>
      </c>
      <c r="J352" t="s">
        <v>39</v>
      </c>
      <c r="K352">
        <v>220606</v>
      </c>
      <c r="L352" s="1">
        <v>44718</v>
      </c>
      <c r="M352">
        <v>18</v>
      </c>
      <c r="N352" s="1">
        <v>44165</v>
      </c>
      <c r="O352">
        <v>32</v>
      </c>
      <c r="P352" s="1">
        <v>44783</v>
      </c>
      <c r="Q352">
        <v>20.6</v>
      </c>
      <c r="R352" s="6">
        <f t="shared" si="10"/>
        <v>20.333333333333332</v>
      </c>
      <c r="S352">
        <v>1.69</v>
      </c>
      <c r="U352" t="s">
        <v>1331</v>
      </c>
      <c r="AB352" t="s">
        <v>32</v>
      </c>
      <c r="AC352">
        <v>18.43333333</v>
      </c>
      <c r="AE352">
        <v>19</v>
      </c>
    </row>
    <row r="353" spans="1:31" x14ac:dyDescent="0.2">
      <c r="B353" t="s">
        <v>1285</v>
      </c>
      <c r="C353">
        <v>6</v>
      </c>
      <c r="D353" t="s">
        <v>30</v>
      </c>
      <c r="E353" t="s">
        <v>1332</v>
      </c>
      <c r="F353" t="s">
        <v>32</v>
      </c>
      <c r="G353" t="s">
        <v>1333</v>
      </c>
      <c r="H353" t="s">
        <v>1332</v>
      </c>
      <c r="I353" t="s">
        <v>363</v>
      </c>
      <c r="J353" t="s">
        <v>39</v>
      </c>
      <c r="K353">
        <v>220606</v>
      </c>
      <c r="L353" s="1">
        <v>44718</v>
      </c>
      <c r="M353">
        <v>18</v>
      </c>
      <c r="N353" s="1">
        <v>44165</v>
      </c>
      <c r="O353">
        <v>26</v>
      </c>
      <c r="P353" s="1">
        <v>44783</v>
      </c>
      <c r="Q353">
        <v>20.6</v>
      </c>
      <c r="R353" s="6">
        <f t="shared" si="10"/>
        <v>20.333333333333332</v>
      </c>
      <c r="S353">
        <v>1.69</v>
      </c>
      <c r="U353" t="s">
        <v>1334</v>
      </c>
      <c r="AB353" t="s">
        <v>32</v>
      </c>
      <c r="AC353">
        <v>18.43333333</v>
      </c>
      <c r="AE353">
        <v>19</v>
      </c>
    </row>
    <row r="354" spans="1:31" x14ac:dyDescent="0.2">
      <c r="B354" t="s">
        <v>1285</v>
      </c>
      <c r="C354">
        <v>7</v>
      </c>
      <c r="D354" t="s">
        <v>30</v>
      </c>
      <c r="E354" t="s">
        <v>1335</v>
      </c>
      <c r="F354" t="s">
        <v>385</v>
      </c>
      <c r="G354" t="s">
        <v>1336</v>
      </c>
      <c r="H354" t="s">
        <v>1337</v>
      </c>
      <c r="I354" t="s">
        <v>33</v>
      </c>
      <c r="J354" t="s">
        <v>34</v>
      </c>
      <c r="K354">
        <v>220606</v>
      </c>
      <c r="L354" s="1">
        <v>44718</v>
      </c>
      <c r="M354">
        <v>18</v>
      </c>
      <c r="N354" s="1">
        <v>44165</v>
      </c>
      <c r="O354">
        <v>40</v>
      </c>
      <c r="P354" s="1">
        <v>44783</v>
      </c>
      <c r="Q354">
        <v>20.6</v>
      </c>
      <c r="R354" s="6">
        <f t="shared" si="10"/>
        <v>20.333333333333332</v>
      </c>
      <c r="S354">
        <v>1.69</v>
      </c>
      <c r="U354" t="s">
        <v>1338</v>
      </c>
      <c r="AB354" t="s">
        <v>385</v>
      </c>
      <c r="AC354">
        <v>18.43333333</v>
      </c>
      <c r="AE354">
        <v>19</v>
      </c>
    </row>
    <row r="355" spans="1:31" x14ac:dyDescent="0.2">
      <c r="B355" t="s">
        <v>1285</v>
      </c>
      <c r="C355">
        <v>8</v>
      </c>
      <c r="D355" t="s">
        <v>30</v>
      </c>
      <c r="E355" t="s">
        <v>1339</v>
      </c>
      <c r="F355" t="s">
        <v>385</v>
      </c>
      <c r="G355" t="s">
        <v>1340</v>
      </c>
      <c r="H355" t="s">
        <v>1341</v>
      </c>
      <c r="I355" t="s">
        <v>33</v>
      </c>
      <c r="J355" t="s">
        <v>34</v>
      </c>
      <c r="K355">
        <v>220606</v>
      </c>
      <c r="L355" s="1">
        <v>44718</v>
      </c>
      <c r="M355">
        <v>18</v>
      </c>
      <c r="N355" s="1">
        <v>44165</v>
      </c>
      <c r="O355">
        <v>48</v>
      </c>
      <c r="P355" s="1">
        <v>44783</v>
      </c>
      <c r="Q355">
        <v>20.6</v>
      </c>
      <c r="R355" s="6">
        <f t="shared" si="10"/>
        <v>20.333333333333332</v>
      </c>
      <c r="S355">
        <v>1.69</v>
      </c>
      <c r="U355" t="s">
        <v>1342</v>
      </c>
      <c r="AB355" t="s">
        <v>385</v>
      </c>
      <c r="AC355">
        <v>18.43333333</v>
      </c>
      <c r="AE355">
        <v>19</v>
      </c>
    </row>
    <row r="356" spans="1:31" x14ac:dyDescent="0.2">
      <c r="B356" t="s">
        <v>1285</v>
      </c>
      <c r="C356">
        <v>9</v>
      </c>
      <c r="D356" t="s">
        <v>30</v>
      </c>
      <c r="E356" t="s">
        <v>1343</v>
      </c>
      <c r="F356" t="s">
        <v>32</v>
      </c>
      <c r="G356" t="s">
        <v>1344</v>
      </c>
      <c r="H356" t="s">
        <v>1345</v>
      </c>
      <c r="I356" t="s">
        <v>33</v>
      </c>
      <c r="J356" t="s">
        <v>39</v>
      </c>
      <c r="K356">
        <v>220606</v>
      </c>
      <c r="L356" s="1">
        <v>44718</v>
      </c>
      <c r="M356">
        <v>18</v>
      </c>
      <c r="N356" s="1">
        <v>44165</v>
      </c>
      <c r="O356">
        <v>28</v>
      </c>
      <c r="P356" s="1">
        <v>44783</v>
      </c>
      <c r="Q356">
        <v>20.6</v>
      </c>
      <c r="R356" s="6">
        <f t="shared" si="10"/>
        <v>20.333333333333332</v>
      </c>
      <c r="S356">
        <v>1.69</v>
      </c>
      <c r="U356" t="s">
        <v>1346</v>
      </c>
      <c r="AB356" t="s">
        <v>32</v>
      </c>
      <c r="AC356">
        <v>18.43333333</v>
      </c>
      <c r="AE356">
        <v>19</v>
      </c>
    </row>
    <row r="357" spans="1:31" x14ac:dyDescent="0.2">
      <c r="B357" t="s">
        <v>1285</v>
      </c>
      <c r="C357">
        <v>10</v>
      </c>
      <c r="D357" t="s">
        <v>30</v>
      </c>
      <c r="E357" t="s">
        <v>1347</v>
      </c>
      <c r="F357" t="s">
        <v>32</v>
      </c>
      <c r="G357" t="s">
        <v>1348</v>
      </c>
      <c r="H357" t="s">
        <v>1349</v>
      </c>
      <c r="I357" t="s">
        <v>33</v>
      </c>
      <c r="J357" t="s">
        <v>39</v>
      </c>
      <c r="K357">
        <v>220606</v>
      </c>
      <c r="L357" s="1">
        <v>44718</v>
      </c>
      <c r="M357">
        <v>18</v>
      </c>
      <c r="N357" s="1">
        <v>44165</v>
      </c>
      <c r="O357">
        <v>26</v>
      </c>
      <c r="P357" s="1">
        <v>44783</v>
      </c>
      <c r="Q357">
        <v>20.6</v>
      </c>
      <c r="R357" s="6">
        <f t="shared" si="10"/>
        <v>20.333333333333332</v>
      </c>
      <c r="S357">
        <v>1.69</v>
      </c>
      <c r="U357" t="s">
        <v>1350</v>
      </c>
      <c r="AB357" t="s">
        <v>32</v>
      </c>
      <c r="AC357">
        <v>18.43333333</v>
      </c>
      <c r="AE357">
        <v>19</v>
      </c>
    </row>
    <row r="358" spans="1:31" x14ac:dyDescent="0.2">
      <c r="B358" t="s">
        <v>1285</v>
      </c>
      <c r="C358">
        <v>11</v>
      </c>
      <c r="D358" t="s">
        <v>30</v>
      </c>
      <c r="E358" t="s">
        <v>1351</v>
      </c>
      <c r="F358" t="s">
        <v>32</v>
      </c>
      <c r="G358" t="s">
        <v>1352</v>
      </c>
      <c r="H358" t="s">
        <v>1353</v>
      </c>
      <c r="I358" t="s">
        <v>61</v>
      </c>
      <c r="J358" t="s">
        <v>34</v>
      </c>
      <c r="K358">
        <v>220606</v>
      </c>
      <c r="L358" s="1">
        <v>44718</v>
      </c>
      <c r="M358" s="2">
        <f t="shared" ref="M358:M361" si="12">YEARFRAC(L358,N358)*12</f>
        <v>11.9</v>
      </c>
      <c r="N358" s="1">
        <v>44356</v>
      </c>
      <c r="O358">
        <v>30</v>
      </c>
      <c r="P358" s="1">
        <v>44790</v>
      </c>
      <c r="Q358">
        <v>14.27</v>
      </c>
      <c r="R358" s="6">
        <f t="shared" si="10"/>
        <v>14.266666666666666</v>
      </c>
      <c r="S358">
        <v>1.188888889</v>
      </c>
      <c r="U358" t="s">
        <v>1354</v>
      </c>
      <c r="AB358" t="s">
        <v>32</v>
      </c>
      <c r="AC358">
        <v>12.06666667</v>
      </c>
      <c r="AE358">
        <v>12</v>
      </c>
    </row>
    <row r="359" spans="1:31" x14ac:dyDescent="0.2">
      <c r="B359" t="s">
        <v>1285</v>
      </c>
      <c r="C359">
        <v>12</v>
      </c>
      <c r="D359" t="s">
        <v>30</v>
      </c>
      <c r="E359" t="s">
        <v>1355</v>
      </c>
      <c r="F359" t="s">
        <v>32</v>
      </c>
      <c r="G359" t="s">
        <v>1356</v>
      </c>
      <c r="H359" t="s">
        <v>1357</v>
      </c>
      <c r="I359" t="s">
        <v>61</v>
      </c>
      <c r="J359" t="s">
        <v>34</v>
      </c>
      <c r="K359">
        <v>220606</v>
      </c>
      <c r="L359" s="1">
        <v>44718</v>
      </c>
      <c r="M359" s="2">
        <f t="shared" si="12"/>
        <v>11.9</v>
      </c>
      <c r="N359" s="1">
        <v>44356</v>
      </c>
      <c r="O359">
        <v>31</v>
      </c>
      <c r="P359" s="1">
        <v>44790</v>
      </c>
      <c r="Q359">
        <v>14.27</v>
      </c>
      <c r="R359" s="6">
        <f t="shared" si="10"/>
        <v>14.266666666666666</v>
      </c>
      <c r="S359">
        <v>1.188888889</v>
      </c>
      <c r="U359" t="s">
        <v>1358</v>
      </c>
      <c r="AB359" t="s">
        <v>32</v>
      </c>
      <c r="AC359">
        <v>12.06666667</v>
      </c>
      <c r="AE359">
        <v>12</v>
      </c>
    </row>
    <row r="360" spans="1:31" x14ac:dyDescent="0.2">
      <c r="B360" t="s">
        <v>1285</v>
      </c>
      <c r="C360">
        <v>13</v>
      </c>
      <c r="D360" t="s">
        <v>30</v>
      </c>
      <c r="E360" t="s">
        <v>1359</v>
      </c>
      <c r="F360" t="s">
        <v>32</v>
      </c>
      <c r="G360" t="s">
        <v>1360</v>
      </c>
      <c r="H360" t="s">
        <v>1361</v>
      </c>
      <c r="I360" t="s">
        <v>61</v>
      </c>
      <c r="J360" t="s">
        <v>34</v>
      </c>
      <c r="K360">
        <v>220606</v>
      </c>
      <c r="L360" s="1">
        <v>44718</v>
      </c>
      <c r="M360" s="2">
        <f t="shared" si="12"/>
        <v>11.9</v>
      </c>
      <c r="N360" s="1">
        <v>44356</v>
      </c>
      <c r="O360">
        <v>31</v>
      </c>
      <c r="P360" s="1">
        <v>44790</v>
      </c>
      <c r="Q360">
        <v>14.27</v>
      </c>
      <c r="R360" s="6">
        <f t="shared" si="10"/>
        <v>14.266666666666666</v>
      </c>
      <c r="S360">
        <v>1.188888889</v>
      </c>
      <c r="U360" t="s">
        <v>1362</v>
      </c>
      <c r="AB360" t="s">
        <v>32</v>
      </c>
      <c r="AC360">
        <v>12.06666667</v>
      </c>
      <c r="AE360">
        <v>12</v>
      </c>
    </row>
    <row r="361" spans="1:31" x14ac:dyDescent="0.2">
      <c r="B361" t="s">
        <v>1285</v>
      </c>
      <c r="C361">
        <v>14</v>
      </c>
      <c r="D361" t="s">
        <v>30</v>
      </c>
      <c r="E361" t="s">
        <v>1363</v>
      </c>
      <c r="F361" t="s">
        <v>32</v>
      </c>
      <c r="G361" t="s">
        <v>1364</v>
      </c>
      <c r="H361" t="s">
        <v>1365</v>
      </c>
      <c r="I361" t="s">
        <v>61</v>
      </c>
      <c r="J361" t="s">
        <v>34</v>
      </c>
      <c r="K361">
        <v>220606</v>
      </c>
      <c r="L361" s="1">
        <v>44718</v>
      </c>
      <c r="M361" s="2">
        <f t="shared" si="12"/>
        <v>11.9</v>
      </c>
      <c r="N361" s="1">
        <v>44356</v>
      </c>
      <c r="O361">
        <v>33</v>
      </c>
      <c r="P361" s="1">
        <v>44790</v>
      </c>
      <c r="Q361">
        <v>14.27</v>
      </c>
      <c r="R361" s="6">
        <f t="shared" si="10"/>
        <v>14.266666666666666</v>
      </c>
      <c r="S361">
        <v>1.188888889</v>
      </c>
      <c r="U361" t="s">
        <v>1366</v>
      </c>
      <c r="AB361" t="s">
        <v>32</v>
      </c>
      <c r="AC361">
        <v>12.06666667</v>
      </c>
      <c r="AE361">
        <v>12</v>
      </c>
    </row>
    <row r="362" spans="1:31" x14ac:dyDescent="0.2">
      <c r="A362" t="s">
        <v>1367</v>
      </c>
      <c r="B362" t="s">
        <v>1368</v>
      </c>
      <c r="C362">
        <v>1</v>
      </c>
      <c r="D362" t="s">
        <v>30</v>
      </c>
      <c r="E362" t="s">
        <v>1369</v>
      </c>
      <c r="F362" t="s">
        <v>385</v>
      </c>
      <c r="G362" t="s">
        <v>1370</v>
      </c>
      <c r="H362" t="s">
        <v>1369</v>
      </c>
      <c r="I362" t="s">
        <v>33</v>
      </c>
      <c r="J362" t="s">
        <v>39</v>
      </c>
      <c r="K362">
        <v>220704</v>
      </c>
      <c r="L362" s="1">
        <v>44746</v>
      </c>
      <c r="M362">
        <v>17</v>
      </c>
      <c r="N362" s="1">
        <v>44203</v>
      </c>
      <c r="O362">
        <v>46</v>
      </c>
      <c r="P362" s="1">
        <v>44811</v>
      </c>
      <c r="Q362">
        <v>20.2</v>
      </c>
      <c r="R362" s="6">
        <f t="shared" si="10"/>
        <v>20</v>
      </c>
      <c r="S362">
        <v>1.67</v>
      </c>
      <c r="U362" t="s">
        <v>1371</v>
      </c>
      <c r="AB362" t="s">
        <v>385</v>
      </c>
      <c r="AC362">
        <v>18.100000000000001</v>
      </c>
      <c r="AD362" t="s">
        <v>1372</v>
      </c>
      <c r="AE362">
        <v>18</v>
      </c>
    </row>
    <row r="363" spans="1:31" x14ac:dyDescent="0.2">
      <c r="A363" t="s">
        <v>1367</v>
      </c>
      <c r="B363" t="s">
        <v>1368</v>
      </c>
      <c r="C363">
        <v>2</v>
      </c>
      <c r="D363" t="s">
        <v>30</v>
      </c>
      <c r="E363" t="s">
        <v>1373</v>
      </c>
      <c r="F363" t="s">
        <v>385</v>
      </c>
      <c r="G363" t="s">
        <v>1374</v>
      </c>
      <c r="H363" t="s">
        <v>1375</v>
      </c>
      <c r="I363" t="s">
        <v>33</v>
      </c>
      <c r="J363" t="s">
        <v>39</v>
      </c>
      <c r="K363">
        <v>220704</v>
      </c>
      <c r="L363" s="1">
        <v>44746</v>
      </c>
      <c r="M363">
        <v>17</v>
      </c>
      <c r="N363" s="1">
        <v>44203</v>
      </c>
      <c r="O363">
        <v>41</v>
      </c>
      <c r="P363" s="1">
        <v>44812</v>
      </c>
      <c r="Q363">
        <v>20.2</v>
      </c>
      <c r="R363" s="6">
        <f t="shared" si="10"/>
        <v>20.033333333333335</v>
      </c>
      <c r="S363">
        <v>1.67</v>
      </c>
      <c r="U363" t="s">
        <v>1376</v>
      </c>
      <c r="AB363" t="s">
        <v>385</v>
      </c>
      <c r="AC363">
        <v>18.100000000000001</v>
      </c>
      <c r="AE363">
        <v>18</v>
      </c>
    </row>
    <row r="364" spans="1:31" x14ac:dyDescent="0.2">
      <c r="A364" t="s">
        <v>1367</v>
      </c>
      <c r="B364" t="s">
        <v>1368</v>
      </c>
      <c r="C364">
        <v>3</v>
      </c>
      <c r="D364" t="s">
        <v>30</v>
      </c>
      <c r="E364" t="s">
        <v>1377</v>
      </c>
      <c r="F364" t="s">
        <v>385</v>
      </c>
      <c r="G364" t="s">
        <v>1378</v>
      </c>
      <c r="H364" t="s">
        <v>1373</v>
      </c>
      <c r="I364" t="s">
        <v>33</v>
      </c>
      <c r="J364" t="s">
        <v>39</v>
      </c>
      <c r="K364">
        <v>220704</v>
      </c>
      <c r="L364" s="1">
        <v>44746</v>
      </c>
      <c r="M364">
        <v>17</v>
      </c>
      <c r="N364" s="1">
        <v>44203</v>
      </c>
      <c r="O364">
        <v>29</v>
      </c>
      <c r="P364" s="1">
        <v>44812</v>
      </c>
      <c r="Q364">
        <v>20.2</v>
      </c>
      <c r="R364" s="6">
        <f t="shared" si="10"/>
        <v>20.033333333333335</v>
      </c>
      <c r="S364">
        <v>1.67</v>
      </c>
      <c r="U364" t="s">
        <v>1379</v>
      </c>
      <c r="AB364" t="s">
        <v>385</v>
      </c>
      <c r="AC364">
        <v>18.100000000000001</v>
      </c>
      <c r="AE364">
        <v>18</v>
      </c>
    </row>
    <row r="365" spans="1:31" x14ac:dyDescent="0.2">
      <c r="A365" t="s">
        <v>1367</v>
      </c>
      <c r="B365" t="s">
        <v>1368</v>
      </c>
      <c r="C365">
        <v>4</v>
      </c>
      <c r="D365" t="s">
        <v>30</v>
      </c>
      <c r="E365" t="s">
        <v>1380</v>
      </c>
      <c r="F365" t="s">
        <v>385</v>
      </c>
      <c r="G365" t="s">
        <v>1381</v>
      </c>
      <c r="H365" t="s">
        <v>1382</v>
      </c>
      <c r="I365" t="s">
        <v>381</v>
      </c>
      <c r="J365" t="s">
        <v>39</v>
      </c>
      <c r="K365">
        <v>220704</v>
      </c>
      <c r="L365" s="1">
        <v>44746</v>
      </c>
      <c r="M365">
        <v>18</v>
      </c>
      <c r="N365" s="1">
        <v>44182</v>
      </c>
      <c r="O365">
        <v>45</v>
      </c>
      <c r="P365" s="1">
        <v>44819</v>
      </c>
      <c r="Q365">
        <v>21.233333330000001</v>
      </c>
      <c r="R365" s="6">
        <f t="shared" si="10"/>
        <v>20.933333333333334</v>
      </c>
      <c r="S365">
        <v>1.744444444</v>
      </c>
      <c r="U365" t="s">
        <v>1383</v>
      </c>
      <c r="AB365" t="s">
        <v>385</v>
      </c>
      <c r="AC365">
        <v>18.8</v>
      </c>
      <c r="AE365">
        <v>19</v>
      </c>
    </row>
    <row r="366" spans="1:31" x14ac:dyDescent="0.2">
      <c r="A366" t="s">
        <v>1367</v>
      </c>
      <c r="B366" t="s">
        <v>1368</v>
      </c>
      <c r="C366">
        <v>5</v>
      </c>
      <c r="D366" t="s">
        <v>30</v>
      </c>
      <c r="E366" t="s">
        <v>1384</v>
      </c>
      <c r="F366" t="s">
        <v>385</v>
      </c>
      <c r="G366" t="s">
        <v>1385</v>
      </c>
      <c r="H366" t="s">
        <v>1384</v>
      </c>
      <c r="I366" t="s">
        <v>381</v>
      </c>
      <c r="J366" t="s">
        <v>39</v>
      </c>
      <c r="K366">
        <v>220704</v>
      </c>
      <c r="L366" s="1">
        <v>44746</v>
      </c>
      <c r="M366">
        <v>18</v>
      </c>
      <c r="N366" s="1">
        <v>44182</v>
      </c>
      <c r="O366">
        <v>36</v>
      </c>
      <c r="P366" s="1">
        <v>44819</v>
      </c>
      <c r="Q366">
        <v>21.233333330000001</v>
      </c>
      <c r="R366" s="6">
        <f t="shared" si="10"/>
        <v>20.933333333333334</v>
      </c>
      <c r="S366">
        <v>1.744444444</v>
      </c>
      <c r="U366" t="s">
        <v>1386</v>
      </c>
      <c r="AB366" t="s">
        <v>385</v>
      </c>
      <c r="AC366">
        <v>18.8</v>
      </c>
      <c r="AE366">
        <v>19</v>
      </c>
    </row>
    <row r="367" spans="1:31" x14ac:dyDescent="0.2">
      <c r="A367" t="s">
        <v>1367</v>
      </c>
      <c r="B367" t="s">
        <v>1368</v>
      </c>
      <c r="C367">
        <v>6</v>
      </c>
      <c r="D367" t="s">
        <v>30</v>
      </c>
      <c r="E367" t="s">
        <v>1387</v>
      </c>
      <c r="F367" t="s">
        <v>385</v>
      </c>
      <c r="G367" t="s">
        <v>1388</v>
      </c>
      <c r="H367" t="s">
        <v>1387</v>
      </c>
      <c r="I367" t="s">
        <v>381</v>
      </c>
      <c r="J367" t="s">
        <v>39</v>
      </c>
      <c r="K367">
        <v>220704</v>
      </c>
      <c r="L367" s="1">
        <v>44746</v>
      </c>
      <c r="M367">
        <v>18</v>
      </c>
      <c r="N367" s="1">
        <v>44185</v>
      </c>
      <c r="O367">
        <v>33</v>
      </c>
      <c r="P367" s="1">
        <v>44819</v>
      </c>
      <c r="Q367">
        <v>21.133333329999999</v>
      </c>
      <c r="R367" s="6">
        <f t="shared" si="10"/>
        <v>20.833333333333336</v>
      </c>
      <c r="S367">
        <v>1.736111111</v>
      </c>
      <c r="U367" t="s">
        <v>1389</v>
      </c>
      <c r="AB367" t="s">
        <v>385</v>
      </c>
      <c r="AC367">
        <v>18.7</v>
      </c>
      <c r="AE367">
        <v>19</v>
      </c>
    </row>
    <row r="368" spans="1:31" x14ac:dyDescent="0.2">
      <c r="A368" t="s">
        <v>1367</v>
      </c>
      <c r="B368" t="s">
        <v>1368</v>
      </c>
      <c r="C368">
        <v>7</v>
      </c>
      <c r="D368" t="s">
        <v>30</v>
      </c>
      <c r="E368" t="s">
        <v>1390</v>
      </c>
      <c r="F368" t="s">
        <v>385</v>
      </c>
      <c r="G368" t="s">
        <v>1391</v>
      </c>
      <c r="H368" t="s">
        <v>1392</v>
      </c>
      <c r="I368" t="s">
        <v>381</v>
      </c>
      <c r="J368" t="s">
        <v>39</v>
      </c>
      <c r="K368">
        <v>220704</v>
      </c>
      <c r="L368" s="1">
        <v>44746</v>
      </c>
      <c r="M368">
        <v>18</v>
      </c>
      <c r="N368" s="1">
        <v>44185</v>
      </c>
      <c r="O368">
        <v>39</v>
      </c>
      <c r="P368" s="1">
        <v>44820</v>
      </c>
      <c r="Q368">
        <v>21.16</v>
      </c>
      <c r="R368" s="6">
        <f t="shared" si="10"/>
        <v>20.866666666666667</v>
      </c>
      <c r="S368">
        <v>1.74</v>
      </c>
      <c r="U368" t="s">
        <v>1393</v>
      </c>
      <c r="AB368" t="s">
        <v>385</v>
      </c>
      <c r="AC368">
        <v>18.7</v>
      </c>
      <c r="AE368">
        <v>19</v>
      </c>
    </row>
    <row r="369" spans="1:31" x14ac:dyDescent="0.2">
      <c r="A369" t="s">
        <v>1367</v>
      </c>
      <c r="B369" t="s">
        <v>1368</v>
      </c>
      <c r="C369">
        <v>8</v>
      </c>
      <c r="D369" t="s">
        <v>30</v>
      </c>
      <c r="E369" t="s">
        <v>1394</v>
      </c>
      <c r="F369" t="s">
        <v>385</v>
      </c>
      <c r="G369" t="s">
        <v>1395</v>
      </c>
      <c r="H369" t="s">
        <v>1394</v>
      </c>
      <c r="I369" t="s">
        <v>381</v>
      </c>
      <c r="J369" t="s">
        <v>34</v>
      </c>
      <c r="K369">
        <v>220704</v>
      </c>
      <c r="L369" s="1">
        <v>44746</v>
      </c>
      <c r="M369">
        <v>18</v>
      </c>
      <c r="N369" s="1">
        <v>44182</v>
      </c>
      <c r="O369">
        <v>46</v>
      </c>
      <c r="P369" s="1">
        <v>44805</v>
      </c>
      <c r="Q369">
        <v>20.96</v>
      </c>
      <c r="R369" s="6">
        <f t="shared" si="10"/>
        <v>20.466666666666665</v>
      </c>
      <c r="S369">
        <v>1.72</v>
      </c>
      <c r="U369" t="s">
        <v>1396</v>
      </c>
      <c r="AB369" t="s">
        <v>385</v>
      </c>
      <c r="AC369">
        <v>18.8</v>
      </c>
      <c r="AD369" t="s">
        <v>1397</v>
      </c>
      <c r="AE369">
        <v>19</v>
      </c>
    </row>
    <row r="370" spans="1:31" x14ac:dyDescent="0.2">
      <c r="A370" t="s">
        <v>1367</v>
      </c>
      <c r="B370" t="s">
        <v>1368</v>
      </c>
      <c r="C370">
        <v>9</v>
      </c>
      <c r="D370" t="s">
        <v>30</v>
      </c>
      <c r="E370" t="s">
        <v>1398</v>
      </c>
      <c r="F370" t="s">
        <v>385</v>
      </c>
      <c r="G370" t="s">
        <v>1399</v>
      </c>
      <c r="H370" t="s">
        <v>1400</v>
      </c>
      <c r="I370" t="s">
        <v>381</v>
      </c>
      <c r="J370" t="s">
        <v>34</v>
      </c>
      <c r="K370">
        <v>220704</v>
      </c>
      <c r="L370" s="1">
        <v>44746</v>
      </c>
      <c r="M370">
        <v>18</v>
      </c>
      <c r="N370" s="1">
        <v>44182</v>
      </c>
      <c r="O370">
        <v>48</v>
      </c>
      <c r="P370" s="1">
        <v>44811</v>
      </c>
      <c r="Q370">
        <v>20.96</v>
      </c>
      <c r="R370" s="6">
        <f t="shared" si="10"/>
        <v>20.666666666666668</v>
      </c>
      <c r="S370">
        <v>1.72</v>
      </c>
      <c r="U370" t="s">
        <v>1401</v>
      </c>
      <c r="AB370" t="s">
        <v>385</v>
      </c>
      <c r="AC370">
        <v>18.8</v>
      </c>
      <c r="AE370">
        <v>19</v>
      </c>
    </row>
    <row r="371" spans="1:31" x14ac:dyDescent="0.2">
      <c r="A371" t="s">
        <v>1367</v>
      </c>
      <c r="B371" t="s">
        <v>1368</v>
      </c>
      <c r="C371">
        <v>10</v>
      </c>
      <c r="D371" t="s">
        <v>30</v>
      </c>
      <c r="E371" t="s">
        <v>1402</v>
      </c>
      <c r="F371" t="s">
        <v>385</v>
      </c>
      <c r="G371" t="s">
        <v>1403</v>
      </c>
      <c r="H371" t="s">
        <v>1404</v>
      </c>
      <c r="I371" t="s">
        <v>381</v>
      </c>
      <c r="J371" t="s">
        <v>34</v>
      </c>
      <c r="K371">
        <v>220704</v>
      </c>
      <c r="L371" s="1">
        <v>44746</v>
      </c>
      <c r="M371">
        <v>18</v>
      </c>
      <c r="N371" s="1">
        <v>44182</v>
      </c>
      <c r="O371">
        <v>42</v>
      </c>
      <c r="P371" s="1">
        <v>44811</v>
      </c>
      <c r="Q371">
        <v>20.96</v>
      </c>
      <c r="R371" s="6">
        <f t="shared" si="10"/>
        <v>20.666666666666668</v>
      </c>
      <c r="S371">
        <v>1.72</v>
      </c>
      <c r="U371" t="s">
        <v>1405</v>
      </c>
      <c r="AB371" t="s">
        <v>385</v>
      </c>
      <c r="AC371">
        <v>18.8</v>
      </c>
      <c r="AE371">
        <v>19</v>
      </c>
    </row>
    <row r="372" spans="1:31" x14ac:dyDescent="0.2">
      <c r="A372" t="s">
        <v>1367</v>
      </c>
      <c r="B372" t="s">
        <v>1368</v>
      </c>
      <c r="C372">
        <v>11</v>
      </c>
      <c r="D372" t="s">
        <v>30</v>
      </c>
      <c r="E372" t="s">
        <v>1406</v>
      </c>
      <c r="F372" t="s">
        <v>385</v>
      </c>
      <c r="G372" t="s">
        <v>1407</v>
      </c>
      <c r="H372" t="s">
        <v>1398</v>
      </c>
      <c r="I372" t="s">
        <v>381</v>
      </c>
      <c r="J372" t="s">
        <v>34</v>
      </c>
      <c r="K372">
        <v>220704</v>
      </c>
      <c r="L372" s="1">
        <v>44746</v>
      </c>
      <c r="M372">
        <v>18</v>
      </c>
      <c r="N372" s="1">
        <v>44182</v>
      </c>
      <c r="O372">
        <v>40</v>
      </c>
      <c r="P372" s="1">
        <v>44811</v>
      </c>
      <c r="Q372">
        <v>20.96</v>
      </c>
      <c r="R372" s="6">
        <f t="shared" si="10"/>
        <v>20.666666666666668</v>
      </c>
      <c r="S372">
        <v>1.72</v>
      </c>
      <c r="U372" t="s">
        <v>1408</v>
      </c>
      <c r="AB372" t="s">
        <v>385</v>
      </c>
      <c r="AC372">
        <v>18.8</v>
      </c>
      <c r="AE372">
        <v>19</v>
      </c>
    </row>
    <row r="373" spans="1:31" x14ac:dyDescent="0.2">
      <c r="A373" t="s">
        <v>1367</v>
      </c>
      <c r="B373" t="s">
        <v>1368</v>
      </c>
      <c r="C373">
        <v>12</v>
      </c>
      <c r="D373" t="s">
        <v>30</v>
      </c>
      <c r="E373" t="s">
        <v>1409</v>
      </c>
      <c r="F373" t="s">
        <v>385</v>
      </c>
      <c r="G373" t="s">
        <v>1410</v>
      </c>
      <c r="H373" t="s">
        <v>1402</v>
      </c>
      <c r="I373" t="s">
        <v>302</v>
      </c>
      <c r="J373" t="s">
        <v>39</v>
      </c>
      <c r="K373">
        <v>220704</v>
      </c>
      <c r="L373" s="1">
        <v>44746</v>
      </c>
      <c r="M373">
        <v>17</v>
      </c>
      <c r="N373" s="1">
        <v>44202</v>
      </c>
      <c r="O373">
        <v>47</v>
      </c>
      <c r="P373" s="1">
        <v>44811</v>
      </c>
      <c r="Q373">
        <v>20.3</v>
      </c>
      <c r="R373" s="6">
        <f t="shared" si="10"/>
        <v>20.033333333333335</v>
      </c>
      <c r="S373">
        <v>1.67</v>
      </c>
      <c r="U373" t="s">
        <v>1411</v>
      </c>
      <c r="AB373" t="s">
        <v>385</v>
      </c>
      <c r="AC373">
        <v>18.100000000000001</v>
      </c>
      <c r="AE373">
        <v>18</v>
      </c>
    </row>
    <row r="374" spans="1:31" x14ac:dyDescent="0.2">
      <c r="A374" t="s">
        <v>1367</v>
      </c>
      <c r="B374" t="s">
        <v>1368</v>
      </c>
      <c r="C374">
        <v>13</v>
      </c>
      <c r="D374" t="s">
        <v>30</v>
      </c>
      <c r="E374" t="s">
        <v>1412</v>
      </c>
      <c r="F374" t="s">
        <v>385</v>
      </c>
      <c r="G374" t="s">
        <v>1413</v>
      </c>
      <c r="H374" t="s">
        <v>1406</v>
      </c>
      <c r="I374" t="s">
        <v>302</v>
      </c>
      <c r="J374" t="s">
        <v>39</v>
      </c>
      <c r="K374">
        <v>220704</v>
      </c>
      <c r="L374" s="1">
        <v>44746</v>
      </c>
      <c r="M374">
        <v>17</v>
      </c>
      <c r="N374" s="1">
        <v>44202</v>
      </c>
      <c r="O374">
        <v>21</v>
      </c>
      <c r="P374" s="1">
        <v>44811</v>
      </c>
      <c r="Q374">
        <v>20.3</v>
      </c>
      <c r="R374" s="6">
        <f t="shared" si="10"/>
        <v>20.033333333333335</v>
      </c>
      <c r="S374">
        <v>1.67</v>
      </c>
      <c r="U374" t="s">
        <v>1414</v>
      </c>
      <c r="AB374" t="s">
        <v>385</v>
      </c>
      <c r="AC374">
        <v>18.100000000000001</v>
      </c>
      <c r="AE374">
        <v>18</v>
      </c>
    </row>
    <row r="375" spans="1:31" x14ac:dyDescent="0.2">
      <c r="A375" t="s">
        <v>1367</v>
      </c>
      <c r="B375" t="s">
        <v>1368</v>
      </c>
      <c r="C375">
        <v>14</v>
      </c>
      <c r="D375" t="s">
        <v>30</v>
      </c>
      <c r="E375" t="s">
        <v>1415</v>
      </c>
      <c r="F375" t="s">
        <v>385</v>
      </c>
      <c r="G375" t="s">
        <v>1416</v>
      </c>
      <c r="H375" t="s">
        <v>1409</v>
      </c>
      <c r="I375" t="s">
        <v>302</v>
      </c>
      <c r="J375" t="s">
        <v>39</v>
      </c>
      <c r="K375">
        <v>220704</v>
      </c>
      <c r="L375" s="1">
        <v>44746</v>
      </c>
      <c r="M375">
        <v>17</v>
      </c>
      <c r="N375" s="1">
        <v>44202</v>
      </c>
      <c r="O375">
        <v>39</v>
      </c>
      <c r="P375" s="1">
        <v>44811</v>
      </c>
      <c r="Q375">
        <v>20.3</v>
      </c>
      <c r="R375" s="6">
        <f t="shared" si="10"/>
        <v>20.033333333333335</v>
      </c>
      <c r="S375">
        <v>1.67</v>
      </c>
      <c r="U375" t="s">
        <v>1417</v>
      </c>
      <c r="AB375" t="s">
        <v>385</v>
      </c>
      <c r="AC375">
        <v>18.100000000000001</v>
      </c>
      <c r="AE375">
        <v>18</v>
      </c>
    </row>
    <row r="376" spans="1:31" x14ac:dyDescent="0.2">
      <c r="A376" t="s">
        <v>1418</v>
      </c>
      <c r="C376">
        <v>1</v>
      </c>
      <c r="D376" t="s">
        <v>30</v>
      </c>
      <c r="E376" t="s">
        <v>1419</v>
      </c>
      <c r="F376" t="s">
        <v>32</v>
      </c>
      <c r="G376" t="s">
        <v>1420</v>
      </c>
      <c r="H376" t="s">
        <v>1421</v>
      </c>
      <c r="I376" t="s">
        <v>363</v>
      </c>
      <c r="J376" t="s">
        <v>34</v>
      </c>
      <c r="K376">
        <v>220808</v>
      </c>
      <c r="L376" s="1">
        <v>44781</v>
      </c>
      <c r="M376">
        <v>12</v>
      </c>
      <c r="N376" s="1">
        <v>44389</v>
      </c>
      <c r="O376">
        <v>22</v>
      </c>
      <c r="P376" s="1">
        <v>44846</v>
      </c>
      <c r="Q376">
        <v>15.266666669999999</v>
      </c>
      <c r="R376" s="6">
        <f t="shared" si="10"/>
        <v>15</v>
      </c>
      <c r="S376">
        <v>1.25</v>
      </c>
      <c r="U376" t="s">
        <v>1422</v>
      </c>
      <c r="AB376" t="s">
        <v>32</v>
      </c>
      <c r="AC376">
        <v>13.06666667</v>
      </c>
      <c r="AE376">
        <v>13</v>
      </c>
    </row>
    <row r="377" spans="1:31" x14ac:dyDescent="0.2">
      <c r="A377" t="s">
        <v>1418</v>
      </c>
      <c r="C377">
        <v>2</v>
      </c>
      <c r="D377" t="s">
        <v>30</v>
      </c>
      <c r="E377" t="s">
        <v>1423</v>
      </c>
      <c r="F377" t="s">
        <v>32</v>
      </c>
      <c r="G377" t="s">
        <v>1424</v>
      </c>
      <c r="H377" t="s">
        <v>1425</v>
      </c>
      <c r="I377" t="s">
        <v>363</v>
      </c>
      <c r="J377" t="s">
        <v>34</v>
      </c>
      <c r="K377">
        <v>220808</v>
      </c>
      <c r="L377" s="1">
        <v>44781</v>
      </c>
      <c r="M377">
        <v>12</v>
      </c>
      <c r="N377" s="1">
        <v>44389</v>
      </c>
      <c r="O377">
        <v>18</v>
      </c>
      <c r="P377" s="1">
        <v>44846</v>
      </c>
      <c r="Q377">
        <v>15.266666669999999</v>
      </c>
      <c r="R377" s="6">
        <f t="shared" si="10"/>
        <v>15</v>
      </c>
      <c r="S377">
        <v>1.25</v>
      </c>
      <c r="U377" t="s">
        <v>1426</v>
      </c>
      <c r="AB377" t="s">
        <v>32</v>
      </c>
      <c r="AC377">
        <v>13.06666667</v>
      </c>
      <c r="AE377">
        <v>13</v>
      </c>
    </row>
    <row r="378" spans="1:31" x14ac:dyDescent="0.2">
      <c r="A378" t="s">
        <v>1418</v>
      </c>
      <c r="C378">
        <v>3</v>
      </c>
      <c r="D378" t="s">
        <v>30</v>
      </c>
      <c r="E378" t="s">
        <v>1427</v>
      </c>
      <c r="F378" t="s">
        <v>32</v>
      </c>
      <c r="G378" t="s">
        <v>1428</v>
      </c>
      <c r="H378" t="s">
        <v>1429</v>
      </c>
      <c r="I378" t="s">
        <v>363</v>
      </c>
      <c r="J378" t="s">
        <v>34</v>
      </c>
      <c r="K378">
        <v>220808</v>
      </c>
      <c r="L378" s="1">
        <v>44781</v>
      </c>
      <c r="M378">
        <v>12</v>
      </c>
      <c r="N378" s="1">
        <v>44389</v>
      </c>
      <c r="O378">
        <v>20</v>
      </c>
      <c r="P378" s="1">
        <v>44847</v>
      </c>
      <c r="Q378">
        <v>15.266666669999999</v>
      </c>
      <c r="R378" s="6">
        <f t="shared" si="10"/>
        <v>15.033333333333333</v>
      </c>
      <c r="S378">
        <v>1.25</v>
      </c>
      <c r="U378" t="s">
        <v>1430</v>
      </c>
      <c r="AB378" t="s">
        <v>32</v>
      </c>
      <c r="AC378">
        <v>13.06666667</v>
      </c>
      <c r="AE378">
        <v>13</v>
      </c>
    </row>
    <row r="379" spans="1:31" x14ac:dyDescent="0.2">
      <c r="A379" t="s">
        <v>1418</v>
      </c>
      <c r="C379">
        <v>4</v>
      </c>
      <c r="D379" t="s">
        <v>30</v>
      </c>
      <c r="E379" t="s">
        <v>1431</v>
      </c>
      <c r="F379" t="s">
        <v>32</v>
      </c>
      <c r="G379" t="s">
        <v>1432</v>
      </c>
      <c r="H379" t="s">
        <v>1433</v>
      </c>
      <c r="I379" t="s">
        <v>363</v>
      </c>
      <c r="J379" t="s">
        <v>34</v>
      </c>
      <c r="K379">
        <v>220808</v>
      </c>
      <c r="L379" s="1">
        <v>44781</v>
      </c>
      <c r="M379">
        <v>12</v>
      </c>
      <c r="N379" s="1">
        <v>44389</v>
      </c>
      <c r="O379">
        <v>27</v>
      </c>
      <c r="P379" s="1">
        <v>44847</v>
      </c>
      <c r="Q379">
        <v>15.266666669999999</v>
      </c>
      <c r="R379" s="6">
        <f t="shared" si="10"/>
        <v>15.033333333333333</v>
      </c>
      <c r="S379">
        <v>1.25</v>
      </c>
      <c r="U379" t="s">
        <v>1434</v>
      </c>
      <c r="AB379" t="s">
        <v>32</v>
      </c>
      <c r="AC379">
        <v>13.06666667</v>
      </c>
      <c r="AE379">
        <v>13</v>
      </c>
    </row>
    <row r="380" spans="1:31" x14ac:dyDescent="0.2">
      <c r="A380" t="s">
        <v>1418</v>
      </c>
      <c r="C380">
        <v>5</v>
      </c>
      <c r="D380" t="s">
        <v>30</v>
      </c>
      <c r="E380" t="s">
        <v>1435</v>
      </c>
      <c r="F380" t="s">
        <v>32</v>
      </c>
      <c r="G380" t="s">
        <v>1436</v>
      </c>
      <c r="H380" t="s">
        <v>1437</v>
      </c>
      <c r="I380" t="s">
        <v>363</v>
      </c>
      <c r="J380" t="s">
        <v>34</v>
      </c>
      <c r="K380">
        <v>220808</v>
      </c>
      <c r="L380" s="1">
        <v>44781</v>
      </c>
      <c r="M380">
        <v>12</v>
      </c>
      <c r="N380" s="1">
        <v>44389</v>
      </c>
      <c r="O380">
        <v>30</v>
      </c>
      <c r="P380" s="1">
        <v>44847</v>
      </c>
      <c r="Q380">
        <v>15.266666669999999</v>
      </c>
      <c r="R380" s="6">
        <f t="shared" si="10"/>
        <v>15.033333333333333</v>
      </c>
      <c r="S380">
        <v>1.25</v>
      </c>
      <c r="U380" t="s">
        <v>1438</v>
      </c>
      <c r="AB380" t="s">
        <v>32</v>
      </c>
      <c r="AC380">
        <v>13.06666667</v>
      </c>
      <c r="AE380">
        <v>13</v>
      </c>
    </row>
    <row r="381" spans="1:31" x14ac:dyDescent="0.2">
      <c r="A381" t="s">
        <v>1418</v>
      </c>
      <c r="C381">
        <v>6</v>
      </c>
      <c r="D381" t="s">
        <v>30</v>
      </c>
      <c r="E381" t="s">
        <v>1439</v>
      </c>
      <c r="F381" t="s">
        <v>32</v>
      </c>
      <c r="G381" t="s">
        <v>1440</v>
      </c>
      <c r="H381" t="s">
        <v>1439</v>
      </c>
      <c r="I381" t="s">
        <v>381</v>
      </c>
      <c r="J381" t="s">
        <v>39</v>
      </c>
      <c r="K381">
        <v>220808</v>
      </c>
      <c r="L381" s="1">
        <v>44781</v>
      </c>
      <c r="M381">
        <v>19</v>
      </c>
      <c r="N381" s="1">
        <v>44202</v>
      </c>
      <c r="O381">
        <v>27</v>
      </c>
      <c r="P381" s="1">
        <v>44846</v>
      </c>
      <c r="Q381">
        <v>21.5</v>
      </c>
      <c r="R381" s="6">
        <f t="shared" si="10"/>
        <v>21.2</v>
      </c>
      <c r="S381">
        <v>1.7</v>
      </c>
      <c r="U381" t="s">
        <v>1441</v>
      </c>
      <c r="AB381" t="s">
        <v>32</v>
      </c>
      <c r="AC381">
        <v>19.3</v>
      </c>
      <c r="AE381">
        <v>19</v>
      </c>
    </row>
    <row r="382" spans="1:31" x14ac:dyDescent="0.2">
      <c r="A382" t="s">
        <v>1418</v>
      </c>
      <c r="C382">
        <v>7</v>
      </c>
      <c r="D382" t="s">
        <v>30</v>
      </c>
      <c r="E382" t="s">
        <v>1442</v>
      </c>
      <c r="F382" t="s">
        <v>32</v>
      </c>
      <c r="G382" t="s">
        <v>1443</v>
      </c>
      <c r="H382" t="s">
        <v>1442</v>
      </c>
      <c r="I382" t="s">
        <v>381</v>
      </c>
      <c r="J382" t="s">
        <v>39</v>
      </c>
      <c r="K382">
        <v>220808</v>
      </c>
      <c r="L382" s="1">
        <v>44781</v>
      </c>
      <c r="M382">
        <v>19</v>
      </c>
      <c r="N382" s="1">
        <v>44202</v>
      </c>
      <c r="O382">
        <v>24</v>
      </c>
      <c r="P382" s="1">
        <v>44846</v>
      </c>
      <c r="Q382">
        <v>21.5</v>
      </c>
      <c r="R382" s="6">
        <f t="shared" si="10"/>
        <v>21.2</v>
      </c>
      <c r="S382">
        <v>1.7</v>
      </c>
      <c r="U382" t="s">
        <v>1444</v>
      </c>
      <c r="AB382" t="s">
        <v>32</v>
      </c>
      <c r="AC382">
        <v>19.3</v>
      </c>
      <c r="AE382">
        <v>19</v>
      </c>
    </row>
    <row r="383" spans="1:31" x14ac:dyDescent="0.2">
      <c r="A383" t="s">
        <v>1418</v>
      </c>
      <c r="C383">
        <v>8</v>
      </c>
      <c r="D383" t="s">
        <v>30</v>
      </c>
      <c r="E383" t="s">
        <v>1445</v>
      </c>
      <c r="F383" t="s">
        <v>32</v>
      </c>
      <c r="G383" t="s">
        <v>1446</v>
      </c>
      <c r="H383" t="s">
        <v>1445</v>
      </c>
      <c r="I383" t="s">
        <v>381</v>
      </c>
      <c r="J383" t="s">
        <v>39</v>
      </c>
      <c r="K383">
        <v>220808</v>
      </c>
      <c r="L383" s="1">
        <v>44781</v>
      </c>
      <c r="M383">
        <v>19</v>
      </c>
      <c r="N383" s="1">
        <v>44202</v>
      </c>
      <c r="O383">
        <v>28</v>
      </c>
      <c r="P383" s="1">
        <v>44846</v>
      </c>
      <c r="Q383">
        <v>21.5</v>
      </c>
      <c r="R383" s="6">
        <f t="shared" si="10"/>
        <v>21.2</v>
      </c>
      <c r="S383">
        <v>1.7</v>
      </c>
      <c r="U383" t="s">
        <v>1447</v>
      </c>
      <c r="AB383" t="s">
        <v>32</v>
      </c>
      <c r="AC383">
        <v>19.3</v>
      </c>
      <c r="AE383">
        <v>19</v>
      </c>
    </row>
    <row r="384" spans="1:31" x14ac:dyDescent="0.2">
      <c r="A384" t="s">
        <v>1418</v>
      </c>
      <c r="C384">
        <v>9</v>
      </c>
      <c r="D384" t="s">
        <v>30</v>
      </c>
      <c r="E384" t="s">
        <v>1448</v>
      </c>
      <c r="F384" t="s">
        <v>385</v>
      </c>
      <c r="G384" t="s">
        <v>1449</v>
      </c>
      <c r="H384" t="s">
        <v>1448</v>
      </c>
      <c r="I384" t="s">
        <v>381</v>
      </c>
      <c r="J384" t="s">
        <v>39</v>
      </c>
      <c r="K384">
        <v>220808</v>
      </c>
      <c r="L384" s="1">
        <v>44781</v>
      </c>
      <c r="M384">
        <v>17</v>
      </c>
      <c r="N384" s="1">
        <v>44250</v>
      </c>
      <c r="O384">
        <v>41</v>
      </c>
      <c r="P384" s="1">
        <v>44839</v>
      </c>
      <c r="Q384">
        <v>19.3</v>
      </c>
      <c r="R384" s="6">
        <f t="shared" si="10"/>
        <v>19.399999999999999</v>
      </c>
      <c r="S384">
        <v>1.59</v>
      </c>
      <c r="U384" t="s">
        <v>1450</v>
      </c>
      <c r="AB384" t="s">
        <v>385</v>
      </c>
      <c r="AC384">
        <v>17.7</v>
      </c>
      <c r="AE384">
        <v>18</v>
      </c>
    </row>
    <row r="385" spans="1:31" x14ac:dyDescent="0.2">
      <c r="A385" t="s">
        <v>1418</v>
      </c>
      <c r="C385">
        <v>10</v>
      </c>
      <c r="D385" t="s">
        <v>30</v>
      </c>
      <c r="E385" t="s">
        <v>1451</v>
      </c>
      <c r="F385" t="s">
        <v>385</v>
      </c>
      <c r="G385" t="s">
        <v>1452</v>
      </c>
      <c r="H385" t="s">
        <v>1451</v>
      </c>
      <c r="I385" t="s">
        <v>381</v>
      </c>
      <c r="J385" t="s">
        <v>39</v>
      </c>
      <c r="K385">
        <v>220808</v>
      </c>
      <c r="L385" s="1">
        <v>44781</v>
      </c>
      <c r="M385">
        <v>17</v>
      </c>
      <c r="N385" s="1">
        <v>44255</v>
      </c>
      <c r="O385">
        <v>25</v>
      </c>
      <c r="P385" s="1">
        <v>44839</v>
      </c>
      <c r="Q385">
        <v>19.100000000000001</v>
      </c>
      <c r="R385" s="6">
        <f t="shared" si="10"/>
        <v>19.166666666666668</v>
      </c>
      <c r="S385">
        <v>1.57</v>
      </c>
      <c r="U385" t="s">
        <v>1453</v>
      </c>
      <c r="AB385" t="s">
        <v>385</v>
      </c>
      <c r="AC385">
        <v>17.533333330000001</v>
      </c>
      <c r="AE385">
        <v>18</v>
      </c>
    </row>
    <row r="386" spans="1:31" x14ac:dyDescent="0.2">
      <c r="A386" t="s">
        <v>1418</v>
      </c>
      <c r="C386">
        <v>11</v>
      </c>
      <c r="D386" t="s">
        <v>30</v>
      </c>
      <c r="E386" t="s">
        <v>1454</v>
      </c>
      <c r="F386" t="s">
        <v>385</v>
      </c>
      <c r="G386" t="s">
        <v>1455</v>
      </c>
      <c r="H386" t="s">
        <v>1454</v>
      </c>
      <c r="I386" t="s">
        <v>381</v>
      </c>
      <c r="J386" t="s">
        <v>39</v>
      </c>
      <c r="K386">
        <v>220808</v>
      </c>
      <c r="L386" s="1">
        <v>44781</v>
      </c>
      <c r="M386">
        <v>17</v>
      </c>
      <c r="N386" s="1">
        <v>44255</v>
      </c>
      <c r="O386">
        <v>39</v>
      </c>
      <c r="P386" s="1">
        <v>44839</v>
      </c>
      <c r="Q386">
        <v>19.100000000000001</v>
      </c>
      <c r="R386" s="6">
        <f t="shared" si="10"/>
        <v>19.166666666666668</v>
      </c>
      <c r="S386">
        <v>1.57</v>
      </c>
      <c r="U386" t="s">
        <v>1456</v>
      </c>
      <c r="AB386" t="s">
        <v>385</v>
      </c>
      <c r="AC386">
        <v>17.533333330000001</v>
      </c>
      <c r="AE386">
        <v>18</v>
      </c>
    </row>
    <row r="387" spans="1:31" x14ac:dyDescent="0.2">
      <c r="A387" t="s">
        <v>1418</v>
      </c>
      <c r="C387">
        <v>12</v>
      </c>
      <c r="D387" t="s">
        <v>30</v>
      </c>
      <c r="E387" t="s">
        <v>1457</v>
      </c>
      <c r="F387" t="s">
        <v>385</v>
      </c>
      <c r="G387" t="s">
        <v>1458</v>
      </c>
      <c r="H387" t="s">
        <v>1457</v>
      </c>
      <c r="I387" t="s">
        <v>381</v>
      </c>
      <c r="J387" t="s">
        <v>39</v>
      </c>
      <c r="K387">
        <v>220808</v>
      </c>
      <c r="L387" s="1">
        <v>44781</v>
      </c>
      <c r="M387">
        <v>17</v>
      </c>
      <c r="N387" s="1">
        <v>44255</v>
      </c>
      <c r="O387">
        <v>32</v>
      </c>
      <c r="P387" s="1">
        <v>44839</v>
      </c>
      <c r="Q387">
        <v>19.100000000000001</v>
      </c>
      <c r="R387" s="6">
        <f t="shared" ref="Q387:R416" si="13">YEARFRAC(P387,N387)*12</f>
        <v>19.166666666666668</v>
      </c>
      <c r="S387">
        <v>1.57</v>
      </c>
      <c r="U387" t="s">
        <v>1459</v>
      </c>
      <c r="AB387" t="s">
        <v>385</v>
      </c>
      <c r="AC387">
        <v>17.533333330000001</v>
      </c>
      <c r="AE387">
        <v>18</v>
      </c>
    </row>
    <row r="388" spans="1:31" x14ac:dyDescent="0.2">
      <c r="A388" t="s">
        <v>1418</v>
      </c>
      <c r="C388">
        <v>13</v>
      </c>
      <c r="D388" t="s">
        <v>30</v>
      </c>
      <c r="E388" t="s">
        <v>1460</v>
      </c>
      <c r="F388" t="s">
        <v>385</v>
      </c>
      <c r="G388" t="s">
        <v>1461</v>
      </c>
      <c r="H388" t="s">
        <v>1460</v>
      </c>
      <c r="I388" t="s">
        <v>381</v>
      </c>
      <c r="J388" t="s">
        <v>34</v>
      </c>
      <c r="K388">
        <v>220808</v>
      </c>
      <c r="L388" s="1">
        <v>44781</v>
      </c>
      <c r="M388">
        <v>18</v>
      </c>
      <c r="N388" s="1">
        <v>44219</v>
      </c>
      <c r="O388">
        <v>37</v>
      </c>
      <c r="P388" s="1">
        <v>44839</v>
      </c>
      <c r="Q388">
        <v>20.399999999999999</v>
      </c>
      <c r="R388" s="6">
        <f t="shared" si="13"/>
        <v>20.399999999999999</v>
      </c>
      <c r="S388">
        <v>1.68</v>
      </c>
      <c r="U388" t="s">
        <v>1462</v>
      </c>
      <c r="AB388" t="s">
        <v>385</v>
      </c>
      <c r="AC388">
        <v>18.733333330000001</v>
      </c>
      <c r="AE388">
        <v>19</v>
      </c>
    </row>
    <row r="389" spans="1:31" x14ac:dyDescent="0.2">
      <c r="A389" t="s">
        <v>1418</v>
      </c>
      <c r="C389">
        <v>14</v>
      </c>
      <c r="D389" t="s">
        <v>30</v>
      </c>
      <c r="E389" t="s">
        <v>1463</v>
      </c>
      <c r="F389" t="s">
        <v>385</v>
      </c>
      <c r="G389" t="s">
        <v>1464</v>
      </c>
      <c r="H389" t="s">
        <v>1463</v>
      </c>
      <c r="I389" t="s">
        <v>381</v>
      </c>
      <c r="J389" t="s">
        <v>34</v>
      </c>
      <c r="K389">
        <v>220808</v>
      </c>
      <c r="L389" s="1">
        <v>44781</v>
      </c>
      <c r="M389">
        <v>18</v>
      </c>
      <c r="N389" s="1">
        <v>44219</v>
      </c>
      <c r="O389">
        <v>49</v>
      </c>
      <c r="P389" s="1">
        <v>44839</v>
      </c>
      <c r="Q389">
        <v>20.399999999999999</v>
      </c>
      <c r="R389" s="6">
        <f t="shared" si="13"/>
        <v>20.399999999999999</v>
      </c>
      <c r="S389">
        <v>1.68</v>
      </c>
      <c r="U389" t="s">
        <v>1465</v>
      </c>
      <c r="AB389" t="s">
        <v>385</v>
      </c>
      <c r="AC389">
        <v>18.733333330000001</v>
      </c>
      <c r="AE389">
        <v>19</v>
      </c>
    </row>
    <row r="390" spans="1:31" x14ac:dyDescent="0.2">
      <c r="A390" t="s">
        <v>1418</v>
      </c>
      <c r="C390">
        <v>15</v>
      </c>
      <c r="D390" t="s">
        <v>30</v>
      </c>
      <c r="E390" t="s">
        <v>1466</v>
      </c>
      <c r="F390" t="s">
        <v>385</v>
      </c>
      <c r="G390" t="s">
        <v>1467</v>
      </c>
      <c r="H390" t="s">
        <v>1466</v>
      </c>
      <c r="I390" t="s">
        <v>381</v>
      </c>
      <c r="J390" t="s">
        <v>34</v>
      </c>
      <c r="K390">
        <v>220808</v>
      </c>
      <c r="L390" s="1">
        <v>44781</v>
      </c>
      <c r="M390">
        <v>18</v>
      </c>
      <c r="N390" s="1">
        <v>44219</v>
      </c>
      <c r="O390">
        <v>47</v>
      </c>
      <c r="P390" s="1">
        <v>44840</v>
      </c>
      <c r="Q390">
        <v>20.399999999999999</v>
      </c>
      <c r="R390" s="6">
        <f t="shared" si="13"/>
        <v>20.433333333333334</v>
      </c>
      <c r="S390">
        <v>1.68</v>
      </c>
      <c r="U390" t="s">
        <v>1468</v>
      </c>
      <c r="AB390" t="s">
        <v>385</v>
      </c>
      <c r="AC390">
        <v>18.733333330000001</v>
      </c>
      <c r="AE390">
        <v>19</v>
      </c>
    </row>
    <row r="391" spans="1:31" x14ac:dyDescent="0.2">
      <c r="A391" t="s">
        <v>1418</v>
      </c>
      <c r="C391">
        <v>16</v>
      </c>
      <c r="D391" t="s">
        <v>30</v>
      </c>
      <c r="E391" t="s">
        <v>1469</v>
      </c>
      <c r="F391" t="s">
        <v>385</v>
      </c>
      <c r="G391" t="s">
        <v>1470</v>
      </c>
      <c r="H391" t="s">
        <v>1469</v>
      </c>
      <c r="I391" t="s">
        <v>381</v>
      </c>
      <c r="J391" t="s">
        <v>34</v>
      </c>
      <c r="K391">
        <v>220808</v>
      </c>
      <c r="L391" s="1">
        <v>44781</v>
      </c>
      <c r="M391">
        <v>18</v>
      </c>
      <c r="N391" s="1">
        <v>44219</v>
      </c>
      <c r="O391">
        <v>38</v>
      </c>
      <c r="P391" s="1">
        <v>44840</v>
      </c>
      <c r="Q391">
        <v>20.399999999999999</v>
      </c>
      <c r="R391" s="6">
        <f t="shared" si="13"/>
        <v>20.433333333333334</v>
      </c>
      <c r="S391">
        <v>1.68</v>
      </c>
      <c r="U391" t="s">
        <v>1471</v>
      </c>
      <c r="AB391" t="s">
        <v>385</v>
      </c>
      <c r="AC391">
        <v>18.733333330000001</v>
      </c>
      <c r="AE391">
        <v>19</v>
      </c>
    </row>
    <row r="392" spans="1:31" x14ac:dyDescent="0.2">
      <c r="A392" t="s">
        <v>1418</v>
      </c>
      <c r="C392">
        <v>17</v>
      </c>
      <c r="D392" t="s">
        <v>30</v>
      </c>
      <c r="E392" t="s">
        <v>1472</v>
      </c>
      <c r="F392" t="s">
        <v>385</v>
      </c>
      <c r="G392" t="s">
        <v>1473</v>
      </c>
      <c r="H392" t="s">
        <v>1472</v>
      </c>
      <c r="I392" t="s">
        <v>381</v>
      </c>
      <c r="J392" t="s">
        <v>34</v>
      </c>
      <c r="K392">
        <v>220808</v>
      </c>
      <c r="L392" s="1">
        <v>44781</v>
      </c>
      <c r="M392">
        <v>18</v>
      </c>
      <c r="N392" s="1">
        <v>44219</v>
      </c>
      <c r="O392">
        <v>46</v>
      </c>
      <c r="P392" s="1">
        <v>44840</v>
      </c>
      <c r="Q392">
        <v>20.399999999999999</v>
      </c>
      <c r="R392" s="6">
        <f t="shared" si="13"/>
        <v>20.433333333333334</v>
      </c>
      <c r="S392">
        <v>1.68</v>
      </c>
      <c r="U392" t="s">
        <v>1474</v>
      </c>
      <c r="AB392" t="s">
        <v>385</v>
      </c>
      <c r="AC392">
        <v>18.733333330000001</v>
      </c>
      <c r="AE392">
        <v>19</v>
      </c>
    </row>
    <row r="393" spans="1:31" x14ac:dyDescent="0.2">
      <c r="A393" t="s">
        <v>1475</v>
      </c>
      <c r="C393">
        <v>1</v>
      </c>
      <c r="D393" t="s">
        <v>30</v>
      </c>
      <c r="E393" t="s">
        <v>1476</v>
      </c>
      <c r="F393" t="s">
        <v>385</v>
      </c>
      <c r="G393" t="s">
        <v>1477</v>
      </c>
      <c r="H393" t="s">
        <v>1478</v>
      </c>
      <c r="I393" t="s">
        <v>33</v>
      </c>
      <c r="J393" t="s">
        <v>34</v>
      </c>
      <c r="K393">
        <v>220905</v>
      </c>
      <c r="L393" s="1">
        <v>44809</v>
      </c>
      <c r="M393">
        <v>17</v>
      </c>
      <c r="N393" s="1">
        <v>44261</v>
      </c>
      <c r="O393">
        <v>45</v>
      </c>
      <c r="P393" s="1">
        <v>44867</v>
      </c>
      <c r="Q393">
        <v>20.2</v>
      </c>
      <c r="R393" s="6">
        <f t="shared" si="13"/>
        <v>19.866666666666667</v>
      </c>
      <c r="S393">
        <v>1.66</v>
      </c>
      <c r="U393" t="s">
        <v>1479</v>
      </c>
      <c r="AB393" t="s">
        <v>385</v>
      </c>
      <c r="AC393">
        <v>18.3</v>
      </c>
      <c r="AE393">
        <v>18</v>
      </c>
    </row>
    <row r="394" spans="1:31" x14ac:dyDescent="0.2">
      <c r="A394" t="s">
        <v>1475</v>
      </c>
      <c r="C394">
        <v>2</v>
      </c>
      <c r="D394" t="s">
        <v>30</v>
      </c>
      <c r="E394" t="s">
        <v>1480</v>
      </c>
      <c r="F394" t="s">
        <v>385</v>
      </c>
      <c r="G394" t="s">
        <v>1481</v>
      </c>
      <c r="H394" t="s">
        <v>1482</v>
      </c>
      <c r="I394" t="s">
        <v>33</v>
      </c>
      <c r="J394" t="s">
        <v>39</v>
      </c>
      <c r="K394">
        <v>220905</v>
      </c>
      <c r="L394" s="1">
        <v>44809</v>
      </c>
      <c r="M394">
        <v>17</v>
      </c>
      <c r="N394" s="1">
        <v>44261</v>
      </c>
      <c r="O394">
        <v>37</v>
      </c>
      <c r="P394" s="1">
        <v>44867</v>
      </c>
      <c r="Q394">
        <v>20.2</v>
      </c>
      <c r="R394" s="6">
        <f t="shared" si="13"/>
        <v>19.866666666666667</v>
      </c>
      <c r="S394">
        <v>1.66</v>
      </c>
      <c r="U394" t="s">
        <v>1483</v>
      </c>
      <c r="AB394" t="s">
        <v>385</v>
      </c>
      <c r="AC394">
        <v>18.3</v>
      </c>
      <c r="AE394">
        <v>18</v>
      </c>
    </row>
    <row r="395" spans="1:31" x14ac:dyDescent="0.2">
      <c r="A395" t="s">
        <v>1475</v>
      </c>
      <c r="C395">
        <v>3</v>
      </c>
      <c r="D395" t="s">
        <v>30</v>
      </c>
      <c r="E395" t="s">
        <v>1484</v>
      </c>
      <c r="F395" t="s">
        <v>385</v>
      </c>
      <c r="G395" t="s">
        <v>1485</v>
      </c>
      <c r="H395" t="s">
        <v>1486</v>
      </c>
      <c r="I395" t="s">
        <v>33</v>
      </c>
      <c r="J395" t="s">
        <v>34</v>
      </c>
      <c r="K395">
        <v>220905</v>
      </c>
      <c r="L395" s="1">
        <v>44809</v>
      </c>
      <c r="M395">
        <v>17</v>
      </c>
      <c r="N395" s="1">
        <v>44261</v>
      </c>
      <c r="O395">
        <v>36</v>
      </c>
      <c r="P395" s="1">
        <v>44867</v>
      </c>
      <c r="Q395">
        <v>20.2</v>
      </c>
      <c r="R395" s="6">
        <f t="shared" si="13"/>
        <v>19.866666666666667</v>
      </c>
      <c r="S395">
        <v>1.66</v>
      </c>
      <c r="U395" t="s">
        <v>1487</v>
      </c>
      <c r="AB395" t="s">
        <v>385</v>
      </c>
      <c r="AC395">
        <v>18.3</v>
      </c>
      <c r="AE395">
        <v>18</v>
      </c>
    </row>
    <row r="396" spans="1:31" x14ac:dyDescent="0.2">
      <c r="A396" t="s">
        <v>1475</v>
      </c>
      <c r="C396">
        <v>4</v>
      </c>
      <c r="D396" t="s">
        <v>30</v>
      </c>
      <c r="E396" t="s">
        <v>1488</v>
      </c>
      <c r="F396" t="s">
        <v>32</v>
      </c>
      <c r="G396" t="s">
        <v>1489</v>
      </c>
      <c r="H396" t="s">
        <v>1488</v>
      </c>
      <c r="I396" t="s">
        <v>381</v>
      </c>
      <c r="J396" t="s">
        <v>34</v>
      </c>
      <c r="K396">
        <v>220905</v>
      </c>
      <c r="L396" s="1">
        <v>44809</v>
      </c>
      <c r="M396">
        <v>18</v>
      </c>
      <c r="N396" s="1">
        <v>44255</v>
      </c>
      <c r="O396">
        <v>32</v>
      </c>
      <c r="P396" s="1">
        <v>44867</v>
      </c>
      <c r="Q396">
        <v>20.399999999999999</v>
      </c>
      <c r="R396" s="6">
        <f t="shared" si="13"/>
        <v>20.066666666666666</v>
      </c>
      <c r="S396">
        <v>1.67</v>
      </c>
      <c r="U396" t="s">
        <v>1490</v>
      </c>
      <c r="AB396" t="s">
        <v>32</v>
      </c>
      <c r="AC396">
        <v>18.5</v>
      </c>
      <c r="AE396">
        <v>19</v>
      </c>
    </row>
    <row r="397" spans="1:31" x14ac:dyDescent="0.2">
      <c r="A397" t="s">
        <v>1475</v>
      </c>
      <c r="C397">
        <v>5</v>
      </c>
      <c r="D397" t="s">
        <v>30</v>
      </c>
      <c r="E397" t="s">
        <v>1491</v>
      </c>
      <c r="F397" t="s">
        <v>32</v>
      </c>
      <c r="G397" t="s">
        <v>1492</v>
      </c>
      <c r="H397" t="s">
        <v>1491</v>
      </c>
      <c r="I397" t="s">
        <v>381</v>
      </c>
      <c r="J397" t="s">
        <v>34</v>
      </c>
      <c r="K397">
        <v>220905</v>
      </c>
      <c r="L397" s="1">
        <v>44809</v>
      </c>
      <c r="M397">
        <v>18</v>
      </c>
      <c r="N397" s="1">
        <v>44255</v>
      </c>
      <c r="O397">
        <v>32</v>
      </c>
      <c r="P397" s="1">
        <v>44867</v>
      </c>
      <c r="Q397">
        <v>20.399999999999999</v>
      </c>
      <c r="R397" s="6">
        <f t="shared" si="13"/>
        <v>20.066666666666666</v>
      </c>
      <c r="S397">
        <v>1.67</v>
      </c>
      <c r="U397" t="s">
        <v>1493</v>
      </c>
      <c r="AB397" t="s">
        <v>32</v>
      </c>
      <c r="AC397">
        <v>18.5</v>
      </c>
      <c r="AE397">
        <v>19</v>
      </c>
    </row>
    <row r="398" spans="1:31" x14ac:dyDescent="0.2">
      <c r="A398" t="s">
        <v>1475</v>
      </c>
      <c r="C398">
        <v>6</v>
      </c>
      <c r="D398" t="s">
        <v>30</v>
      </c>
      <c r="E398" t="s">
        <v>1494</v>
      </c>
      <c r="F398" t="s">
        <v>32</v>
      </c>
      <c r="G398" t="s">
        <v>1495</v>
      </c>
      <c r="H398" t="s">
        <v>1494</v>
      </c>
      <c r="I398" t="s">
        <v>381</v>
      </c>
      <c r="J398" t="s">
        <v>34</v>
      </c>
      <c r="K398">
        <v>220905</v>
      </c>
      <c r="L398" s="1">
        <v>44809</v>
      </c>
      <c r="M398">
        <v>18</v>
      </c>
      <c r="N398" s="1">
        <v>44255</v>
      </c>
      <c r="O398">
        <v>33</v>
      </c>
      <c r="P398" s="1">
        <v>44867</v>
      </c>
      <c r="Q398">
        <v>20.399999999999999</v>
      </c>
      <c r="R398" s="6">
        <f t="shared" si="13"/>
        <v>20.066666666666666</v>
      </c>
      <c r="S398">
        <v>1.67</v>
      </c>
      <c r="U398" t="s">
        <v>1496</v>
      </c>
      <c r="AB398" t="s">
        <v>32</v>
      </c>
      <c r="AC398">
        <v>18.5</v>
      </c>
      <c r="AE398">
        <v>19</v>
      </c>
    </row>
    <row r="399" spans="1:31" x14ac:dyDescent="0.2">
      <c r="A399" t="s">
        <v>1497</v>
      </c>
      <c r="C399">
        <v>1</v>
      </c>
      <c r="D399" t="s">
        <v>30</v>
      </c>
      <c r="E399" t="s">
        <v>1498</v>
      </c>
      <c r="F399" t="s">
        <v>385</v>
      </c>
      <c r="G399" t="s">
        <v>1499</v>
      </c>
      <c r="H399" t="s">
        <v>1500</v>
      </c>
      <c r="I399" t="s">
        <v>1501</v>
      </c>
      <c r="J399" t="s">
        <v>39</v>
      </c>
      <c r="K399">
        <v>221003</v>
      </c>
      <c r="L399" s="1">
        <v>44837</v>
      </c>
      <c r="M399">
        <v>12</v>
      </c>
      <c r="N399" s="1">
        <v>44454</v>
      </c>
      <c r="O399">
        <v>21</v>
      </c>
      <c r="P399" s="1">
        <v>44882</v>
      </c>
      <c r="Q399">
        <v>14.266666669999999</v>
      </c>
      <c r="R399" s="6">
        <f t="shared" si="13"/>
        <v>14.066666666666666</v>
      </c>
      <c r="S399">
        <v>1.172222222</v>
      </c>
      <c r="U399" t="s">
        <v>1502</v>
      </c>
      <c r="AB399" t="s">
        <v>385</v>
      </c>
      <c r="AC399">
        <v>12.766666669999999</v>
      </c>
      <c r="AD399" t="s">
        <v>1503</v>
      </c>
      <c r="AE399">
        <v>13</v>
      </c>
    </row>
    <row r="400" spans="1:31" x14ac:dyDescent="0.2">
      <c r="A400" t="s">
        <v>1497</v>
      </c>
      <c r="C400">
        <v>2</v>
      </c>
      <c r="D400" t="s">
        <v>30</v>
      </c>
      <c r="E400" t="s">
        <v>1504</v>
      </c>
      <c r="F400" t="s">
        <v>385</v>
      </c>
      <c r="G400" t="s">
        <v>1505</v>
      </c>
      <c r="H400" t="s">
        <v>1506</v>
      </c>
      <c r="I400" t="s">
        <v>1501</v>
      </c>
      <c r="J400" t="s">
        <v>39</v>
      </c>
      <c r="K400">
        <v>221003</v>
      </c>
      <c r="L400" s="1">
        <v>44837</v>
      </c>
      <c r="M400">
        <v>12</v>
      </c>
      <c r="N400" s="1">
        <v>44454</v>
      </c>
      <c r="O400">
        <v>33</v>
      </c>
      <c r="P400" s="1">
        <v>44882</v>
      </c>
      <c r="Q400">
        <v>14.266666669999999</v>
      </c>
      <c r="R400" s="6">
        <f t="shared" si="13"/>
        <v>14.066666666666666</v>
      </c>
      <c r="S400">
        <v>1.172222222</v>
      </c>
      <c r="U400" t="s">
        <v>1507</v>
      </c>
      <c r="AB400" t="s">
        <v>385</v>
      </c>
      <c r="AC400">
        <v>12.766666669999999</v>
      </c>
      <c r="AE400">
        <v>13</v>
      </c>
    </row>
    <row r="401" spans="1:31" x14ac:dyDescent="0.2">
      <c r="A401" t="s">
        <v>1497</v>
      </c>
      <c r="C401">
        <v>3</v>
      </c>
      <c r="D401" t="s">
        <v>30</v>
      </c>
      <c r="E401" t="s">
        <v>1508</v>
      </c>
      <c r="F401" t="s">
        <v>385</v>
      </c>
      <c r="G401" t="s">
        <v>1509</v>
      </c>
      <c r="H401" t="s">
        <v>1498</v>
      </c>
      <c r="I401" t="s">
        <v>1501</v>
      </c>
      <c r="J401" t="s">
        <v>39</v>
      </c>
      <c r="K401">
        <v>221003</v>
      </c>
      <c r="L401" s="1">
        <v>44837</v>
      </c>
      <c r="M401">
        <v>12</v>
      </c>
      <c r="N401" s="1">
        <v>44454</v>
      </c>
      <c r="O401">
        <v>38</v>
      </c>
      <c r="P401" s="1">
        <v>44882</v>
      </c>
      <c r="Q401">
        <v>14.266666669999999</v>
      </c>
      <c r="R401" s="6">
        <f t="shared" si="13"/>
        <v>14.066666666666666</v>
      </c>
      <c r="S401">
        <v>1.172222222</v>
      </c>
      <c r="U401" t="s">
        <v>1510</v>
      </c>
      <c r="AB401" t="s">
        <v>385</v>
      </c>
      <c r="AC401">
        <v>12.766666669999999</v>
      </c>
      <c r="AE401">
        <v>13</v>
      </c>
    </row>
    <row r="402" spans="1:31" x14ac:dyDescent="0.2">
      <c r="A402" t="s">
        <v>1497</v>
      </c>
      <c r="C402">
        <v>4</v>
      </c>
      <c r="D402" t="s">
        <v>30</v>
      </c>
      <c r="E402" t="s">
        <v>1511</v>
      </c>
      <c r="F402" t="s">
        <v>385</v>
      </c>
      <c r="G402" t="s">
        <v>1512</v>
      </c>
      <c r="H402" t="s">
        <v>1504</v>
      </c>
      <c r="I402" t="s">
        <v>1501</v>
      </c>
      <c r="J402" t="s">
        <v>39</v>
      </c>
      <c r="K402">
        <v>221003</v>
      </c>
      <c r="L402" s="1">
        <v>44837</v>
      </c>
      <c r="M402">
        <v>12</v>
      </c>
      <c r="N402" s="1">
        <v>44454</v>
      </c>
      <c r="O402">
        <v>34</v>
      </c>
      <c r="P402" s="1">
        <v>44882</v>
      </c>
      <c r="Q402">
        <v>14.266666669999999</v>
      </c>
      <c r="R402" s="6">
        <f t="shared" si="13"/>
        <v>14.066666666666666</v>
      </c>
      <c r="S402">
        <v>1.172222222</v>
      </c>
      <c r="U402" t="s">
        <v>1513</v>
      </c>
      <c r="AB402" t="s">
        <v>385</v>
      </c>
      <c r="AC402">
        <v>12.766666669999999</v>
      </c>
      <c r="AE402">
        <v>13</v>
      </c>
    </row>
    <row r="403" spans="1:31" x14ac:dyDescent="0.2">
      <c r="A403" t="s">
        <v>1497</v>
      </c>
      <c r="C403">
        <v>5</v>
      </c>
      <c r="D403" t="s">
        <v>30</v>
      </c>
      <c r="E403" t="s">
        <v>1514</v>
      </c>
      <c r="F403" t="s">
        <v>385</v>
      </c>
      <c r="G403" t="s">
        <v>1515</v>
      </c>
      <c r="H403" t="s">
        <v>1508</v>
      </c>
      <c r="I403" t="s">
        <v>1501</v>
      </c>
      <c r="J403" t="s">
        <v>34</v>
      </c>
      <c r="K403">
        <v>221003</v>
      </c>
      <c r="L403" s="1">
        <v>44837</v>
      </c>
      <c r="M403">
        <v>12</v>
      </c>
      <c r="N403" s="1">
        <v>44469</v>
      </c>
      <c r="O403">
        <v>47</v>
      </c>
      <c r="P403" s="1">
        <v>44882</v>
      </c>
      <c r="Q403">
        <v>13.766666669999999</v>
      </c>
      <c r="R403" s="6">
        <f t="shared" si="13"/>
        <v>13.566666666666666</v>
      </c>
      <c r="S403">
        <v>1.130555556</v>
      </c>
      <c r="U403" t="s">
        <v>1516</v>
      </c>
      <c r="AB403" t="s">
        <v>385</v>
      </c>
      <c r="AC403">
        <v>12.266666669999999</v>
      </c>
      <c r="AE403">
        <v>13</v>
      </c>
    </row>
    <row r="404" spans="1:31" x14ac:dyDescent="0.2">
      <c r="A404" t="s">
        <v>1497</v>
      </c>
      <c r="C404">
        <v>6</v>
      </c>
      <c r="D404" t="s">
        <v>30</v>
      </c>
      <c r="E404" t="s">
        <v>1517</v>
      </c>
      <c r="F404" t="s">
        <v>385</v>
      </c>
      <c r="G404" t="s">
        <v>1518</v>
      </c>
      <c r="H404" t="s">
        <v>1511</v>
      </c>
      <c r="I404" t="s">
        <v>1501</v>
      </c>
      <c r="J404" t="s">
        <v>34</v>
      </c>
      <c r="K404">
        <v>221003</v>
      </c>
      <c r="L404" s="1">
        <v>44837</v>
      </c>
      <c r="M404">
        <v>12</v>
      </c>
      <c r="N404" s="1">
        <v>44469</v>
      </c>
      <c r="O404">
        <v>42</v>
      </c>
      <c r="P404" s="1">
        <v>44882</v>
      </c>
      <c r="Q404">
        <v>13.766666669999999</v>
      </c>
      <c r="R404" s="6">
        <f t="shared" si="13"/>
        <v>13.566666666666666</v>
      </c>
      <c r="S404">
        <v>1.130555556</v>
      </c>
      <c r="U404" t="s">
        <v>1519</v>
      </c>
      <c r="AB404" t="s">
        <v>385</v>
      </c>
      <c r="AC404">
        <v>12.266666669999999</v>
      </c>
      <c r="AD404" t="s">
        <v>1520</v>
      </c>
      <c r="AE404">
        <v>13</v>
      </c>
    </row>
    <row r="405" spans="1:31" x14ac:dyDescent="0.2">
      <c r="A405" t="s">
        <v>1497</v>
      </c>
      <c r="C405">
        <v>7</v>
      </c>
      <c r="D405" t="s">
        <v>30</v>
      </c>
      <c r="E405" t="s">
        <v>1521</v>
      </c>
      <c r="F405" t="s">
        <v>385</v>
      </c>
      <c r="G405" t="s">
        <v>1522</v>
      </c>
      <c r="H405" t="s">
        <v>1514</v>
      </c>
      <c r="I405" t="s">
        <v>1501</v>
      </c>
      <c r="J405" t="s">
        <v>34</v>
      </c>
      <c r="K405">
        <v>221003</v>
      </c>
      <c r="L405" s="1">
        <v>44837</v>
      </c>
      <c r="M405">
        <v>12</v>
      </c>
      <c r="N405" s="1">
        <v>44454</v>
      </c>
      <c r="O405">
        <v>44</v>
      </c>
      <c r="P405" s="1">
        <v>44882</v>
      </c>
      <c r="Q405">
        <v>14.266666669999999</v>
      </c>
      <c r="R405" s="6">
        <f t="shared" si="13"/>
        <v>14.066666666666666</v>
      </c>
      <c r="S405">
        <v>1.172222222</v>
      </c>
      <c r="U405" t="s">
        <v>1523</v>
      </c>
      <c r="AB405" t="s">
        <v>385</v>
      </c>
      <c r="AC405">
        <v>12.766666669999999</v>
      </c>
      <c r="AE405">
        <v>13</v>
      </c>
    </row>
    <row r="406" spans="1:31" x14ac:dyDescent="0.2">
      <c r="A406" t="s">
        <v>1524</v>
      </c>
      <c r="D406" t="s">
        <v>30</v>
      </c>
      <c r="F406" t="s">
        <v>385</v>
      </c>
      <c r="G406" t="s">
        <v>1525</v>
      </c>
      <c r="H406" t="s">
        <v>1526</v>
      </c>
      <c r="I406" t="s">
        <v>363</v>
      </c>
      <c r="J406" t="s">
        <v>34</v>
      </c>
      <c r="K406">
        <v>210112</v>
      </c>
      <c r="L406" s="1">
        <v>44208</v>
      </c>
      <c r="M406">
        <v>8</v>
      </c>
      <c r="N406" s="1">
        <v>43942</v>
      </c>
      <c r="P406" s="1">
        <v>44425</v>
      </c>
      <c r="Q406" s="6">
        <f t="shared" si="13"/>
        <v>0.26666666666666666</v>
      </c>
      <c r="R406" s="6">
        <f t="shared" si="13"/>
        <v>15.866666666666667</v>
      </c>
      <c r="S406">
        <f>R406/12</f>
        <v>1.3222222222222222</v>
      </c>
      <c r="AB406" t="s">
        <v>385</v>
      </c>
      <c r="AC406">
        <v>11.7</v>
      </c>
      <c r="AE406">
        <v>9</v>
      </c>
    </row>
    <row r="407" spans="1:31" x14ac:dyDescent="0.2">
      <c r="D407" t="s">
        <v>30</v>
      </c>
      <c r="F407" t="s">
        <v>32</v>
      </c>
      <c r="G407" t="s">
        <v>1527</v>
      </c>
      <c r="H407" t="s">
        <v>1528</v>
      </c>
      <c r="I407" t="s">
        <v>363</v>
      </c>
      <c r="J407" t="s">
        <v>39</v>
      </c>
      <c r="K407">
        <v>210112</v>
      </c>
      <c r="L407" s="1">
        <v>44208</v>
      </c>
      <c r="M407">
        <v>8</v>
      </c>
      <c r="N407" s="1">
        <v>43942</v>
      </c>
      <c r="P407" s="1">
        <v>44425</v>
      </c>
      <c r="Q407" s="6">
        <f t="shared" si="13"/>
        <v>0.26666666666666666</v>
      </c>
      <c r="R407" s="6">
        <f t="shared" si="13"/>
        <v>15.866666666666667</v>
      </c>
      <c r="S407">
        <f t="shared" ref="S407:S445" si="14">R407/12</f>
        <v>1.3222222222222222</v>
      </c>
      <c r="AB407" t="s">
        <v>32</v>
      </c>
      <c r="AC407">
        <v>11.7</v>
      </c>
      <c r="AE407">
        <v>9</v>
      </c>
    </row>
    <row r="408" spans="1:31" x14ac:dyDescent="0.2">
      <c r="D408" t="s">
        <v>30</v>
      </c>
      <c r="F408" t="s">
        <v>32</v>
      </c>
      <c r="G408" t="s">
        <v>1529</v>
      </c>
      <c r="H408" t="s">
        <v>1530</v>
      </c>
      <c r="I408" t="s">
        <v>98</v>
      </c>
      <c r="J408" t="s">
        <v>39</v>
      </c>
      <c r="K408">
        <v>210201</v>
      </c>
      <c r="L408" s="1">
        <v>44228</v>
      </c>
      <c r="M408">
        <v>12</v>
      </c>
      <c r="N408" s="1">
        <v>43832</v>
      </c>
      <c r="P408" s="1">
        <v>44356</v>
      </c>
      <c r="Q408" s="6">
        <f t="shared" si="13"/>
        <v>0.4</v>
      </c>
      <c r="R408" s="6">
        <f t="shared" si="13"/>
        <v>17.233333333333334</v>
      </c>
      <c r="S408">
        <f t="shared" si="14"/>
        <v>1.4361111111111111</v>
      </c>
      <c r="AB408" t="s">
        <v>32</v>
      </c>
      <c r="AC408">
        <v>13.2</v>
      </c>
      <c r="AE408">
        <v>13</v>
      </c>
    </row>
    <row r="409" spans="1:31" x14ac:dyDescent="0.2">
      <c r="A409" t="s">
        <v>1524</v>
      </c>
      <c r="D409" t="s">
        <v>30</v>
      </c>
      <c r="F409" t="s">
        <v>32</v>
      </c>
      <c r="G409" t="s">
        <v>1531</v>
      </c>
      <c r="H409" t="s">
        <v>1532</v>
      </c>
      <c r="I409" t="s">
        <v>98</v>
      </c>
      <c r="J409" t="s">
        <v>39</v>
      </c>
      <c r="K409">
        <v>210503</v>
      </c>
      <c r="L409" s="1">
        <v>44319</v>
      </c>
      <c r="M409">
        <v>18</v>
      </c>
      <c r="N409" s="1">
        <v>43771</v>
      </c>
      <c r="Q409" s="6">
        <f t="shared" si="13"/>
        <v>0.60000000000000009</v>
      </c>
      <c r="R409" s="6">
        <f t="shared" si="13"/>
        <v>1438.0666666666666</v>
      </c>
      <c r="S409">
        <f t="shared" si="14"/>
        <v>119.83888888888889</v>
      </c>
      <c r="AB409" t="s">
        <v>32</v>
      </c>
      <c r="AE409">
        <v>18</v>
      </c>
    </row>
    <row r="410" spans="1:31" x14ac:dyDescent="0.2">
      <c r="A410" t="s">
        <v>1524</v>
      </c>
      <c r="D410" t="s">
        <v>30</v>
      </c>
      <c r="F410" t="s">
        <v>32</v>
      </c>
      <c r="G410" t="s">
        <v>1533</v>
      </c>
      <c r="H410" t="s">
        <v>894</v>
      </c>
      <c r="I410" t="s">
        <v>302</v>
      </c>
      <c r="J410" t="s">
        <v>39</v>
      </c>
      <c r="K410">
        <v>210809</v>
      </c>
      <c r="L410" s="1">
        <v>44417</v>
      </c>
      <c r="M410">
        <v>11</v>
      </c>
      <c r="N410" s="1">
        <v>44063</v>
      </c>
      <c r="P410" s="1">
        <v>44510</v>
      </c>
      <c r="Q410" s="6">
        <f t="shared" si="13"/>
        <v>0.36666666666666664</v>
      </c>
      <c r="R410" s="6">
        <f t="shared" si="13"/>
        <v>14.666666666666668</v>
      </c>
      <c r="S410">
        <f t="shared" si="14"/>
        <v>1.2222222222222223</v>
      </c>
      <c r="AB410" t="s">
        <v>32</v>
      </c>
      <c r="AC410">
        <v>11.8</v>
      </c>
      <c r="AE410">
        <v>12</v>
      </c>
    </row>
    <row r="411" spans="1:31" x14ac:dyDescent="0.2">
      <c r="A411" t="s">
        <v>1534</v>
      </c>
      <c r="D411" t="s">
        <v>30</v>
      </c>
      <c r="F411" t="s">
        <v>385</v>
      </c>
      <c r="G411" t="s">
        <v>1535</v>
      </c>
      <c r="H411" t="s">
        <v>1536</v>
      </c>
      <c r="I411" t="s">
        <v>33</v>
      </c>
      <c r="J411" t="s">
        <v>34</v>
      </c>
      <c r="K411">
        <v>210906</v>
      </c>
      <c r="L411" s="1">
        <v>44417</v>
      </c>
      <c r="M411">
        <v>10</v>
      </c>
      <c r="N411" s="1">
        <v>44107</v>
      </c>
      <c r="P411" s="1">
        <v>44567</v>
      </c>
      <c r="Q411" s="6">
        <f t="shared" si="13"/>
        <v>0.33333333333333331</v>
      </c>
      <c r="R411" s="6">
        <f t="shared" si="13"/>
        <v>15.1</v>
      </c>
      <c r="S411">
        <f t="shared" si="14"/>
        <v>1.2583333333333333</v>
      </c>
      <c r="AB411" t="s">
        <v>385</v>
      </c>
      <c r="AC411">
        <v>11.266666669999999</v>
      </c>
      <c r="AE411">
        <v>10</v>
      </c>
    </row>
    <row r="412" spans="1:31" x14ac:dyDescent="0.2">
      <c r="A412" t="s">
        <v>1534</v>
      </c>
      <c r="D412" t="s">
        <v>30</v>
      </c>
      <c r="F412" t="s">
        <v>385</v>
      </c>
      <c r="G412" t="s">
        <v>1537</v>
      </c>
      <c r="H412" t="s">
        <v>1538</v>
      </c>
      <c r="I412" t="s">
        <v>33</v>
      </c>
      <c r="J412" t="s">
        <v>34</v>
      </c>
      <c r="K412">
        <v>210906</v>
      </c>
      <c r="L412" s="1">
        <v>44417</v>
      </c>
      <c r="M412">
        <v>10</v>
      </c>
      <c r="N412" s="1">
        <v>44107</v>
      </c>
      <c r="P412" s="1">
        <v>44567</v>
      </c>
      <c r="Q412" s="6">
        <f t="shared" si="13"/>
        <v>0.33333333333333331</v>
      </c>
      <c r="R412" s="6">
        <f t="shared" si="13"/>
        <v>15.1</v>
      </c>
      <c r="S412">
        <f t="shared" si="14"/>
        <v>1.2583333333333333</v>
      </c>
      <c r="AB412" t="s">
        <v>385</v>
      </c>
      <c r="AC412">
        <v>11.266666669999999</v>
      </c>
      <c r="AE412">
        <v>10</v>
      </c>
    </row>
    <row r="413" spans="1:31" x14ac:dyDescent="0.2">
      <c r="A413" t="s">
        <v>1534</v>
      </c>
      <c r="D413" t="s">
        <v>30</v>
      </c>
      <c r="F413" t="s">
        <v>385</v>
      </c>
      <c r="G413" t="s">
        <v>1539</v>
      </c>
      <c r="H413" t="s">
        <v>1540</v>
      </c>
      <c r="I413" t="s">
        <v>33</v>
      </c>
      <c r="J413" t="s">
        <v>34</v>
      </c>
      <c r="K413">
        <v>210906</v>
      </c>
      <c r="L413" s="1">
        <v>44417</v>
      </c>
      <c r="M413">
        <v>10</v>
      </c>
      <c r="N413" s="1">
        <v>44107</v>
      </c>
      <c r="P413" s="1">
        <v>44567</v>
      </c>
      <c r="Q413" s="6">
        <f t="shared" si="13"/>
        <v>0.33333333333333331</v>
      </c>
      <c r="R413" s="6">
        <f t="shared" si="13"/>
        <v>15.1</v>
      </c>
      <c r="S413">
        <f t="shared" si="14"/>
        <v>1.2583333333333333</v>
      </c>
      <c r="AB413" t="s">
        <v>385</v>
      </c>
      <c r="AC413">
        <v>11.266666669999999</v>
      </c>
      <c r="AE413">
        <v>10</v>
      </c>
    </row>
    <row r="414" spans="1:31" x14ac:dyDescent="0.2">
      <c r="A414" t="s">
        <v>1534</v>
      </c>
      <c r="D414" t="s">
        <v>30</v>
      </c>
      <c r="F414" t="s">
        <v>385</v>
      </c>
      <c r="G414" t="s">
        <v>1541</v>
      </c>
      <c r="H414" t="s">
        <v>1542</v>
      </c>
      <c r="I414" t="s">
        <v>33</v>
      </c>
      <c r="J414" t="s">
        <v>34</v>
      </c>
      <c r="K414">
        <v>210906</v>
      </c>
      <c r="L414" s="1">
        <v>44417</v>
      </c>
      <c r="M414">
        <v>10</v>
      </c>
      <c r="N414" s="1">
        <v>44107</v>
      </c>
      <c r="P414" s="1">
        <v>44567</v>
      </c>
      <c r="Q414" s="6">
        <f t="shared" si="13"/>
        <v>0.33333333333333331</v>
      </c>
      <c r="R414" s="6">
        <f t="shared" si="13"/>
        <v>15.1</v>
      </c>
      <c r="S414">
        <f t="shared" si="14"/>
        <v>1.2583333333333333</v>
      </c>
      <c r="AB414" t="s">
        <v>385</v>
      </c>
      <c r="AC414">
        <v>11.27</v>
      </c>
      <c r="AE414">
        <v>10</v>
      </c>
    </row>
    <row r="415" spans="1:31" x14ac:dyDescent="0.2">
      <c r="A415" t="s">
        <v>1534</v>
      </c>
      <c r="D415" t="s">
        <v>30</v>
      </c>
      <c r="F415" t="s">
        <v>32</v>
      </c>
      <c r="G415" t="s">
        <v>1543</v>
      </c>
      <c r="H415" t="s">
        <v>1544</v>
      </c>
      <c r="I415" t="s">
        <v>33</v>
      </c>
      <c r="J415" t="s">
        <v>39</v>
      </c>
      <c r="K415">
        <v>210906</v>
      </c>
      <c r="L415" s="1">
        <v>44417</v>
      </c>
      <c r="M415">
        <v>10</v>
      </c>
      <c r="N415" s="1">
        <v>44104</v>
      </c>
      <c r="P415" s="1">
        <v>44567</v>
      </c>
      <c r="Q415" s="6">
        <f t="shared" si="13"/>
        <v>0.33333333333333331</v>
      </c>
      <c r="R415" s="6">
        <f t="shared" si="13"/>
        <v>15.2</v>
      </c>
      <c r="S415">
        <f t="shared" si="14"/>
        <v>1.2666666666666666</v>
      </c>
      <c r="AB415" t="s">
        <v>32</v>
      </c>
      <c r="AC415">
        <v>11.37</v>
      </c>
      <c r="AE415">
        <v>11</v>
      </c>
    </row>
    <row r="416" spans="1:31" x14ac:dyDescent="0.2">
      <c r="A416" t="s">
        <v>1534</v>
      </c>
      <c r="D416" t="s">
        <v>30</v>
      </c>
      <c r="F416" t="s">
        <v>32</v>
      </c>
      <c r="G416" t="s">
        <v>1545</v>
      </c>
      <c r="H416" t="s">
        <v>1546</v>
      </c>
      <c r="I416" t="s">
        <v>33</v>
      </c>
      <c r="J416" t="s">
        <v>39</v>
      </c>
      <c r="K416">
        <v>210906</v>
      </c>
      <c r="L416" s="1">
        <v>44417</v>
      </c>
      <c r="M416">
        <v>10</v>
      </c>
      <c r="N416" s="1">
        <v>44104</v>
      </c>
      <c r="P416" s="1">
        <v>44567</v>
      </c>
      <c r="Q416" s="6">
        <f t="shared" si="13"/>
        <v>0.33333333333333331</v>
      </c>
      <c r="R416" s="6">
        <f t="shared" si="13"/>
        <v>15.2</v>
      </c>
      <c r="S416">
        <f t="shared" si="14"/>
        <v>1.2666666666666666</v>
      </c>
      <c r="AB416" t="s">
        <v>32</v>
      </c>
      <c r="AC416">
        <v>11.37</v>
      </c>
      <c r="AE416">
        <v>11</v>
      </c>
    </row>
    <row r="417" spans="1:31" x14ac:dyDescent="0.2">
      <c r="A417" t="s">
        <v>1524</v>
      </c>
      <c r="D417" t="s">
        <v>30</v>
      </c>
      <c r="F417" t="s">
        <v>385</v>
      </c>
      <c r="G417" t="s">
        <v>1547</v>
      </c>
      <c r="H417" t="s">
        <v>1548</v>
      </c>
      <c r="I417" t="s">
        <v>302</v>
      </c>
      <c r="J417" t="s">
        <v>39</v>
      </c>
      <c r="K417">
        <v>220207</v>
      </c>
      <c r="L417" s="1">
        <v>44599</v>
      </c>
      <c r="M417">
        <v>17</v>
      </c>
      <c r="N417" s="1">
        <v>44053</v>
      </c>
      <c r="Q417" s="6"/>
      <c r="R417" s="6"/>
      <c r="S417">
        <f t="shared" si="14"/>
        <v>0</v>
      </c>
      <c r="AB417" t="s">
        <v>385</v>
      </c>
      <c r="AC417">
        <v>18.43</v>
      </c>
      <c r="AE417">
        <v>18</v>
      </c>
    </row>
    <row r="418" spans="1:31" x14ac:dyDescent="0.2">
      <c r="A418" t="s">
        <v>1524</v>
      </c>
      <c r="D418" t="s">
        <v>30</v>
      </c>
      <c r="F418" t="s">
        <v>32</v>
      </c>
      <c r="G418" t="s">
        <v>1549</v>
      </c>
      <c r="H418" t="s">
        <v>1550</v>
      </c>
      <c r="I418" t="s">
        <v>381</v>
      </c>
      <c r="J418" t="s">
        <v>34</v>
      </c>
      <c r="K418">
        <v>220404</v>
      </c>
      <c r="L418" s="1">
        <v>44655</v>
      </c>
      <c r="M418">
        <v>18</v>
      </c>
      <c r="N418" s="1">
        <v>44098</v>
      </c>
      <c r="Q418" s="6"/>
      <c r="R418" s="6"/>
      <c r="S418">
        <f t="shared" si="14"/>
        <v>0</v>
      </c>
      <c r="AB418" t="s">
        <v>32</v>
      </c>
      <c r="AC418">
        <v>18.8</v>
      </c>
      <c r="AE418">
        <v>19</v>
      </c>
    </row>
    <row r="419" spans="1:31" ht="17" x14ac:dyDescent="0.2">
      <c r="D419" t="s">
        <v>851</v>
      </c>
      <c r="E419" s="7" t="s">
        <v>1560</v>
      </c>
      <c r="F419" s="7" t="s">
        <v>1604</v>
      </c>
      <c r="G419" s="7" t="s">
        <v>1605</v>
      </c>
      <c r="I419" t="s">
        <v>855</v>
      </c>
      <c r="J419" s="7" t="s">
        <v>39</v>
      </c>
      <c r="K419" s="7">
        <v>191205</v>
      </c>
      <c r="M419" s="2">
        <f>ROUNDDOWN(R419,0)</f>
        <v>11</v>
      </c>
      <c r="N419" s="8">
        <v>43457</v>
      </c>
      <c r="O419" s="7">
        <v>24.1</v>
      </c>
      <c r="P419" s="1">
        <v>43809</v>
      </c>
      <c r="Q419" s="2">
        <f>12*YEARFRAC(O419,M419)</f>
        <v>0.43333333333333329</v>
      </c>
      <c r="R419" s="2">
        <f>12*YEARFRAC(P419,N419)</f>
        <v>11.566666666666666</v>
      </c>
      <c r="S419">
        <f t="shared" si="14"/>
        <v>0.96388888888888891</v>
      </c>
      <c r="U419" s="7" t="s">
        <v>1642</v>
      </c>
      <c r="V419" s="10" t="s">
        <v>1561</v>
      </c>
    </row>
    <row r="420" spans="1:31" ht="17" x14ac:dyDescent="0.2">
      <c r="D420" t="s">
        <v>851</v>
      </c>
      <c r="E420" s="7" t="s">
        <v>1562</v>
      </c>
      <c r="F420" s="7" t="s">
        <v>1604</v>
      </c>
      <c r="G420" s="7" t="s">
        <v>1606</v>
      </c>
      <c r="I420" t="s">
        <v>855</v>
      </c>
      <c r="J420" s="7" t="s">
        <v>39</v>
      </c>
      <c r="K420" s="7">
        <v>191205</v>
      </c>
      <c r="M420" s="2">
        <f t="shared" ref="M420:M445" si="15">ROUNDDOWN(R420,0)</f>
        <v>11</v>
      </c>
      <c r="N420" s="8">
        <v>43457</v>
      </c>
      <c r="O420" s="7">
        <v>24</v>
      </c>
      <c r="P420" s="1">
        <v>43809</v>
      </c>
      <c r="Q420" s="2">
        <f t="shared" ref="Q420:R445" si="16">12*YEARFRAC(O420,M420)</f>
        <v>0.43333333333333329</v>
      </c>
      <c r="R420" s="2">
        <f t="shared" si="16"/>
        <v>11.566666666666666</v>
      </c>
      <c r="S420">
        <f t="shared" si="14"/>
        <v>0.96388888888888891</v>
      </c>
      <c r="U420" s="7" t="s">
        <v>1643</v>
      </c>
      <c r="V420" s="10" t="s">
        <v>1563</v>
      </c>
    </row>
    <row r="421" spans="1:31" ht="17" x14ac:dyDescent="0.2">
      <c r="D421" t="s">
        <v>851</v>
      </c>
      <c r="E421" s="7" t="s">
        <v>1564</v>
      </c>
      <c r="F421" s="7" t="s">
        <v>1604</v>
      </c>
      <c r="G421" s="7" t="s">
        <v>1607</v>
      </c>
      <c r="I421" t="s">
        <v>855</v>
      </c>
      <c r="J421" s="7" t="s">
        <v>39</v>
      </c>
      <c r="K421" s="7">
        <v>191205</v>
      </c>
      <c r="M421" s="2">
        <f t="shared" si="15"/>
        <v>11</v>
      </c>
      <c r="N421" s="8">
        <v>43457</v>
      </c>
      <c r="O421" s="7">
        <v>24</v>
      </c>
      <c r="P421" s="1">
        <v>43809</v>
      </c>
      <c r="Q421" s="2">
        <f t="shared" si="16"/>
        <v>0.43333333333333329</v>
      </c>
      <c r="R421" s="2">
        <f t="shared" si="16"/>
        <v>11.566666666666666</v>
      </c>
      <c r="S421">
        <f t="shared" si="14"/>
        <v>0.96388888888888891</v>
      </c>
      <c r="U421" s="7" t="s">
        <v>1644</v>
      </c>
      <c r="V421" s="10" t="s">
        <v>1565</v>
      </c>
    </row>
    <row r="422" spans="1:31" ht="17" x14ac:dyDescent="0.2">
      <c r="D422" t="s">
        <v>851</v>
      </c>
      <c r="E422" s="7" t="s">
        <v>1566</v>
      </c>
      <c r="F422" s="7" t="s">
        <v>1604</v>
      </c>
      <c r="G422" s="7" t="s">
        <v>1608</v>
      </c>
      <c r="I422" t="s">
        <v>855</v>
      </c>
      <c r="J422" s="7" t="s">
        <v>39</v>
      </c>
      <c r="K422" s="7">
        <v>191205</v>
      </c>
      <c r="M422" s="2">
        <f t="shared" si="15"/>
        <v>11</v>
      </c>
      <c r="N422" s="8">
        <v>43457</v>
      </c>
      <c r="O422" s="7">
        <v>22.8</v>
      </c>
      <c r="P422" s="1">
        <v>43809</v>
      </c>
      <c r="Q422" s="2">
        <f t="shared" si="16"/>
        <v>0.36666666666666664</v>
      </c>
      <c r="R422" s="2">
        <f t="shared" si="16"/>
        <v>11.566666666666666</v>
      </c>
      <c r="S422">
        <f t="shared" si="14"/>
        <v>0.96388888888888891</v>
      </c>
      <c r="U422" s="7" t="s">
        <v>1645</v>
      </c>
      <c r="V422" s="10" t="s">
        <v>1567</v>
      </c>
    </row>
    <row r="423" spans="1:31" ht="17" x14ac:dyDescent="0.2">
      <c r="D423" t="s">
        <v>851</v>
      </c>
      <c r="E423" s="7" t="s">
        <v>1568</v>
      </c>
      <c r="F423" s="7" t="s">
        <v>1604</v>
      </c>
      <c r="G423" s="7" t="s">
        <v>1609</v>
      </c>
      <c r="I423" t="s">
        <v>855</v>
      </c>
      <c r="J423" s="7" t="s">
        <v>39</v>
      </c>
      <c r="K423" s="7">
        <v>191205</v>
      </c>
      <c r="M423" s="2">
        <f t="shared" si="15"/>
        <v>11</v>
      </c>
      <c r="N423" s="8">
        <v>43457</v>
      </c>
      <c r="O423" s="7">
        <v>24.7</v>
      </c>
      <c r="P423" s="1">
        <v>43809</v>
      </c>
      <c r="Q423" s="2">
        <f t="shared" si="16"/>
        <v>0.43333333333333329</v>
      </c>
      <c r="R423" s="2">
        <f t="shared" si="16"/>
        <v>11.566666666666666</v>
      </c>
      <c r="S423">
        <f t="shared" si="14"/>
        <v>0.96388888888888891</v>
      </c>
      <c r="U423" s="7" t="s">
        <v>1646</v>
      </c>
      <c r="V423" s="10" t="s">
        <v>1569</v>
      </c>
    </row>
    <row r="424" spans="1:31" ht="17" x14ac:dyDescent="0.2">
      <c r="D424" t="s">
        <v>851</v>
      </c>
      <c r="E424" s="7" t="s">
        <v>1570</v>
      </c>
      <c r="F424" s="7" t="s">
        <v>1603</v>
      </c>
      <c r="G424" s="7" t="s">
        <v>1610</v>
      </c>
      <c r="I424" t="s">
        <v>855</v>
      </c>
      <c r="J424" s="7" t="s">
        <v>39</v>
      </c>
      <c r="K424" s="7">
        <v>191205</v>
      </c>
      <c r="M424" s="2">
        <f t="shared" si="15"/>
        <v>11</v>
      </c>
      <c r="N424" s="8">
        <v>43459</v>
      </c>
      <c r="O424" s="7">
        <v>24.8</v>
      </c>
      <c r="P424" s="1">
        <v>43809</v>
      </c>
      <c r="Q424" s="2">
        <f t="shared" si="16"/>
        <v>0.43333333333333329</v>
      </c>
      <c r="R424" s="2">
        <f t="shared" si="16"/>
        <v>11.5</v>
      </c>
      <c r="S424">
        <f t="shared" si="14"/>
        <v>0.95833333333333337</v>
      </c>
      <c r="U424" s="7" t="s">
        <v>1647</v>
      </c>
      <c r="V424" s="10" t="s">
        <v>1571</v>
      </c>
    </row>
    <row r="425" spans="1:31" ht="17" x14ac:dyDescent="0.2">
      <c r="D425" t="s">
        <v>851</v>
      </c>
      <c r="E425" s="7" t="s">
        <v>1572</v>
      </c>
      <c r="F425" s="7" t="s">
        <v>1603</v>
      </c>
      <c r="G425" s="7" t="s">
        <v>1611</v>
      </c>
      <c r="I425" t="s">
        <v>855</v>
      </c>
      <c r="J425" s="7" t="s">
        <v>39</v>
      </c>
      <c r="K425" s="7">
        <v>191205</v>
      </c>
      <c r="M425" s="2">
        <f t="shared" si="15"/>
        <v>11</v>
      </c>
      <c r="N425" s="8">
        <v>43459</v>
      </c>
      <c r="O425" s="7">
        <v>25.6</v>
      </c>
      <c r="P425" s="1">
        <v>43809</v>
      </c>
      <c r="Q425" s="2">
        <f t="shared" si="16"/>
        <v>0.46666666666666667</v>
      </c>
      <c r="R425" s="2">
        <f t="shared" si="16"/>
        <v>11.5</v>
      </c>
      <c r="S425">
        <f t="shared" si="14"/>
        <v>0.95833333333333337</v>
      </c>
      <c r="U425" s="7" t="s">
        <v>1648</v>
      </c>
      <c r="V425" s="10" t="s">
        <v>1573</v>
      </c>
    </row>
    <row r="426" spans="1:31" ht="17" x14ac:dyDescent="0.2">
      <c r="D426" t="s">
        <v>851</v>
      </c>
      <c r="E426" s="7" t="s">
        <v>1574</v>
      </c>
      <c r="F426" s="7" t="s">
        <v>1603</v>
      </c>
      <c r="G426" s="7" t="s">
        <v>1612</v>
      </c>
      <c r="I426" t="s">
        <v>855</v>
      </c>
      <c r="J426" s="7" t="s">
        <v>39</v>
      </c>
      <c r="K426" s="7">
        <v>191205</v>
      </c>
      <c r="M426" s="2">
        <f t="shared" si="15"/>
        <v>11</v>
      </c>
      <c r="N426" s="8">
        <v>43459</v>
      </c>
      <c r="O426" s="7">
        <v>25.8</v>
      </c>
      <c r="P426" s="1">
        <v>43809</v>
      </c>
      <c r="Q426" s="2">
        <f t="shared" si="16"/>
        <v>0.46666666666666667</v>
      </c>
      <c r="R426" s="2">
        <f t="shared" si="16"/>
        <v>11.5</v>
      </c>
      <c r="S426">
        <f t="shared" si="14"/>
        <v>0.95833333333333337</v>
      </c>
      <c r="U426" s="7" t="s">
        <v>1649</v>
      </c>
      <c r="V426" s="10" t="s">
        <v>1575</v>
      </c>
    </row>
    <row r="427" spans="1:31" ht="34" x14ac:dyDescent="0.2">
      <c r="D427" t="s">
        <v>851</v>
      </c>
      <c r="E427" s="7" t="s">
        <v>1576</v>
      </c>
      <c r="F427" s="7" t="s">
        <v>1603</v>
      </c>
      <c r="G427" s="7" t="s">
        <v>1613</v>
      </c>
      <c r="I427" t="s">
        <v>855</v>
      </c>
      <c r="J427" s="7" t="s">
        <v>39</v>
      </c>
      <c r="K427" s="7">
        <v>191205</v>
      </c>
      <c r="M427" s="2">
        <f t="shared" si="15"/>
        <v>11</v>
      </c>
      <c r="N427" s="8">
        <v>43459</v>
      </c>
      <c r="O427" s="7">
        <v>28.9</v>
      </c>
      <c r="P427" s="1">
        <v>43809</v>
      </c>
      <c r="Q427" s="2">
        <f t="shared" si="16"/>
        <v>0.56666666666666665</v>
      </c>
      <c r="R427" s="2">
        <f t="shared" si="16"/>
        <v>11.5</v>
      </c>
      <c r="S427">
        <f t="shared" si="14"/>
        <v>0.95833333333333337</v>
      </c>
      <c r="U427" s="7" t="s">
        <v>1650</v>
      </c>
      <c r="V427" s="10" t="s">
        <v>1577</v>
      </c>
    </row>
    <row r="428" spans="1:31" ht="17" x14ac:dyDescent="0.2">
      <c r="D428" t="s">
        <v>851</v>
      </c>
      <c r="E428" s="7" t="s">
        <v>1578</v>
      </c>
      <c r="F428" s="7" t="s">
        <v>1604</v>
      </c>
      <c r="G428" s="7" t="s">
        <v>1614</v>
      </c>
      <c r="I428" t="s">
        <v>855</v>
      </c>
      <c r="J428" s="7" t="s">
        <v>39</v>
      </c>
      <c r="K428" s="7">
        <v>191212</v>
      </c>
      <c r="M428" s="2">
        <f t="shared" si="15"/>
        <v>11</v>
      </c>
      <c r="N428" s="8">
        <v>43458</v>
      </c>
      <c r="O428" s="7">
        <v>20.6</v>
      </c>
      <c r="P428" s="1">
        <v>43809</v>
      </c>
      <c r="Q428" s="2">
        <f t="shared" si="16"/>
        <v>0.30000000000000004</v>
      </c>
      <c r="R428" s="2">
        <f t="shared" si="16"/>
        <v>11.533333333333333</v>
      </c>
      <c r="S428">
        <f t="shared" si="14"/>
        <v>0.96111111111111114</v>
      </c>
      <c r="U428" s="7" t="s">
        <v>1651</v>
      </c>
      <c r="V428" s="10" t="s">
        <v>1579</v>
      </c>
    </row>
    <row r="429" spans="1:31" ht="17" x14ac:dyDescent="0.2">
      <c r="D429" t="s">
        <v>851</v>
      </c>
      <c r="E429" s="7" t="s">
        <v>1580</v>
      </c>
      <c r="F429" s="7" t="s">
        <v>1604</v>
      </c>
      <c r="G429" s="7" t="s">
        <v>1615</v>
      </c>
      <c r="I429" t="s">
        <v>855</v>
      </c>
      <c r="J429" s="7" t="s">
        <v>39</v>
      </c>
      <c r="K429" s="7">
        <v>191212</v>
      </c>
      <c r="M429" s="2">
        <f t="shared" si="15"/>
        <v>11</v>
      </c>
      <c r="N429" s="8">
        <v>43458</v>
      </c>
      <c r="O429" s="7">
        <v>22.8</v>
      </c>
      <c r="P429" s="1">
        <v>43809</v>
      </c>
      <c r="Q429" s="2">
        <f t="shared" si="16"/>
        <v>0.36666666666666664</v>
      </c>
      <c r="R429" s="2">
        <f t="shared" si="16"/>
        <v>11.533333333333333</v>
      </c>
      <c r="S429">
        <f t="shared" si="14"/>
        <v>0.96111111111111114</v>
      </c>
      <c r="U429" s="7" t="s">
        <v>1652</v>
      </c>
      <c r="V429" s="10" t="s">
        <v>1581</v>
      </c>
    </row>
    <row r="430" spans="1:31" ht="17" x14ac:dyDescent="0.2">
      <c r="D430" t="s">
        <v>851</v>
      </c>
      <c r="E430" s="7" t="s">
        <v>1582</v>
      </c>
      <c r="F430" s="7" t="s">
        <v>1604</v>
      </c>
      <c r="G430" s="7" t="s">
        <v>1616</v>
      </c>
      <c r="I430" t="s">
        <v>855</v>
      </c>
      <c r="J430" s="7" t="s">
        <v>39</v>
      </c>
      <c r="K430" s="7">
        <v>191212</v>
      </c>
      <c r="M430" s="2">
        <f t="shared" si="15"/>
        <v>11</v>
      </c>
      <c r="N430" s="8">
        <v>43458</v>
      </c>
      <c r="O430" s="7">
        <v>26.6</v>
      </c>
      <c r="P430" s="1">
        <v>43809</v>
      </c>
      <c r="Q430" s="2">
        <f t="shared" si="16"/>
        <v>0.5</v>
      </c>
      <c r="R430" s="2">
        <f t="shared" si="16"/>
        <v>11.533333333333333</v>
      </c>
      <c r="S430">
        <f t="shared" si="14"/>
        <v>0.96111111111111114</v>
      </c>
      <c r="U430" s="7" t="s">
        <v>1653</v>
      </c>
      <c r="V430" s="10" t="s">
        <v>1583</v>
      </c>
    </row>
    <row r="431" spans="1:31" ht="17" x14ac:dyDescent="0.2">
      <c r="D431" t="s">
        <v>851</v>
      </c>
      <c r="E431" s="7" t="s">
        <v>1584</v>
      </c>
      <c r="F431" s="7" t="s">
        <v>1604</v>
      </c>
      <c r="G431" s="7" t="s">
        <v>1617</v>
      </c>
      <c r="I431" t="s">
        <v>855</v>
      </c>
      <c r="J431" s="7" t="s">
        <v>39</v>
      </c>
      <c r="K431" s="7">
        <v>191212</v>
      </c>
      <c r="M431" s="2">
        <f t="shared" si="15"/>
        <v>11</v>
      </c>
      <c r="N431" s="8">
        <v>43458</v>
      </c>
      <c r="O431" s="7">
        <v>25.5</v>
      </c>
      <c r="P431" s="1">
        <v>43809</v>
      </c>
      <c r="Q431" s="2">
        <f t="shared" si="16"/>
        <v>0.46666666666666667</v>
      </c>
      <c r="R431" s="2">
        <f t="shared" si="16"/>
        <v>11.533333333333333</v>
      </c>
      <c r="S431">
        <f t="shared" si="14"/>
        <v>0.96111111111111114</v>
      </c>
      <c r="U431" s="7" t="s">
        <v>1654</v>
      </c>
      <c r="V431" s="10" t="s">
        <v>1585</v>
      </c>
    </row>
    <row r="432" spans="1:31" ht="17" x14ac:dyDescent="0.2">
      <c r="D432" t="s">
        <v>851</v>
      </c>
      <c r="E432" s="7" t="s">
        <v>1586</v>
      </c>
      <c r="F432" s="7" t="s">
        <v>1603</v>
      </c>
      <c r="G432" s="7" t="s">
        <v>1618</v>
      </c>
      <c r="I432" t="s">
        <v>855</v>
      </c>
      <c r="J432" s="7" t="s">
        <v>39</v>
      </c>
      <c r="K432" s="7">
        <v>191212</v>
      </c>
      <c r="M432" s="2">
        <f t="shared" si="15"/>
        <v>11</v>
      </c>
      <c r="N432" s="8">
        <v>43465</v>
      </c>
      <c r="O432" s="7">
        <v>24.1</v>
      </c>
      <c r="P432" s="1">
        <v>43809</v>
      </c>
      <c r="Q432" s="2">
        <f t="shared" si="16"/>
        <v>0.43333333333333329</v>
      </c>
      <c r="R432" s="2">
        <f t="shared" si="16"/>
        <v>11.333333333333332</v>
      </c>
      <c r="S432">
        <f t="shared" si="14"/>
        <v>0.94444444444444431</v>
      </c>
      <c r="U432" s="7" t="s">
        <v>1655</v>
      </c>
      <c r="V432" s="10" t="s">
        <v>1587</v>
      </c>
    </row>
    <row r="433" spans="4:22" ht="17" x14ac:dyDescent="0.2">
      <c r="D433" t="s">
        <v>851</v>
      </c>
      <c r="E433" s="7" t="s">
        <v>1588</v>
      </c>
      <c r="F433" s="7" t="s">
        <v>1603</v>
      </c>
      <c r="G433" s="7" t="s">
        <v>1619</v>
      </c>
      <c r="I433" t="s">
        <v>855</v>
      </c>
      <c r="J433" s="7" t="s">
        <v>39</v>
      </c>
      <c r="K433" s="7">
        <v>191212</v>
      </c>
      <c r="M433" s="2">
        <f t="shared" si="15"/>
        <v>11</v>
      </c>
      <c r="N433" s="8">
        <v>43465</v>
      </c>
      <c r="O433" s="7">
        <v>26</v>
      </c>
      <c r="P433" s="1">
        <v>43809</v>
      </c>
      <c r="Q433" s="2">
        <f t="shared" si="16"/>
        <v>0.5</v>
      </c>
      <c r="R433" s="2">
        <f t="shared" si="16"/>
        <v>11.333333333333332</v>
      </c>
      <c r="S433">
        <f t="shared" si="14"/>
        <v>0.94444444444444431</v>
      </c>
      <c r="U433" s="7" t="s">
        <v>1656</v>
      </c>
      <c r="V433" s="10" t="s">
        <v>1589</v>
      </c>
    </row>
    <row r="434" spans="4:22" ht="17" x14ac:dyDescent="0.2">
      <c r="D434" t="s">
        <v>851</v>
      </c>
      <c r="E434" s="7" t="s">
        <v>1590</v>
      </c>
      <c r="F434" s="7" t="s">
        <v>1603</v>
      </c>
      <c r="G434" s="7" t="s">
        <v>1620</v>
      </c>
      <c r="I434" t="s">
        <v>855</v>
      </c>
      <c r="J434" s="7" t="s">
        <v>39</v>
      </c>
      <c r="K434" s="7">
        <v>191212</v>
      </c>
      <c r="M434" s="2">
        <f t="shared" si="15"/>
        <v>11</v>
      </c>
      <c r="N434" s="8">
        <v>43465</v>
      </c>
      <c r="O434" s="7">
        <v>26.3</v>
      </c>
      <c r="P434" s="1">
        <v>43809</v>
      </c>
      <c r="Q434" s="2">
        <f t="shared" si="16"/>
        <v>0.5</v>
      </c>
      <c r="R434" s="2">
        <f t="shared" si="16"/>
        <v>11.333333333333332</v>
      </c>
      <c r="S434">
        <f t="shared" si="14"/>
        <v>0.94444444444444431</v>
      </c>
      <c r="U434" s="7" t="s">
        <v>1657</v>
      </c>
      <c r="V434" s="10" t="s">
        <v>1591</v>
      </c>
    </row>
    <row r="435" spans="4:22" ht="17" x14ac:dyDescent="0.2">
      <c r="D435" t="s">
        <v>851</v>
      </c>
      <c r="E435" s="7" t="s">
        <v>1592</v>
      </c>
      <c r="F435" s="7" t="s">
        <v>1603</v>
      </c>
      <c r="G435" s="7" t="s">
        <v>1621</v>
      </c>
      <c r="I435" t="s">
        <v>855</v>
      </c>
      <c r="J435" s="7" t="s">
        <v>39</v>
      </c>
      <c r="K435" s="7">
        <v>191212</v>
      </c>
      <c r="M435" s="2">
        <f t="shared" si="15"/>
        <v>11</v>
      </c>
      <c r="N435" s="8">
        <v>43465</v>
      </c>
      <c r="O435" s="7">
        <v>22.7</v>
      </c>
      <c r="P435" s="1">
        <v>43809</v>
      </c>
      <c r="Q435" s="2">
        <f t="shared" si="16"/>
        <v>0.36666666666666664</v>
      </c>
      <c r="R435" s="2">
        <f t="shared" si="16"/>
        <v>11.333333333333332</v>
      </c>
      <c r="S435">
        <f t="shared" si="14"/>
        <v>0.94444444444444431</v>
      </c>
      <c r="U435" s="7" t="s">
        <v>1658</v>
      </c>
      <c r="V435" s="10" t="s">
        <v>1593</v>
      </c>
    </row>
    <row r="436" spans="4:22" ht="17" x14ac:dyDescent="0.2">
      <c r="D436" t="s">
        <v>851</v>
      </c>
      <c r="E436" s="7" t="s">
        <v>1632</v>
      </c>
      <c r="F436" s="7" t="s">
        <v>32</v>
      </c>
      <c r="G436" s="7" t="s">
        <v>1622</v>
      </c>
      <c r="I436" t="s">
        <v>855</v>
      </c>
      <c r="J436" s="7" t="s">
        <v>39</v>
      </c>
      <c r="K436" s="7">
        <v>200805</v>
      </c>
      <c r="M436" s="2">
        <f t="shared" si="15"/>
        <v>12</v>
      </c>
      <c r="N436" s="8">
        <v>43656</v>
      </c>
      <c r="O436" s="7">
        <v>25.8</v>
      </c>
      <c r="P436" s="1">
        <v>44049</v>
      </c>
      <c r="Q436" s="2">
        <f t="shared" si="16"/>
        <v>0.43333333333333329</v>
      </c>
      <c r="R436" s="2">
        <f t="shared" si="16"/>
        <v>12.866666666666667</v>
      </c>
      <c r="S436">
        <f t="shared" si="14"/>
        <v>1.0722222222222222</v>
      </c>
      <c r="U436" s="7" t="s">
        <v>1659</v>
      </c>
      <c r="V436" s="10" t="s">
        <v>1594</v>
      </c>
    </row>
    <row r="437" spans="4:22" ht="17" x14ac:dyDescent="0.2">
      <c r="D437" t="s">
        <v>851</v>
      </c>
      <c r="E437" s="7" t="s">
        <v>1633</v>
      </c>
      <c r="F437" s="7" t="s">
        <v>32</v>
      </c>
      <c r="G437" s="7" t="s">
        <v>1623</v>
      </c>
      <c r="I437" t="s">
        <v>855</v>
      </c>
      <c r="J437" s="7" t="s">
        <v>39</v>
      </c>
      <c r="K437" s="7">
        <v>200805</v>
      </c>
      <c r="M437" s="2">
        <f t="shared" si="15"/>
        <v>12</v>
      </c>
      <c r="N437" s="8">
        <v>43656</v>
      </c>
      <c r="O437" s="7">
        <v>26.4</v>
      </c>
      <c r="P437" s="1">
        <v>44049</v>
      </c>
      <c r="Q437" s="2">
        <f t="shared" si="16"/>
        <v>0.46666666666666667</v>
      </c>
      <c r="R437" s="2">
        <f t="shared" si="16"/>
        <v>12.866666666666667</v>
      </c>
      <c r="S437">
        <f t="shared" si="14"/>
        <v>1.0722222222222222</v>
      </c>
      <c r="U437" s="7" t="s">
        <v>1660</v>
      </c>
      <c r="V437" s="10" t="s">
        <v>1595</v>
      </c>
    </row>
    <row r="438" spans="4:22" ht="17" x14ac:dyDescent="0.2">
      <c r="D438" t="s">
        <v>851</v>
      </c>
      <c r="E438" s="7" t="s">
        <v>1634</v>
      </c>
      <c r="F438" s="7" t="s">
        <v>32</v>
      </c>
      <c r="G438" s="7" t="s">
        <v>1624</v>
      </c>
      <c r="I438" t="s">
        <v>855</v>
      </c>
      <c r="J438" s="7" t="s">
        <v>39</v>
      </c>
      <c r="K438" s="7">
        <v>200805</v>
      </c>
      <c r="M438" s="2">
        <f t="shared" si="15"/>
        <v>12</v>
      </c>
      <c r="N438" s="8">
        <v>43656</v>
      </c>
      <c r="O438" s="7"/>
      <c r="P438" s="1">
        <v>44049</v>
      </c>
      <c r="Q438" s="2">
        <f t="shared" si="16"/>
        <v>0.4</v>
      </c>
      <c r="R438" s="2">
        <f t="shared" si="16"/>
        <v>12.866666666666667</v>
      </c>
      <c r="S438">
        <f t="shared" si="14"/>
        <v>1.0722222222222222</v>
      </c>
      <c r="U438" s="7" t="s">
        <v>1661</v>
      </c>
      <c r="V438" s="10"/>
    </row>
    <row r="439" spans="4:22" ht="17" x14ac:dyDescent="0.2">
      <c r="D439" t="s">
        <v>851</v>
      </c>
      <c r="E439" s="7" t="s">
        <v>1635</v>
      </c>
      <c r="F439" s="7" t="s">
        <v>32</v>
      </c>
      <c r="G439" s="7" t="s">
        <v>1625</v>
      </c>
      <c r="I439" t="s">
        <v>855</v>
      </c>
      <c r="J439" s="7" t="s">
        <v>39</v>
      </c>
      <c r="K439" s="7">
        <v>200805</v>
      </c>
      <c r="M439" s="2">
        <f t="shared" si="15"/>
        <v>12</v>
      </c>
      <c r="N439" s="8">
        <v>43656</v>
      </c>
      <c r="O439" s="7">
        <v>26</v>
      </c>
      <c r="P439" s="1">
        <v>44049</v>
      </c>
      <c r="Q439" s="2">
        <f t="shared" si="16"/>
        <v>0.46666666666666667</v>
      </c>
      <c r="R439" s="2">
        <f t="shared" si="16"/>
        <v>12.866666666666667</v>
      </c>
      <c r="S439">
        <f t="shared" si="14"/>
        <v>1.0722222222222222</v>
      </c>
      <c r="U439" s="7" t="s">
        <v>1662</v>
      </c>
      <c r="V439" s="10" t="s">
        <v>1596</v>
      </c>
    </row>
    <row r="440" spans="4:22" ht="17" x14ac:dyDescent="0.2">
      <c r="D440" t="s">
        <v>851</v>
      </c>
      <c r="E440" s="7" t="s">
        <v>1636</v>
      </c>
      <c r="F440" s="7" t="s">
        <v>32</v>
      </c>
      <c r="G440" s="7" t="s">
        <v>1626</v>
      </c>
      <c r="I440" t="s">
        <v>855</v>
      </c>
      <c r="J440" s="7" t="s">
        <v>39</v>
      </c>
      <c r="K440" s="7">
        <v>200805</v>
      </c>
      <c r="M440" s="2">
        <f t="shared" si="15"/>
        <v>12</v>
      </c>
      <c r="N440" s="8">
        <v>43656</v>
      </c>
      <c r="O440" s="7">
        <v>26.2</v>
      </c>
      <c r="P440" s="1">
        <v>44049</v>
      </c>
      <c r="Q440" s="2">
        <f t="shared" si="16"/>
        <v>0.46666666666666667</v>
      </c>
      <c r="R440" s="2">
        <f t="shared" si="16"/>
        <v>12.866666666666667</v>
      </c>
      <c r="S440">
        <f t="shared" si="14"/>
        <v>1.0722222222222222</v>
      </c>
      <c r="U440" s="7" t="s">
        <v>1663</v>
      </c>
      <c r="V440" s="10" t="s">
        <v>1597</v>
      </c>
    </row>
    <row r="441" spans="4:22" ht="17" x14ac:dyDescent="0.2">
      <c r="D441" t="s">
        <v>851</v>
      </c>
      <c r="E441" s="7" t="s">
        <v>1637</v>
      </c>
      <c r="F441" s="7" t="s">
        <v>32</v>
      </c>
      <c r="G441" s="7" t="s">
        <v>1627</v>
      </c>
      <c r="I441" t="s">
        <v>855</v>
      </c>
      <c r="J441" s="7" t="s">
        <v>39</v>
      </c>
      <c r="K441" s="7">
        <v>201007</v>
      </c>
      <c r="M441" s="2">
        <f t="shared" si="15"/>
        <v>12</v>
      </c>
      <c r="N441" s="8">
        <v>43744</v>
      </c>
      <c r="O441" s="7">
        <v>23.6</v>
      </c>
      <c r="P441" s="1">
        <v>44119</v>
      </c>
      <c r="Q441" s="2">
        <f t="shared" si="16"/>
        <v>0.36666666666666664</v>
      </c>
      <c r="R441" s="2">
        <f t="shared" si="16"/>
        <v>12.299999999999999</v>
      </c>
      <c r="S441">
        <f t="shared" si="14"/>
        <v>1.0249999999999999</v>
      </c>
      <c r="U441" s="7" t="s">
        <v>1664</v>
      </c>
      <c r="V441" s="10" t="s">
        <v>1598</v>
      </c>
    </row>
    <row r="442" spans="4:22" ht="17" x14ac:dyDescent="0.2">
      <c r="D442" t="s">
        <v>851</v>
      </c>
      <c r="E442" s="7" t="s">
        <v>1638</v>
      </c>
      <c r="F442" s="7" t="s">
        <v>32</v>
      </c>
      <c r="G442" s="7" t="s">
        <v>1628</v>
      </c>
      <c r="I442" t="s">
        <v>855</v>
      </c>
      <c r="J442" s="7" t="s">
        <v>39</v>
      </c>
      <c r="K442" s="7">
        <v>201007</v>
      </c>
      <c r="M442" s="2">
        <f t="shared" si="15"/>
        <v>12</v>
      </c>
      <c r="N442" s="8">
        <v>43744</v>
      </c>
      <c r="O442" s="7">
        <v>23.3</v>
      </c>
      <c r="P442" s="1">
        <v>44119</v>
      </c>
      <c r="Q442" s="2">
        <f t="shared" si="16"/>
        <v>0.36666666666666664</v>
      </c>
      <c r="R442" s="2">
        <f t="shared" si="16"/>
        <v>12.299999999999999</v>
      </c>
      <c r="S442">
        <f t="shared" si="14"/>
        <v>1.0249999999999999</v>
      </c>
      <c r="U442" s="7" t="s">
        <v>1665</v>
      </c>
      <c r="V442" s="10" t="s">
        <v>1599</v>
      </c>
    </row>
    <row r="443" spans="4:22" ht="17" x14ac:dyDescent="0.2">
      <c r="D443" t="s">
        <v>851</v>
      </c>
      <c r="E443" s="7" t="s">
        <v>1639</v>
      </c>
      <c r="F443" s="7" t="s">
        <v>32</v>
      </c>
      <c r="G443" s="7" t="s">
        <v>1629</v>
      </c>
      <c r="I443" t="s">
        <v>855</v>
      </c>
      <c r="J443" s="7" t="s">
        <v>39</v>
      </c>
      <c r="K443" s="7">
        <v>201007</v>
      </c>
      <c r="M443" s="2">
        <f t="shared" si="15"/>
        <v>12</v>
      </c>
      <c r="N443" s="8">
        <v>43744</v>
      </c>
      <c r="O443" s="7">
        <v>24.9</v>
      </c>
      <c r="P443" s="1">
        <v>44119</v>
      </c>
      <c r="Q443" s="2">
        <f t="shared" si="16"/>
        <v>0.4</v>
      </c>
      <c r="R443" s="2">
        <f t="shared" si="16"/>
        <v>12.299999999999999</v>
      </c>
      <c r="S443">
        <f t="shared" si="14"/>
        <v>1.0249999999999999</v>
      </c>
      <c r="U443" s="7" t="s">
        <v>1666</v>
      </c>
      <c r="V443" s="10" t="s">
        <v>1600</v>
      </c>
    </row>
    <row r="444" spans="4:22" ht="17" x14ac:dyDescent="0.2">
      <c r="D444" t="s">
        <v>851</v>
      </c>
      <c r="E444" s="7" t="s">
        <v>1640</v>
      </c>
      <c r="F444" s="7" t="s">
        <v>32</v>
      </c>
      <c r="G444" s="7" t="s">
        <v>1630</v>
      </c>
      <c r="I444" t="s">
        <v>855</v>
      </c>
      <c r="J444" s="7" t="s">
        <v>39</v>
      </c>
      <c r="K444" s="7">
        <v>201007</v>
      </c>
      <c r="M444" s="2">
        <f t="shared" si="15"/>
        <v>12</v>
      </c>
      <c r="N444" s="8">
        <v>43744</v>
      </c>
      <c r="O444" s="7">
        <v>25.6</v>
      </c>
      <c r="P444" s="1">
        <v>44119</v>
      </c>
      <c r="Q444" s="2">
        <f t="shared" si="16"/>
        <v>0.43333333333333329</v>
      </c>
      <c r="R444" s="2">
        <f t="shared" si="16"/>
        <v>12.299999999999999</v>
      </c>
      <c r="S444">
        <f t="shared" si="14"/>
        <v>1.0249999999999999</v>
      </c>
      <c r="U444" s="7" t="s">
        <v>1667</v>
      </c>
      <c r="V444" s="10" t="s">
        <v>1601</v>
      </c>
    </row>
    <row r="445" spans="4:22" ht="17" x14ac:dyDescent="0.2">
      <c r="D445" t="s">
        <v>851</v>
      </c>
      <c r="E445" s="7" t="s">
        <v>1641</v>
      </c>
      <c r="F445" s="7" t="s">
        <v>32</v>
      </c>
      <c r="G445" s="7" t="s">
        <v>1631</v>
      </c>
      <c r="I445" t="s">
        <v>855</v>
      </c>
      <c r="J445" s="7" t="s">
        <v>39</v>
      </c>
      <c r="K445" s="7">
        <v>201007</v>
      </c>
      <c r="M445" s="2">
        <f t="shared" si="15"/>
        <v>12</v>
      </c>
      <c r="N445" s="8">
        <v>43744</v>
      </c>
      <c r="O445" s="7">
        <v>26</v>
      </c>
      <c r="P445" s="1">
        <v>44119</v>
      </c>
      <c r="Q445" s="2">
        <f t="shared" si="16"/>
        <v>0.46666666666666667</v>
      </c>
      <c r="R445" s="2">
        <f t="shared" si="16"/>
        <v>12.299999999999999</v>
      </c>
      <c r="S445">
        <f t="shared" si="14"/>
        <v>1.0249999999999999</v>
      </c>
      <c r="U445" s="7" t="s">
        <v>1668</v>
      </c>
      <c r="V445" s="10" t="s">
        <v>1602</v>
      </c>
    </row>
    <row r="446" spans="4:22" x14ac:dyDescent="0.2">
      <c r="R446" s="2"/>
    </row>
    <row r="447" spans="4:22" x14ac:dyDescent="0.2">
      <c r="R447" s="2"/>
    </row>
    <row r="448" spans="4:22" x14ac:dyDescent="0.2">
      <c r="R448" s="2"/>
    </row>
    <row r="449" spans="18:18" x14ac:dyDescent="0.2">
      <c r="R449" s="2"/>
    </row>
    <row r="450" spans="18:18" x14ac:dyDescent="0.2">
      <c r="R450" s="2"/>
    </row>
    <row r="451" spans="18:18" x14ac:dyDescent="0.2">
      <c r="R451" s="2"/>
    </row>
    <row r="452" spans="18:18" x14ac:dyDescent="0.2">
      <c r="R452" s="2"/>
    </row>
    <row r="453" spans="18:18" x14ac:dyDescent="0.2">
      <c r="R453" s="2"/>
    </row>
    <row r="454" spans="18:18" x14ac:dyDescent="0.2">
      <c r="R454" s="2"/>
    </row>
    <row r="455" spans="18:18" x14ac:dyDescent="0.2">
      <c r="R455" s="2"/>
    </row>
    <row r="456" spans="18:18" x14ac:dyDescent="0.2">
      <c r="R456" s="2"/>
    </row>
    <row r="457" spans="18:18" x14ac:dyDescent="0.2">
      <c r="R457" s="2"/>
    </row>
    <row r="458" spans="18:18" x14ac:dyDescent="0.2">
      <c r="R458" s="2"/>
    </row>
    <row r="459" spans="18:18" x14ac:dyDescent="0.2">
      <c r="R459" s="2"/>
    </row>
    <row r="460" spans="18:18" x14ac:dyDescent="0.2">
      <c r="R460" s="2"/>
    </row>
    <row r="461" spans="18:18" x14ac:dyDescent="0.2">
      <c r="R461" s="2"/>
    </row>
    <row r="462" spans="18:18" x14ac:dyDescent="0.2">
      <c r="R462" s="2"/>
    </row>
    <row r="463" spans="18:18" x14ac:dyDescent="0.2">
      <c r="R463" s="2"/>
    </row>
    <row r="464" spans="18:18" x14ac:dyDescent="0.2">
      <c r="R464" s="2"/>
    </row>
    <row r="465" spans="18:18" x14ac:dyDescent="0.2">
      <c r="R465" s="2"/>
    </row>
    <row r="466" spans="18:18" x14ac:dyDescent="0.2">
      <c r="R466" s="2"/>
    </row>
    <row r="467" spans="18:18" x14ac:dyDescent="0.2">
      <c r="R467" s="2"/>
    </row>
    <row r="468" spans="18:18" x14ac:dyDescent="0.2">
      <c r="R468" s="2"/>
    </row>
    <row r="469" spans="18:18" x14ac:dyDescent="0.2">
      <c r="R469" s="2"/>
    </row>
    <row r="470" spans="18:18" x14ac:dyDescent="0.2">
      <c r="R470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5B357-8235-F749-B7B8-67508B1EC70C}">
  <dimension ref="A1:AE27"/>
  <sheetViews>
    <sheetView workbookViewId="0">
      <selection sqref="A1:AE27"/>
    </sheetView>
  </sheetViews>
  <sheetFormatPr baseColWidth="10" defaultRowHeight="16" x14ac:dyDescent="0.2"/>
  <sheetData>
    <row r="1" spans="1:31" ht="51" x14ac:dyDescent="0.2">
      <c r="A1" s="3"/>
      <c r="B1" s="3"/>
      <c r="C1" s="3"/>
      <c r="D1" s="3" t="s">
        <v>851</v>
      </c>
      <c r="E1" s="7" t="s">
        <v>1560</v>
      </c>
      <c r="F1" s="7" t="s">
        <v>1604</v>
      </c>
      <c r="G1" s="7" t="s">
        <v>1605</v>
      </c>
      <c r="H1" s="3"/>
      <c r="I1" s="3" t="s">
        <v>855</v>
      </c>
      <c r="J1" s="7" t="s">
        <v>39</v>
      </c>
      <c r="K1" s="7">
        <v>191205</v>
      </c>
      <c r="L1" s="3"/>
      <c r="M1" s="5">
        <v>11</v>
      </c>
      <c r="N1" s="8">
        <v>43457</v>
      </c>
      <c r="O1" s="7">
        <v>24.1</v>
      </c>
      <c r="P1" s="4">
        <v>43809</v>
      </c>
      <c r="Q1" s="3"/>
      <c r="R1" s="5">
        <v>11.57</v>
      </c>
      <c r="S1" s="3"/>
      <c r="T1" s="3"/>
      <c r="U1" s="7" t="s">
        <v>1642</v>
      </c>
      <c r="V1" s="7" t="s">
        <v>1561</v>
      </c>
      <c r="W1" s="3"/>
      <c r="X1" s="3"/>
      <c r="Y1" s="3"/>
      <c r="Z1" s="3"/>
      <c r="AA1" s="3"/>
      <c r="AB1" s="3"/>
      <c r="AC1" s="3"/>
      <c r="AD1" s="3"/>
      <c r="AE1" s="3"/>
    </row>
    <row r="2" spans="1:31" ht="51" x14ac:dyDescent="0.2">
      <c r="A2" s="3"/>
      <c r="B2" s="3"/>
      <c r="C2" s="3"/>
      <c r="D2" s="3" t="s">
        <v>851</v>
      </c>
      <c r="E2" s="7" t="s">
        <v>1562</v>
      </c>
      <c r="F2" s="7" t="s">
        <v>1604</v>
      </c>
      <c r="G2" s="7" t="s">
        <v>1606</v>
      </c>
      <c r="H2" s="3"/>
      <c r="I2" s="3" t="s">
        <v>855</v>
      </c>
      <c r="J2" s="7" t="s">
        <v>39</v>
      </c>
      <c r="K2" s="7">
        <v>191205</v>
      </c>
      <c r="L2" s="3"/>
      <c r="M2" s="5">
        <v>11</v>
      </c>
      <c r="N2" s="8">
        <v>43457</v>
      </c>
      <c r="O2" s="7">
        <v>24</v>
      </c>
      <c r="P2" s="4">
        <v>43809</v>
      </c>
      <c r="Q2" s="3"/>
      <c r="R2" s="5">
        <v>11.57</v>
      </c>
      <c r="S2" s="3"/>
      <c r="T2" s="3"/>
      <c r="U2" s="7" t="s">
        <v>1643</v>
      </c>
      <c r="V2" s="7" t="s">
        <v>1563</v>
      </c>
      <c r="W2" s="3"/>
      <c r="X2" s="3"/>
      <c r="Y2" s="3"/>
      <c r="Z2" s="3"/>
      <c r="AA2" s="3"/>
      <c r="AB2" s="3"/>
      <c r="AC2" s="3"/>
      <c r="AD2" s="3"/>
      <c r="AE2" s="3"/>
    </row>
    <row r="3" spans="1:31" ht="51" x14ac:dyDescent="0.2">
      <c r="A3" s="3"/>
      <c r="B3" s="3"/>
      <c r="C3" s="3"/>
      <c r="D3" s="3" t="s">
        <v>851</v>
      </c>
      <c r="E3" s="7" t="s">
        <v>1564</v>
      </c>
      <c r="F3" s="7" t="s">
        <v>1604</v>
      </c>
      <c r="G3" s="7" t="s">
        <v>1607</v>
      </c>
      <c r="H3" s="3"/>
      <c r="I3" s="3" t="s">
        <v>855</v>
      </c>
      <c r="J3" s="7" t="s">
        <v>39</v>
      </c>
      <c r="K3" s="7">
        <v>191205</v>
      </c>
      <c r="L3" s="3"/>
      <c r="M3" s="5">
        <v>11</v>
      </c>
      <c r="N3" s="8">
        <v>43457</v>
      </c>
      <c r="O3" s="7">
        <v>24</v>
      </c>
      <c r="P3" s="4">
        <v>43809</v>
      </c>
      <c r="Q3" s="3"/>
      <c r="R3" s="5">
        <v>11.57</v>
      </c>
      <c r="S3" s="3"/>
      <c r="T3" s="3"/>
      <c r="U3" s="7" t="s">
        <v>1644</v>
      </c>
      <c r="V3" s="7" t="s">
        <v>1565</v>
      </c>
      <c r="W3" s="3"/>
      <c r="X3" s="3"/>
      <c r="Y3" s="3"/>
      <c r="Z3" s="3"/>
      <c r="AA3" s="3"/>
      <c r="AB3" s="3"/>
      <c r="AC3" s="3"/>
      <c r="AD3" s="3"/>
      <c r="AE3" s="3"/>
    </row>
    <row r="4" spans="1:31" ht="51" x14ac:dyDescent="0.2">
      <c r="A4" s="3"/>
      <c r="B4" s="3"/>
      <c r="C4" s="3"/>
      <c r="D4" s="3" t="s">
        <v>851</v>
      </c>
      <c r="E4" s="7" t="s">
        <v>1566</v>
      </c>
      <c r="F4" s="7" t="s">
        <v>1604</v>
      </c>
      <c r="G4" s="7" t="s">
        <v>1608</v>
      </c>
      <c r="H4" s="3"/>
      <c r="I4" s="3" t="s">
        <v>855</v>
      </c>
      <c r="J4" s="7" t="s">
        <v>39</v>
      </c>
      <c r="K4" s="7">
        <v>191205</v>
      </c>
      <c r="L4" s="3"/>
      <c r="M4" s="5">
        <v>11</v>
      </c>
      <c r="N4" s="8">
        <v>43457</v>
      </c>
      <c r="O4" s="7">
        <v>22.8</v>
      </c>
      <c r="P4" s="4">
        <v>43809</v>
      </c>
      <c r="Q4" s="3"/>
      <c r="R4" s="5">
        <v>11.57</v>
      </c>
      <c r="S4" s="3"/>
      <c r="T4" s="3"/>
      <c r="U4" s="7" t="s">
        <v>1645</v>
      </c>
      <c r="V4" s="7" t="s">
        <v>1567</v>
      </c>
      <c r="W4" s="3"/>
      <c r="X4" s="3"/>
      <c r="Y4" s="3"/>
      <c r="Z4" s="3"/>
      <c r="AA4" s="3"/>
      <c r="AB4" s="3"/>
      <c r="AC4" s="3"/>
      <c r="AD4" s="3"/>
      <c r="AE4" s="3"/>
    </row>
    <row r="5" spans="1:31" ht="51" x14ac:dyDescent="0.2">
      <c r="A5" s="3"/>
      <c r="B5" s="3"/>
      <c r="C5" s="3"/>
      <c r="D5" s="3" t="s">
        <v>851</v>
      </c>
      <c r="E5" s="7" t="s">
        <v>1568</v>
      </c>
      <c r="F5" s="7" t="s">
        <v>1604</v>
      </c>
      <c r="G5" s="7" t="s">
        <v>1609</v>
      </c>
      <c r="H5" s="3"/>
      <c r="I5" s="3" t="s">
        <v>855</v>
      </c>
      <c r="J5" s="7" t="s">
        <v>39</v>
      </c>
      <c r="K5" s="7">
        <v>191205</v>
      </c>
      <c r="L5" s="3"/>
      <c r="M5" s="5">
        <v>11</v>
      </c>
      <c r="N5" s="8">
        <v>43457</v>
      </c>
      <c r="O5" s="7">
        <v>24.7</v>
      </c>
      <c r="P5" s="4">
        <v>43809</v>
      </c>
      <c r="Q5" s="3"/>
      <c r="R5" s="5">
        <v>11.57</v>
      </c>
      <c r="S5" s="3"/>
      <c r="T5" s="3"/>
      <c r="U5" s="7" t="s">
        <v>1646</v>
      </c>
      <c r="V5" s="7" t="s">
        <v>1569</v>
      </c>
      <c r="W5" s="3"/>
      <c r="X5" s="3"/>
      <c r="Y5" s="3"/>
      <c r="Z5" s="3"/>
      <c r="AA5" s="3"/>
      <c r="AB5" s="3"/>
      <c r="AC5" s="3"/>
      <c r="AD5" s="3"/>
      <c r="AE5" s="3"/>
    </row>
    <row r="6" spans="1:31" ht="34" x14ac:dyDescent="0.2">
      <c r="A6" s="3"/>
      <c r="B6" s="3"/>
      <c r="C6" s="3"/>
      <c r="D6" s="3" t="s">
        <v>851</v>
      </c>
      <c r="E6" s="7" t="s">
        <v>1570</v>
      </c>
      <c r="F6" s="7" t="s">
        <v>1603</v>
      </c>
      <c r="G6" s="7" t="s">
        <v>1610</v>
      </c>
      <c r="H6" s="3"/>
      <c r="I6" s="3" t="s">
        <v>855</v>
      </c>
      <c r="J6" s="7" t="s">
        <v>39</v>
      </c>
      <c r="K6" s="7">
        <v>191205</v>
      </c>
      <c r="L6" s="3"/>
      <c r="M6" s="5">
        <v>11</v>
      </c>
      <c r="N6" s="8">
        <v>43459</v>
      </c>
      <c r="O6" s="7">
        <v>24.8</v>
      </c>
      <c r="P6" s="4">
        <v>43809</v>
      </c>
      <c r="Q6" s="3"/>
      <c r="R6" s="5">
        <v>11.5</v>
      </c>
      <c r="S6" s="3"/>
      <c r="T6" s="3"/>
      <c r="U6" s="7" t="s">
        <v>1647</v>
      </c>
      <c r="V6" s="7" t="s">
        <v>1571</v>
      </c>
      <c r="W6" s="3"/>
      <c r="X6" s="3"/>
      <c r="Y6" s="3"/>
      <c r="Z6" s="3"/>
      <c r="AA6" s="3"/>
      <c r="AB6" s="3"/>
      <c r="AC6" s="3"/>
      <c r="AD6" s="3"/>
      <c r="AE6" s="3"/>
    </row>
    <row r="7" spans="1:31" ht="34" x14ac:dyDescent="0.2">
      <c r="A7" s="3"/>
      <c r="B7" s="3"/>
      <c r="C7" s="3"/>
      <c r="D7" s="3" t="s">
        <v>851</v>
      </c>
      <c r="E7" s="7" t="s">
        <v>1572</v>
      </c>
      <c r="F7" s="7" t="s">
        <v>1603</v>
      </c>
      <c r="G7" s="7" t="s">
        <v>1611</v>
      </c>
      <c r="H7" s="3"/>
      <c r="I7" s="3" t="s">
        <v>855</v>
      </c>
      <c r="J7" s="7" t="s">
        <v>39</v>
      </c>
      <c r="K7" s="7">
        <v>191205</v>
      </c>
      <c r="L7" s="3"/>
      <c r="M7" s="5">
        <v>11</v>
      </c>
      <c r="N7" s="8">
        <v>43459</v>
      </c>
      <c r="O7" s="7">
        <v>25.6</v>
      </c>
      <c r="P7" s="4">
        <v>43809</v>
      </c>
      <c r="Q7" s="3"/>
      <c r="R7" s="5">
        <v>11.5</v>
      </c>
      <c r="S7" s="3"/>
      <c r="T7" s="3"/>
      <c r="U7" s="7" t="s">
        <v>1648</v>
      </c>
      <c r="V7" s="7" t="s">
        <v>1573</v>
      </c>
      <c r="W7" s="3"/>
      <c r="X7" s="3"/>
      <c r="Y7" s="3"/>
      <c r="Z7" s="3"/>
      <c r="AA7" s="3"/>
      <c r="AB7" s="3"/>
      <c r="AC7" s="3"/>
      <c r="AD7" s="3"/>
      <c r="AE7" s="3"/>
    </row>
    <row r="8" spans="1:31" ht="34" x14ac:dyDescent="0.2">
      <c r="A8" s="3"/>
      <c r="B8" s="3"/>
      <c r="C8" s="3"/>
      <c r="D8" s="3" t="s">
        <v>851</v>
      </c>
      <c r="E8" s="7" t="s">
        <v>1574</v>
      </c>
      <c r="F8" s="7" t="s">
        <v>1603</v>
      </c>
      <c r="G8" s="7" t="s">
        <v>1612</v>
      </c>
      <c r="H8" s="3"/>
      <c r="I8" s="3" t="s">
        <v>855</v>
      </c>
      <c r="J8" s="7" t="s">
        <v>39</v>
      </c>
      <c r="K8" s="7">
        <v>191205</v>
      </c>
      <c r="L8" s="3"/>
      <c r="M8" s="5">
        <v>11</v>
      </c>
      <c r="N8" s="8">
        <v>43459</v>
      </c>
      <c r="O8" s="7">
        <v>25.8</v>
      </c>
      <c r="P8" s="4">
        <v>43809</v>
      </c>
      <c r="Q8" s="3"/>
      <c r="R8" s="5">
        <v>11.5</v>
      </c>
      <c r="S8" s="3"/>
      <c r="T8" s="3"/>
      <c r="U8" s="7" t="s">
        <v>1649</v>
      </c>
      <c r="V8" s="7" t="s">
        <v>1575</v>
      </c>
      <c r="W8" s="3"/>
      <c r="X8" s="3"/>
      <c r="Y8" s="3"/>
      <c r="Z8" s="3"/>
      <c r="AA8" s="3"/>
      <c r="AB8" s="3"/>
      <c r="AC8" s="3"/>
      <c r="AD8" s="3"/>
      <c r="AE8" s="3"/>
    </row>
    <row r="9" spans="1:31" ht="34" x14ac:dyDescent="0.2">
      <c r="A9" s="3"/>
      <c r="B9" s="3"/>
      <c r="C9" s="3"/>
      <c r="D9" s="3" t="s">
        <v>851</v>
      </c>
      <c r="E9" s="7" t="s">
        <v>1576</v>
      </c>
      <c r="F9" s="7" t="s">
        <v>1603</v>
      </c>
      <c r="G9" s="7" t="s">
        <v>1613</v>
      </c>
      <c r="H9" s="3"/>
      <c r="I9" s="3" t="s">
        <v>855</v>
      </c>
      <c r="J9" s="7" t="s">
        <v>39</v>
      </c>
      <c r="K9" s="7">
        <v>191205</v>
      </c>
      <c r="L9" s="3"/>
      <c r="M9" s="5">
        <v>11</v>
      </c>
      <c r="N9" s="8">
        <v>43459</v>
      </c>
      <c r="O9" s="7">
        <v>28.9</v>
      </c>
      <c r="P9" s="4">
        <v>43809</v>
      </c>
      <c r="Q9" s="3"/>
      <c r="R9" s="5">
        <v>11.5</v>
      </c>
      <c r="S9" s="3"/>
      <c r="T9" s="3"/>
      <c r="U9" s="7" t="s">
        <v>1650</v>
      </c>
      <c r="V9" s="7" t="s">
        <v>1577</v>
      </c>
      <c r="W9" s="3"/>
      <c r="X9" s="3"/>
      <c r="Y9" s="3"/>
      <c r="Z9" s="3"/>
      <c r="AA9" s="3"/>
      <c r="AB9" s="3"/>
      <c r="AC9" s="3"/>
      <c r="AD9" s="3"/>
      <c r="AE9" s="3"/>
    </row>
    <row r="10" spans="1:31" ht="51" x14ac:dyDescent="0.2">
      <c r="A10" s="3"/>
      <c r="B10" s="3"/>
      <c r="C10" s="3"/>
      <c r="D10" s="3" t="s">
        <v>851</v>
      </c>
      <c r="E10" s="7" t="s">
        <v>1578</v>
      </c>
      <c r="F10" s="7" t="s">
        <v>1604</v>
      </c>
      <c r="G10" s="7" t="s">
        <v>1614</v>
      </c>
      <c r="H10" s="3"/>
      <c r="I10" s="3" t="s">
        <v>855</v>
      </c>
      <c r="J10" s="7" t="s">
        <v>39</v>
      </c>
      <c r="K10" s="7">
        <v>191212</v>
      </c>
      <c r="L10" s="3"/>
      <c r="M10" s="5">
        <v>11</v>
      </c>
      <c r="N10" s="8">
        <v>43458</v>
      </c>
      <c r="O10" s="7">
        <v>20.6</v>
      </c>
      <c r="P10" s="4">
        <v>43809</v>
      </c>
      <c r="Q10" s="3"/>
      <c r="R10" s="5">
        <v>11.53</v>
      </c>
      <c r="S10" s="3"/>
      <c r="T10" s="3"/>
      <c r="U10" s="7" t="s">
        <v>1651</v>
      </c>
      <c r="V10" s="7" t="s">
        <v>1579</v>
      </c>
      <c r="W10" s="3"/>
      <c r="X10" s="3"/>
      <c r="Y10" s="3"/>
      <c r="Z10" s="3"/>
      <c r="AA10" s="3"/>
      <c r="AB10" s="3"/>
      <c r="AC10" s="3"/>
      <c r="AD10" s="3"/>
      <c r="AE10" s="3"/>
    </row>
    <row r="11" spans="1:31" ht="51" x14ac:dyDescent="0.2">
      <c r="A11" s="3"/>
      <c r="B11" s="3"/>
      <c r="C11" s="3"/>
      <c r="D11" s="3" t="s">
        <v>851</v>
      </c>
      <c r="E11" s="7" t="s">
        <v>1580</v>
      </c>
      <c r="F11" s="7" t="s">
        <v>1604</v>
      </c>
      <c r="G11" s="7" t="s">
        <v>1615</v>
      </c>
      <c r="H11" s="3"/>
      <c r="I11" s="3" t="s">
        <v>855</v>
      </c>
      <c r="J11" s="7" t="s">
        <v>39</v>
      </c>
      <c r="K11" s="7">
        <v>191212</v>
      </c>
      <c r="L11" s="3"/>
      <c r="M11" s="5">
        <v>11</v>
      </c>
      <c r="N11" s="8">
        <v>43458</v>
      </c>
      <c r="O11" s="7">
        <v>22.8</v>
      </c>
      <c r="P11" s="4">
        <v>43809</v>
      </c>
      <c r="Q11" s="3"/>
      <c r="R11" s="5">
        <v>11.53</v>
      </c>
      <c r="S11" s="3"/>
      <c r="T11" s="3"/>
      <c r="U11" s="7" t="s">
        <v>1652</v>
      </c>
      <c r="V11" s="7" t="s">
        <v>1581</v>
      </c>
      <c r="W11" s="3"/>
      <c r="X11" s="3"/>
      <c r="Y11" s="3"/>
      <c r="Z11" s="3"/>
      <c r="AA11" s="3"/>
      <c r="AB11" s="3"/>
      <c r="AC11" s="3"/>
      <c r="AD11" s="3"/>
      <c r="AE11" s="3"/>
    </row>
    <row r="12" spans="1:31" ht="51" x14ac:dyDescent="0.2">
      <c r="A12" s="3"/>
      <c r="B12" s="3"/>
      <c r="C12" s="3"/>
      <c r="D12" s="3" t="s">
        <v>851</v>
      </c>
      <c r="E12" s="7" t="s">
        <v>1582</v>
      </c>
      <c r="F12" s="7" t="s">
        <v>1604</v>
      </c>
      <c r="G12" s="7" t="s">
        <v>1616</v>
      </c>
      <c r="H12" s="3"/>
      <c r="I12" s="3" t="s">
        <v>855</v>
      </c>
      <c r="J12" s="7" t="s">
        <v>39</v>
      </c>
      <c r="K12" s="7">
        <v>191212</v>
      </c>
      <c r="L12" s="3"/>
      <c r="M12" s="5">
        <v>11</v>
      </c>
      <c r="N12" s="8">
        <v>43458</v>
      </c>
      <c r="O12" s="7">
        <v>26.6</v>
      </c>
      <c r="P12" s="4">
        <v>43809</v>
      </c>
      <c r="Q12" s="3"/>
      <c r="R12" s="5">
        <v>11.53</v>
      </c>
      <c r="S12" s="3"/>
      <c r="T12" s="3"/>
      <c r="U12" s="7" t="s">
        <v>1653</v>
      </c>
      <c r="V12" s="7" t="s">
        <v>1583</v>
      </c>
      <c r="W12" s="3"/>
      <c r="X12" s="3"/>
      <c r="Y12" s="3"/>
      <c r="Z12" s="3"/>
      <c r="AA12" s="3"/>
      <c r="AB12" s="3"/>
      <c r="AC12" s="3"/>
      <c r="AD12" s="3"/>
      <c r="AE12" s="3"/>
    </row>
    <row r="13" spans="1:31" ht="51" x14ac:dyDescent="0.2">
      <c r="A13" s="3"/>
      <c r="B13" s="3"/>
      <c r="C13" s="3"/>
      <c r="D13" s="3" t="s">
        <v>851</v>
      </c>
      <c r="E13" s="7" t="s">
        <v>1584</v>
      </c>
      <c r="F13" s="7" t="s">
        <v>1604</v>
      </c>
      <c r="G13" s="7" t="s">
        <v>1617</v>
      </c>
      <c r="H13" s="3"/>
      <c r="I13" s="3" t="s">
        <v>855</v>
      </c>
      <c r="J13" s="7" t="s">
        <v>39</v>
      </c>
      <c r="K13" s="7">
        <v>191212</v>
      </c>
      <c r="L13" s="3"/>
      <c r="M13" s="5">
        <v>11</v>
      </c>
      <c r="N13" s="8">
        <v>43458</v>
      </c>
      <c r="O13" s="7">
        <v>25.5</v>
      </c>
      <c r="P13" s="4">
        <v>43809</v>
      </c>
      <c r="Q13" s="3"/>
      <c r="R13" s="5">
        <v>11.53</v>
      </c>
      <c r="S13" s="3"/>
      <c r="T13" s="3"/>
      <c r="U13" s="7" t="s">
        <v>1654</v>
      </c>
      <c r="V13" s="7" t="s">
        <v>1585</v>
      </c>
      <c r="W13" s="3"/>
      <c r="X13" s="3"/>
      <c r="Y13" s="3"/>
      <c r="Z13" s="3"/>
      <c r="AA13" s="3"/>
      <c r="AB13" s="3"/>
      <c r="AC13" s="3"/>
      <c r="AD13" s="3"/>
      <c r="AE13" s="3"/>
    </row>
    <row r="14" spans="1:31" ht="34" x14ac:dyDescent="0.2">
      <c r="A14" s="3"/>
      <c r="B14" s="3"/>
      <c r="C14" s="3"/>
      <c r="D14" s="3" t="s">
        <v>851</v>
      </c>
      <c r="E14" s="7" t="s">
        <v>1586</v>
      </c>
      <c r="F14" s="7" t="s">
        <v>1603</v>
      </c>
      <c r="G14" s="7" t="s">
        <v>1618</v>
      </c>
      <c r="H14" s="3"/>
      <c r="I14" s="3" t="s">
        <v>855</v>
      </c>
      <c r="J14" s="7" t="s">
        <v>39</v>
      </c>
      <c r="K14" s="7">
        <v>191212</v>
      </c>
      <c r="L14" s="3"/>
      <c r="M14" s="5">
        <v>11</v>
      </c>
      <c r="N14" s="8">
        <v>43465</v>
      </c>
      <c r="O14" s="7">
        <v>24.1</v>
      </c>
      <c r="P14" s="4">
        <v>43809</v>
      </c>
      <c r="Q14" s="3"/>
      <c r="R14" s="5">
        <v>11.33</v>
      </c>
      <c r="S14" s="3"/>
      <c r="T14" s="3"/>
      <c r="U14" s="7" t="s">
        <v>1655</v>
      </c>
      <c r="V14" s="7" t="s">
        <v>1587</v>
      </c>
      <c r="W14" s="3"/>
      <c r="X14" s="3"/>
      <c r="Y14" s="3"/>
      <c r="Z14" s="3"/>
      <c r="AA14" s="3"/>
      <c r="AB14" s="3"/>
      <c r="AC14" s="3"/>
      <c r="AD14" s="3"/>
      <c r="AE14" s="3"/>
    </row>
    <row r="15" spans="1:31" ht="34" x14ac:dyDescent="0.2">
      <c r="A15" s="3"/>
      <c r="B15" s="3"/>
      <c r="C15" s="3"/>
      <c r="D15" s="3" t="s">
        <v>851</v>
      </c>
      <c r="E15" s="7" t="s">
        <v>1588</v>
      </c>
      <c r="F15" s="7" t="s">
        <v>1603</v>
      </c>
      <c r="G15" s="7" t="s">
        <v>1619</v>
      </c>
      <c r="H15" s="3"/>
      <c r="I15" s="3" t="s">
        <v>855</v>
      </c>
      <c r="J15" s="7" t="s">
        <v>39</v>
      </c>
      <c r="K15" s="7">
        <v>191212</v>
      </c>
      <c r="L15" s="3"/>
      <c r="M15" s="5">
        <v>11</v>
      </c>
      <c r="N15" s="8">
        <v>43465</v>
      </c>
      <c r="O15" s="7">
        <v>26</v>
      </c>
      <c r="P15" s="4">
        <v>43809</v>
      </c>
      <c r="Q15" s="3"/>
      <c r="R15" s="5">
        <v>11.33</v>
      </c>
      <c r="S15" s="3"/>
      <c r="T15" s="3"/>
      <c r="U15" s="7" t="s">
        <v>1656</v>
      </c>
      <c r="V15" s="7" t="s">
        <v>1589</v>
      </c>
      <c r="W15" s="3"/>
      <c r="X15" s="3"/>
      <c r="Y15" s="3"/>
      <c r="Z15" s="3"/>
      <c r="AA15" s="3"/>
      <c r="AB15" s="3"/>
      <c r="AC15" s="3"/>
      <c r="AD15" s="3"/>
      <c r="AE15" s="3"/>
    </row>
    <row r="16" spans="1:31" ht="34" x14ac:dyDescent="0.2">
      <c r="A16" s="3"/>
      <c r="B16" s="3"/>
      <c r="C16" s="3"/>
      <c r="D16" s="3" t="s">
        <v>851</v>
      </c>
      <c r="E16" s="7" t="s">
        <v>1590</v>
      </c>
      <c r="F16" s="7" t="s">
        <v>1603</v>
      </c>
      <c r="G16" s="7" t="s">
        <v>1620</v>
      </c>
      <c r="H16" s="3"/>
      <c r="I16" s="3" t="s">
        <v>855</v>
      </c>
      <c r="J16" s="7" t="s">
        <v>39</v>
      </c>
      <c r="K16" s="7">
        <v>191212</v>
      </c>
      <c r="L16" s="3"/>
      <c r="M16" s="5">
        <v>11</v>
      </c>
      <c r="N16" s="8">
        <v>43465</v>
      </c>
      <c r="O16" s="7">
        <v>26.3</v>
      </c>
      <c r="P16" s="4">
        <v>43809</v>
      </c>
      <c r="Q16" s="3"/>
      <c r="R16" s="5">
        <v>11.33</v>
      </c>
      <c r="S16" s="3"/>
      <c r="T16" s="3"/>
      <c r="U16" s="7" t="s">
        <v>1657</v>
      </c>
      <c r="V16" s="7" t="s">
        <v>1591</v>
      </c>
      <c r="W16" s="3"/>
      <c r="X16" s="3"/>
      <c r="Y16" s="3"/>
      <c r="Z16" s="3"/>
      <c r="AA16" s="3"/>
      <c r="AB16" s="3"/>
      <c r="AC16" s="3"/>
      <c r="AD16" s="3"/>
      <c r="AE16" s="3"/>
    </row>
    <row r="17" spans="1:31" ht="34" x14ac:dyDescent="0.2">
      <c r="A17" s="3"/>
      <c r="B17" s="3"/>
      <c r="C17" s="3"/>
      <c r="D17" s="3" t="s">
        <v>851</v>
      </c>
      <c r="E17" s="7" t="s">
        <v>1592</v>
      </c>
      <c r="F17" s="7" t="s">
        <v>1603</v>
      </c>
      <c r="G17" s="7" t="s">
        <v>1621</v>
      </c>
      <c r="H17" s="3"/>
      <c r="I17" s="3" t="s">
        <v>855</v>
      </c>
      <c r="J17" s="7" t="s">
        <v>39</v>
      </c>
      <c r="K17" s="7">
        <v>191212</v>
      </c>
      <c r="L17" s="3"/>
      <c r="M17" s="5">
        <v>11</v>
      </c>
      <c r="N17" s="8">
        <v>43465</v>
      </c>
      <c r="O17" s="7">
        <v>22.7</v>
      </c>
      <c r="P17" s="4">
        <v>43809</v>
      </c>
      <c r="Q17" s="3"/>
      <c r="R17" s="5">
        <v>11.33</v>
      </c>
      <c r="S17" s="3"/>
      <c r="T17" s="3"/>
      <c r="U17" s="7" t="s">
        <v>1658</v>
      </c>
      <c r="V17" s="7" t="s">
        <v>1593</v>
      </c>
      <c r="W17" s="3"/>
      <c r="X17" s="3"/>
      <c r="Y17" s="3"/>
      <c r="Z17" s="3"/>
      <c r="AA17" s="3"/>
      <c r="AB17" s="3"/>
      <c r="AC17" s="3"/>
      <c r="AD17" s="3"/>
      <c r="AE17" s="3"/>
    </row>
    <row r="18" spans="1:31" ht="17" x14ac:dyDescent="0.2">
      <c r="A18" s="3"/>
      <c r="B18" s="3"/>
      <c r="C18" s="3"/>
      <c r="D18" s="3" t="s">
        <v>851</v>
      </c>
      <c r="E18" s="7" t="s">
        <v>1632</v>
      </c>
      <c r="F18" s="7" t="s">
        <v>32</v>
      </c>
      <c r="G18" s="7" t="s">
        <v>1622</v>
      </c>
      <c r="H18" s="3"/>
      <c r="I18" s="3" t="s">
        <v>855</v>
      </c>
      <c r="J18" s="7" t="s">
        <v>39</v>
      </c>
      <c r="K18" s="7">
        <v>200805</v>
      </c>
      <c r="L18" s="3"/>
      <c r="M18" s="5">
        <v>12</v>
      </c>
      <c r="N18" s="8">
        <v>43656</v>
      </c>
      <c r="O18" s="7">
        <v>25.8</v>
      </c>
      <c r="P18" s="4">
        <v>44049</v>
      </c>
      <c r="Q18" s="3"/>
      <c r="R18" s="5">
        <v>12.87</v>
      </c>
      <c r="S18" s="3"/>
      <c r="T18" s="3"/>
      <c r="U18" s="7" t="s">
        <v>1659</v>
      </c>
      <c r="V18" s="7" t="s">
        <v>1594</v>
      </c>
      <c r="W18" s="3"/>
      <c r="X18" s="3"/>
      <c r="Y18" s="3"/>
      <c r="Z18" s="3"/>
      <c r="AA18" s="3"/>
      <c r="AB18" s="3"/>
      <c r="AC18" s="3"/>
      <c r="AD18" s="3"/>
      <c r="AE18" s="3"/>
    </row>
    <row r="19" spans="1:31" ht="17" x14ac:dyDescent="0.2">
      <c r="A19" s="3"/>
      <c r="B19" s="3"/>
      <c r="C19" s="3"/>
      <c r="D19" s="3" t="s">
        <v>851</v>
      </c>
      <c r="E19" s="7" t="s">
        <v>1633</v>
      </c>
      <c r="F19" s="7" t="s">
        <v>32</v>
      </c>
      <c r="G19" s="7" t="s">
        <v>1623</v>
      </c>
      <c r="H19" s="3"/>
      <c r="I19" s="3" t="s">
        <v>855</v>
      </c>
      <c r="J19" s="7" t="s">
        <v>39</v>
      </c>
      <c r="K19" s="7">
        <v>200805</v>
      </c>
      <c r="L19" s="3"/>
      <c r="M19" s="5">
        <v>12</v>
      </c>
      <c r="N19" s="8">
        <v>43656</v>
      </c>
      <c r="O19" s="7">
        <v>26.4</v>
      </c>
      <c r="P19" s="4">
        <v>44049</v>
      </c>
      <c r="Q19" s="3"/>
      <c r="R19" s="5">
        <v>12.87</v>
      </c>
      <c r="S19" s="3"/>
      <c r="T19" s="3"/>
      <c r="U19" s="7" t="s">
        <v>1660</v>
      </c>
      <c r="V19" s="7" t="s">
        <v>1595</v>
      </c>
      <c r="W19" s="3"/>
      <c r="X19" s="3"/>
      <c r="Y19" s="3"/>
      <c r="Z19" s="3"/>
      <c r="AA19" s="3"/>
      <c r="AB19" s="3"/>
      <c r="AC19" s="3"/>
      <c r="AD19" s="3"/>
      <c r="AE19" s="3"/>
    </row>
    <row r="20" spans="1:31" ht="17" x14ac:dyDescent="0.2">
      <c r="A20" s="3"/>
      <c r="B20" s="3"/>
      <c r="C20" s="3"/>
      <c r="D20" s="3" t="s">
        <v>851</v>
      </c>
      <c r="E20" s="7" t="s">
        <v>1634</v>
      </c>
      <c r="F20" s="7" t="s">
        <v>32</v>
      </c>
      <c r="G20" s="7" t="s">
        <v>1624</v>
      </c>
      <c r="H20" s="3"/>
      <c r="I20" s="3" t="s">
        <v>855</v>
      </c>
      <c r="J20" s="7" t="s">
        <v>39</v>
      </c>
      <c r="K20" s="7">
        <v>200805</v>
      </c>
      <c r="L20" s="3"/>
      <c r="M20" s="5">
        <v>12</v>
      </c>
      <c r="N20" s="8">
        <v>43656</v>
      </c>
      <c r="O20" s="7"/>
      <c r="P20" s="4">
        <v>44049</v>
      </c>
      <c r="Q20" s="3"/>
      <c r="R20" s="5">
        <v>12.87</v>
      </c>
      <c r="S20" s="3"/>
      <c r="T20" s="3"/>
      <c r="U20" s="7" t="s">
        <v>1661</v>
      </c>
      <c r="V20" s="7"/>
      <c r="W20" s="3"/>
      <c r="X20" s="3"/>
      <c r="Y20" s="3"/>
      <c r="Z20" s="3"/>
      <c r="AA20" s="3"/>
      <c r="AB20" s="3"/>
      <c r="AC20" s="3"/>
      <c r="AD20" s="3"/>
      <c r="AE20" s="3"/>
    </row>
    <row r="21" spans="1:31" ht="17" x14ac:dyDescent="0.2">
      <c r="A21" s="3"/>
      <c r="B21" s="3"/>
      <c r="C21" s="3"/>
      <c r="D21" s="3" t="s">
        <v>851</v>
      </c>
      <c r="E21" s="7" t="s">
        <v>1635</v>
      </c>
      <c r="F21" s="7" t="s">
        <v>32</v>
      </c>
      <c r="G21" s="7" t="s">
        <v>1625</v>
      </c>
      <c r="H21" s="3"/>
      <c r="I21" s="3" t="s">
        <v>855</v>
      </c>
      <c r="J21" s="7" t="s">
        <v>39</v>
      </c>
      <c r="K21" s="7">
        <v>200805</v>
      </c>
      <c r="L21" s="3"/>
      <c r="M21" s="5">
        <v>12</v>
      </c>
      <c r="N21" s="8">
        <v>43656</v>
      </c>
      <c r="O21" s="7">
        <v>26</v>
      </c>
      <c r="P21" s="4">
        <v>44049</v>
      </c>
      <c r="Q21" s="3"/>
      <c r="R21" s="5">
        <v>12.87</v>
      </c>
      <c r="S21" s="3"/>
      <c r="T21" s="3"/>
      <c r="U21" s="7" t="s">
        <v>1662</v>
      </c>
      <c r="V21" s="7" t="s">
        <v>1596</v>
      </c>
      <c r="W21" s="3"/>
      <c r="X21" s="3"/>
      <c r="Y21" s="3"/>
      <c r="Z21" s="3"/>
      <c r="AA21" s="3"/>
      <c r="AB21" s="3"/>
      <c r="AC21" s="3"/>
      <c r="AD21" s="3"/>
      <c r="AE21" s="3"/>
    </row>
    <row r="22" spans="1:31" ht="17" x14ac:dyDescent="0.2">
      <c r="A22" s="3"/>
      <c r="B22" s="3"/>
      <c r="C22" s="3"/>
      <c r="D22" s="3" t="s">
        <v>851</v>
      </c>
      <c r="E22" s="7" t="s">
        <v>1636</v>
      </c>
      <c r="F22" s="7" t="s">
        <v>32</v>
      </c>
      <c r="G22" s="7" t="s">
        <v>1626</v>
      </c>
      <c r="H22" s="3"/>
      <c r="I22" s="3" t="s">
        <v>855</v>
      </c>
      <c r="J22" s="7" t="s">
        <v>39</v>
      </c>
      <c r="K22" s="7">
        <v>200805</v>
      </c>
      <c r="L22" s="3"/>
      <c r="M22" s="5">
        <v>12</v>
      </c>
      <c r="N22" s="8">
        <v>43656</v>
      </c>
      <c r="O22" s="7">
        <v>26.2</v>
      </c>
      <c r="P22" s="4">
        <v>44049</v>
      </c>
      <c r="Q22" s="3"/>
      <c r="R22" s="5">
        <v>12.87</v>
      </c>
      <c r="S22" s="3"/>
      <c r="T22" s="3"/>
      <c r="U22" s="7" t="s">
        <v>1663</v>
      </c>
      <c r="V22" s="7" t="s">
        <v>1597</v>
      </c>
      <c r="W22" s="3"/>
      <c r="X22" s="3"/>
      <c r="Y22" s="3"/>
      <c r="Z22" s="3"/>
      <c r="AA22" s="3"/>
      <c r="AB22" s="3"/>
      <c r="AC22" s="3"/>
      <c r="AD22" s="3"/>
      <c r="AE22" s="3"/>
    </row>
    <row r="23" spans="1:31" ht="17" x14ac:dyDescent="0.2">
      <c r="A23" s="3"/>
      <c r="B23" s="3"/>
      <c r="C23" s="3"/>
      <c r="D23" s="3" t="s">
        <v>851</v>
      </c>
      <c r="E23" s="7" t="s">
        <v>1637</v>
      </c>
      <c r="F23" s="7" t="s">
        <v>32</v>
      </c>
      <c r="G23" s="7" t="s">
        <v>1627</v>
      </c>
      <c r="H23" s="3"/>
      <c r="I23" s="3" t="s">
        <v>855</v>
      </c>
      <c r="J23" s="7" t="s">
        <v>39</v>
      </c>
      <c r="K23" s="7">
        <v>201007</v>
      </c>
      <c r="L23" s="3"/>
      <c r="M23" s="5">
        <v>12</v>
      </c>
      <c r="N23" s="8">
        <v>43744</v>
      </c>
      <c r="O23" s="7">
        <v>23.6</v>
      </c>
      <c r="P23" s="4">
        <v>44119</v>
      </c>
      <c r="Q23" s="3"/>
      <c r="R23" s="5">
        <v>12.3</v>
      </c>
      <c r="S23" s="3"/>
      <c r="T23" s="3"/>
      <c r="U23" s="7" t="s">
        <v>1664</v>
      </c>
      <c r="V23" s="7" t="s">
        <v>1598</v>
      </c>
      <c r="W23" s="3"/>
      <c r="X23" s="3"/>
      <c r="Y23" s="3"/>
      <c r="Z23" s="3"/>
      <c r="AA23" s="3"/>
      <c r="AB23" s="3"/>
      <c r="AC23" s="3"/>
      <c r="AD23" s="3"/>
      <c r="AE23" s="3"/>
    </row>
    <row r="24" spans="1:31" ht="17" x14ac:dyDescent="0.2">
      <c r="A24" s="3"/>
      <c r="B24" s="3"/>
      <c r="C24" s="3"/>
      <c r="D24" s="3" t="s">
        <v>851</v>
      </c>
      <c r="E24" s="7" t="s">
        <v>1638</v>
      </c>
      <c r="F24" s="7" t="s">
        <v>32</v>
      </c>
      <c r="G24" s="7" t="s">
        <v>1628</v>
      </c>
      <c r="H24" s="3"/>
      <c r="I24" s="3" t="s">
        <v>855</v>
      </c>
      <c r="J24" s="7" t="s">
        <v>39</v>
      </c>
      <c r="K24" s="7">
        <v>201007</v>
      </c>
      <c r="L24" s="3"/>
      <c r="M24" s="5">
        <v>12</v>
      </c>
      <c r="N24" s="8">
        <v>43744</v>
      </c>
      <c r="O24" s="7">
        <v>23.3</v>
      </c>
      <c r="P24" s="4">
        <v>44119</v>
      </c>
      <c r="Q24" s="3"/>
      <c r="R24" s="5">
        <v>12.3</v>
      </c>
      <c r="S24" s="3"/>
      <c r="T24" s="3"/>
      <c r="U24" s="7" t="s">
        <v>1665</v>
      </c>
      <c r="V24" s="7" t="s">
        <v>1599</v>
      </c>
      <c r="W24" s="3"/>
      <c r="X24" s="3"/>
      <c r="Y24" s="3"/>
      <c r="Z24" s="3"/>
      <c r="AA24" s="3"/>
      <c r="AB24" s="3"/>
      <c r="AC24" s="3"/>
      <c r="AD24" s="3"/>
      <c r="AE24" s="3"/>
    </row>
    <row r="25" spans="1:31" ht="17" x14ac:dyDescent="0.2">
      <c r="A25" s="3"/>
      <c r="B25" s="3"/>
      <c r="C25" s="3"/>
      <c r="D25" s="3" t="s">
        <v>851</v>
      </c>
      <c r="E25" s="7" t="s">
        <v>1639</v>
      </c>
      <c r="F25" s="7" t="s">
        <v>32</v>
      </c>
      <c r="G25" s="7" t="s">
        <v>1629</v>
      </c>
      <c r="H25" s="3"/>
      <c r="I25" s="3" t="s">
        <v>855</v>
      </c>
      <c r="J25" s="7" t="s">
        <v>39</v>
      </c>
      <c r="K25" s="7">
        <v>201007</v>
      </c>
      <c r="L25" s="3"/>
      <c r="M25" s="5">
        <v>12</v>
      </c>
      <c r="N25" s="8">
        <v>43744</v>
      </c>
      <c r="O25" s="7">
        <v>24.9</v>
      </c>
      <c r="P25" s="4">
        <v>44119</v>
      </c>
      <c r="Q25" s="3"/>
      <c r="R25" s="5">
        <v>12.3</v>
      </c>
      <c r="S25" s="3"/>
      <c r="T25" s="3"/>
      <c r="U25" s="7" t="s">
        <v>1666</v>
      </c>
      <c r="V25" s="7" t="s">
        <v>1600</v>
      </c>
      <c r="W25" s="3"/>
      <c r="X25" s="3"/>
      <c r="Y25" s="3"/>
      <c r="Z25" s="3"/>
      <c r="AA25" s="3"/>
      <c r="AB25" s="3"/>
      <c r="AC25" s="3"/>
      <c r="AD25" s="3"/>
      <c r="AE25" s="3"/>
    </row>
    <row r="26" spans="1:31" ht="17" x14ac:dyDescent="0.2">
      <c r="A26" s="3"/>
      <c r="B26" s="3"/>
      <c r="C26" s="3"/>
      <c r="D26" s="3" t="s">
        <v>851</v>
      </c>
      <c r="E26" s="7" t="s">
        <v>1640</v>
      </c>
      <c r="F26" s="7" t="s">
        <v>32</v>
      </c>
      <c r="G26" s="7" t="s">
        <v>1630</v>
      </c>
      <c r="H26" s="3"/>
      <c r="I26" s="3" t="s">
        <v>855</v>
      </c>
      <c r="J26" s="7" t="s">
        <v>39</v>
      </c>
      <c r="K26" s="7">
        <v>201007</v>
      </c>
      <c r="L26" s="3"/>
      <c r="M26" s="5">
        <v>12</v>
      </c>
      <c r="N26" s="8">
        <v>43744</v>
      </c>
      <c r="O26" s="7">
        <v>25.6</v>
      </c>
      <c r="P26" s="4">
        <v>44119</v>
      </c>
      <c r="Q26" s="3"/>
      <c r="R26" s="5">
        <v>12.3</v>
      </c>
      <c r="S26" s="3"/>
      <c r="T26" s="3"/>
      <c r="U26" s="7" t="s">
        <v>1667</v>
      </c>
      <c r="V26" s="7" t="s">
        <v>1601</v>
      </c>
      <c r="W26" s="3"/>
      <c r="X26" s="3"/>
      <c r="Y26" s="3"/>
      <c r="Z26" s="3"/>
      <c r="AA26" s="3"/>
      <c r="AB26" s="3"/>
      <c r="AC26" s="3"/>
      <c r="AD26" s="3"/>
      <c r="AE26" s="3"/>
    </row>
    <row r="27" spans="1:31" ht="17" x14ac:dyDescent="0.2">
      <c r="A27" s="3"/>
      <c r="B27" s="3"/>
      <c r="C27" s="3"/>
      <c r="D27" s="3" t="s">
        <v>851</v>
      </c>
      <c r="E27" s="7" t="s">
        <v>1641</v>
      </c>
      <c r="F27" s="7" t="s">
        <v>32</v>
      </c>
      <c r="G27" s="7" t="s">
        <v>1631</v>
      </c>
      <c r="H27" s="3"/>
      <c r="I27" s="3" t="s">
        <v>855</v>
      </c>
      <c r="J27" s="7" t="s">
        <v>39</v>
      </c>
      <c r="K27" s="7">
        <v>201007</v>
      </c>
      <c r="L27" s="3"/>
      <c r="M27" s="5">
        <v>12</v>
      </c>
      <c r="N27" s="8">
        <v>43744</v>
      </c>
      <c r="O27" s="7">
        <v>26</v>
      </c>
      <c r="P27" s="4">
        <v>44119</v>
      </c>
      <c r="Q27" s="3"/>
      <c r="R27" s="5">
        <v>12.3</v>
      </c>
      <c r="S27" s="3"/>
      <c r="T27" s="3"/>
      <c r="U27" s="7" t="s">
        <v>1668</v>
      </c>
      <c r="V27" s="7" t="s">
        <v>1602</v>
      </c>
      <c r="W27" s="3"/>
      <c r="X27" s="3"/>
      <c r="Y27" s="3"/>
      <c r="Z27" s="3"/>
      <c r="AA27" s="3"/>
      <c r="AB27" s="3"/>
      <c r="AC27" s="3"/>
      <c r="AD27" s="3"/>
      <c r="AE2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6"/>
  <sheetViews>
    <sheetView workbookViewId="0">
      <selection activeCell="M2" sqref="M2"/>
    </sheetView>
  </sheetViews>
  <sheetFormatPr baseColWidth="10" defaultRowHeight="16" x14ac:dyDescent="0.2"/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1551</v>
      </c>
      <c r="N1" t="s">
        <v>12</v>
      </c>
      <c r="O1" t="s">
        <v>13</v>
      </c>
      <c r="P1" t="s">
        <v>14</v>
      </c>
      <c r="Q1" t="s">
        <v>15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</row>
    <row r="2" spans="1:31" x14ac:dyDescent="0.2">
      <c r="B2">
        <v>7</v>
      </c>
      <c r="C2" t="s">
        <v>29</v>
      </c>
      <c r="D2" t="s">
        <v>30</v>
      </c>
      <c r="E2" t="s">
        <v>59</v>
      </c>
      <c r="F2" t="s">
        <v>32</v>
      </c>
      <c r="G2" t="s">
        <v>60</v>
      </c>
      <c r="H2" t="s">
        <v>60</v>
      </c>
      <c r="I2" t="s">
        <v>61</v>
      </c>
      <c r="J2" t="s">
        <v>39</v>
      </c>
      <c r="K2">
        <v>190715</v>
      </c>
      <c r="L2" s="1">
        <v>43661</v>
      </c>
      <c r="M2" s="2">
        <f>YEARFRAC(L2,N2)*12</f>
        <v>13.633333333333333</v>
      </c>
      <c r="N2" s="1">
        <v>43246</v>
      </c>
      <c r="O2">
        <v>27.5</v>
      </c>
      <c r="P2" s="1">
        <v>43720</v>
      </c>
      <c r="Q2" s="2">
        <f>YEARFRAC(P2,N2)*12</f>
        <v>15.533333333333335</v>
      </c>
      <c r="R2" s="2">
        <v>15.533333333333335</v>
      </c>
      <c r="S2">
        <v>1.3</v>
      </c>
      <c r="U2" t="s">
        <v>59</v>
      </c>
      <c r="V2" t="s">
        <v>62</v>
      </c>
      <c r="W2" t="s">
        <v>63</v>
      </c>
      <c r="X2">
        <v>102</v>
      </c>
      <c r="Y2">
        <v>22</v>
      </c>
      <c r="AA2">
        <v>15.57</v>
      </c>
      <c r="AB2" t="s">
        <v>32</v>
      </c>
      <c r="AE2">
        <v>14</v>
      </c>
    </row>
    <row r="3" spans="1:31" x14ac:dyDescent="0.2">
      <c r="B3">
        <v>8</v>
      </c>
      <c r="C3" t="s">
        <v>29</v>
      </c>
      <c r="D3" t="s">
        <v>30</v>
      </c>
      <c r="E3" t="s">
        <v>64</v>
      </c>
      <c r="F3" t="s">
        <v>32</v>
      </c>
      <c r="G3" t="s">
        <v>65</v>
      </c>
      <c r="H3" t="s">
        <v>65</v>
      </c>
      <c r="I3" t="s">
        <v>61</v>
      </c>
      <c r="J3" t="s">
        <v>34</v>
      </c>
      <c r="K3">
        <v>190715</v>
      </c>
      <c r="L3" s="1">
        <v>43661</v>
      </c>
      <c r="M3" s="2">
        <f t="shared" ref="M3:M21" si="0">YEARFRAC(L3,N3)*12</f>
        <v>13.633333333333333</v>
      </c>
      <c r="N3" s="1">
        <v>43246</v>
      </c>
      <c r="O3">
        <v>30.3</v>
      </c>
      <c r="P3" s="1">
        <v>43720</v>
      </c>
      <c r="Q3" s="2">
        <f t="shared" ref="Q3:Q21" si="1">YEARFRAC(P3,N3)*12</f>
        <v>15.533333333333335</v>
      </c>
      <c r="R3" s="2">
        <v>15.533333333333335</v>
      </c>
      <c r="S3">
        <v>1.3</v>
      </c>
      <c r="U3" t="s">
        <v>64</v>
      </c>
      <c r="V3" t="s">
        <v>66</v>
      </c>
      <c r="W3" t="s">
        <v>67</v>
      </c>
      <c r="X3">
        <v>115</v>
      </c>
      <c r="Y3">
        <v>23</v>
      </c>
      <c r="AA3">
        <v>15.57</v>
      </c>
      <c r="AB3" t="s">
        <v>32</v>
      </c>
      <c r="AE3">
        <v>14</v>
      </c>
    </row>
    <row r="4" spans="1:31" x14ac:dyDescent="0.2">
      <c r="B4">
        <v>9</v>
      </c>
      <c r="C4" t="s">
        <v>29</v>
      </c>
      <c r="D4" t="s">
        <v>30</v>
      </c>
      <c r="E4" t="s">
        <v>68</v>
      </c>
      <c r="F4" t="s">
        <v>32</v>
      </c>
      <c r="G4" t="s">
        <v>69</v>
      </c>
      <c r="H4" t="s">
        <v>69</v>
      </c>
      <c r="I4" t="s">
        <v>61</v>
      </c>
      <c r="J4" t="s">
        <v>39</v>
      </c>
      <c r="K4">
        <v>190715</v>
      </c>
      <c r="L4" s="1">
        <v>43661</v>
      </c>
      <c r="M4" s="2">
        <f t="shared" si="0"/>
        <v>13.633333333333333</v>
      </c>
      <c r="N4" s="1">
        <v>43246</v>
      </c>
      <c r="O4">
        <v>28</v>
      </c>
      <c r="P4" s="1">
        <v>43720</v>
      </c>
      <c r="Q4" s="2">
        <f t="shared" si="1"/>
        <v>15.533333333333335</v>
      </c>
      <c r="R4" s="2">
        <v>15.533333333333335</v>
      </c>
      <c r="S4">
        <v>1.3</v>
      </c>
      <c r="U4" t="s">
        <v>68</v>
      </c>
      <c r="V4" t="s">
        <v>70</v>
      </c>
      <c r="W4" t="s">
        <v>71</v>
      </c>
      <c r="X4">
        <v>108</v>
      </c>
      <c r="Y4">
        <v>22</v>
      </c>
      <c r="AA4">
        <v>15.57</v>
      </c>
      <c r="AB4" t="s">
        <v>32</v>
      </c>
      <c r="AE4">
        <v>14</v>
      </c>
    </row>
    <row r="5" spans="1:31" x14ac:dyDescent="0.2">
      <c r="B5">
        <v>10</v>
      </c>
      <c r="C5" t="s">
        <v>29</v>
      </c>
      <c r="D5" t="s">
        <v>30</v>
      </c>
      <c r="E5" t="s">
        <v>72</v>
      </c>
      <c r="F5" t="s">
        <v>32</v>
      </c>
      <c r="G5" t="s">
        <v>73</v>
      </c>
      <c r="H5" t="s">
        <v>73</v>
      </c>
      <c r="I5" t="s">
        <v>61</v>
      </c>
      <c r="J5" t="s">
        <v>34</v>
      </c>
      <c r="K5">
        <v>190715</v>
      </c>
      <c r="L5" s="1">
        <v>43661</v>
      </c>
      <c r="M5" s="2">
        <f t="shared" si="0"/>
        <v>13.633333333333333</v>
      </c>
      <c r="N5" s="1">
        <v>43246</v>
      </c>
      <c r="O5">
        <v>29.3</v>
      </c>
      <c r="P5" s="1">
        <v>43720</v>
      </c>
      <c r="Q5" s="2">
        <f t="shared" si="1"/>
        <v>15.533333333333335</v>
      </c>
      <c r="R5" s="2">
        <v>15.533333333333335</v>
      </c>
      <c r="S5">
        <v>1.3</v>
      </c>
      <c r="U5" t="s">
        <v>72</v>
      </c>
      <c r="V5" t="s">
        <v>74</v>
      </c>
      <c r="W5" t="s">
        <v>75</v>
      </c>
      <c r="X5">
        <v>114</v>
      </c>
      <c r="Y5">
        <v>24</v>
      </c>
      <c r="AA5">
        <v>15.57</v>
      </c>
      <c r="AB5" t="s">
        <v>32</v>
      </c>
      <c r="AE5">
        <v>14</v>
      </c>
    </row>
    <row r="6" spans="1:31" x14ac:dyDescent="0.2">
      <c r="B6">
        <v>11</v>
      </c>
      <c r="C6" t="s">
        <v>29</v>
      </c>
      <c r="D6" t="s">
        <v>30</v>
      </c>
      <c r="E6" t="s">
        <v>76</v>
      </c>
      <c r="F6" t="s">
        <v>32</v>
      </c>
      <c r="G6" t="s">
        <v>77</v>
      </c>
      <c r="H6" t="s">
        <v>77</v>
      </c>
      <c r="I6" t="s">
        <v>61</v>
      </c>
      <c r="J6" t="s">
        <v>34</v>
      </c>
      <c r="K6">
        <v>190715</v>
      </c>
      <c r="L6" s="1">
        <v>43661</v>
      </c>
      <c r="M6" s="2">
        <f t="shared" si="0"/>
        <v>13.633333333333333</v>
      </c>
      <c r="N6" s="1">
        <v>43246</v>
      </c>
      <c r="O6">
        <v>32.299999999999997</v>
      </c>
      <c r="P6" s="1">
        <v>43720</v>
      </c>
      <c r="Q6" s="2">
        <f t="shared" si="1"/>
        <v>15.533333333333335</v>
      </c>
      <c r="R6" s="2">
        <v>15.533333333333335</v>
      </c>
      <c r="S6">
        <v>1.38</v>
      </c>
      <c r="U6" t="s">
        <v>76</v>
      </c>
      <c r="V6" t="s">
        <v>78</v>
      </c>
      <c r="W6" t="s">
        <v>79</v>
      </c>
      <c r="X6">
        <v>112</v>
      </c>
      <c r="Y6">
        <v>24</v>
      </c>
      <c r="AA6">
        <v>16.57</v>
      </c>
      <c r="AB6" t="s">
        <v>32</v>
      </c>
      <c r="AE6">
        <v>14</v>
      </c>
    </row>
    <row r="7" spans="1:31" x14ac:dyDescent="0.2">
      <c r="B7">
        <v>19</v>
      </c>
      <c r="C7" t="s">
        <v>29</v>
      </c>
      <c r="D7" t="s">
        <v>30</v>
      </c>
      <c r="E7" t="s">
        <v>110</v>
      </c>
      <c r="F7" t="s">
        <v>32</v>
      </c>
      <c r="G7" t="s">
        <v>111</v>
      </c>
      <c r="H7" t="s">
        <v>111</v>
      </c>
      <c r="I7" t="s">
        <v>61</v>
      </c>
      <c r="J7" t="s">
        <v>34</v>
      </c>
      <c r="K7">
        <v>190715</v>
      </c>
      <c r="L7" s="1">
        <v>43626</v>
      </c>
      <c r="M7" s="2">
        <f t="shared" si="0"/>
        <v>12.466666666666669</v>
      </c>
      <c r="N7" s="1">
        <v>43246</v>
      </c>
      <c r="O7">
        <v>32</v>
      </c>
      <c r="P7" s="1">
        <v>43720</v>
      </c>
      <c r="Q7" s="2">
        <f t="shared" si="1"/>
        <v>15.533333333333335</v>
      </c>
      <c r="R7" s="2">
        <v>15.533333333333335</v>
      </c>
      <c r="S7">
        <v>1.48</v>
      </c>
      <c r="U7" t="s">
        <v>110</v>
      </c>
      <c r="V7" t="s">
        <v>112</v>
      </c>
      <c r="W7" t="s">
        <v>113</v>
      </c>
      <c r="X7">
        <v>115</v>
      </c>
      <c r="Y7">
        <v>27</v>
      </c>
      <c r="AA7">
        <v>17.73</v>
      </c>
      <c r="AB7" t="s">
        <v>32</v>
      </c>
      <c r="AE7">
        <v>13</v>
      </c>
    </row>
    <row r="8" spans="1:31" x14ac:dyDescent="0.2">
      <c r="B8" t="s">
        <v>490</v>
      </c>
      <c r="C8">
        <v>34</v>
      </c>
      <c r="D8" t="s">
        <v>30</v>
      </c>
      <c r="E8" t="s">
        <v>619</v>
      </c>
      <c r="F8" t="s">
        <v>32</v>
      </c>
      <c r="G8" t="s">
        <v>620</v>
      </c>
      <c r="H8" t="s">
        <v>620</v>
      </c>
      <c r="I8" t="s">
        <v>61</v>
      </c>
      <c r="J8" t="s">
        <v>34</v>
      </c>
      <c r="K8">
        <v>210222</v>
      </c>
      <c r="L8" s="1">
        <v>44249</v>
      </c>
      <c r="M8" s="2">
        <f t="shared" si="0"/>
        <v>12.166666666666666</v>
      </c>
      <c r="N8" s="1">
        <v>43878</v>
      </c>
      <c r="O8" t="s">
        <v>621</v>
      </c>
      <c r="P8" s="1">
        <v>44354</v>
      </c>
      <c r="Q8" s="2">
        <f t="shared" si="1"/>
        <v>15.666666666666668</v>
      </c>
      <c r="R8" s="2">
        <v>15.666666666666668</v>
      </c>
      <c r="S8">
        <v>1.25</v>
      </c>
      <c r="U8" t="s">
        <v>622</v>
      </c>
      <c r="V8" t="s">
        <v>623</v>
      </c>
      <c r="W8" t="s">
        <v>624</v>
      </c>
      <c r="X8">
        <v>79</v>
      </c>
      <c r="Y8">
        <v>20</v>
      </c>
      <c r="Z8" t="s">
        <v>625</v>
      </c>
      <c r="AA8">
        <v>15.03</v>
      </c>
      <c r="AB8" t="s">
        <v>32</v>
      </c>
      <c r="AC8">
        <v>12.366666670000001</v>
      </c>
      <c r="AE8">
        <v>12</v>
      </c>
    </row>
    <row r="9" spans="1:31" x14ac:dyDescent="0.2">
      <c r="B9" t="s">
        <v>490</v>
      </c>
      <c r="C9">
        <v>35</v>
      </c>
      <c r="D9" t="s">
        <v>30</v>
      </c>
      <c r="E9" t="s">
        <v>626</v>
      </c>
      <c r="F9" t="s">
        <v>32</v>
      </c>
      <c r="G9" t="s">
        <v>627</v>
      </c>
      <c r="H9" t="s">
        <v>627</v>
      </c>
      <c r="I9" t="s">
        <v>61</v>
      </c>
      <c r="J9" t="s">
        <v>39</v>
      </c>
      <c r="K9">
        <v>210222</v>
      </c>
      <c r="L9" s="1">
        <v>44249</v>
      </c>
      <c r="M9" s="2">
        <f t="shared" si="0"/>
        <v>12.2</v>
      </c>
      <c r="N9" s="1">
        <v>43877</v>
      </c>
      <c r="O9">
        <v>28.3</v>
      </c>
      <c r="P9" s="1">
        <v>44354</v>
      </c>
      <c r="Q9" s="2">
        <f t="shared" si="1"/>
        <v>15.7</v>
      </c>
      <c r="R9" s="2">
        <v>15.7</v>
      </c>
      <c r="S9">
        <v>1.31</v>
      </c>
      <c r="T9" t="b">
        <v>0</v>
      </c>
      <c r="U9" t="s">
        <v>628</v>
      </c>
      <c r="AA9">
        <v>15.7</v>
      </c>
      <c r="AB9" t="s">
        <v>32</v>
      </c>
      <c r="AC9">
        <v>12.366666670000001</v>
      </c>
      <c r="AE9">
        <v>60</v>
      </c>
    </row>
    <row r="10" spans="1:31" x14ac:dyDescent="0.2">
      <c r="B10" t="s">
        <v>724</v>
      </c>
      <c r="C10">
        <v>1</v>
      </c>
      <c r="D10" t="s">
        <v>30</v>
      </c>
      <c r="E10" t="s">
        <v>725</v>
      </c>
      <c r="F10" t="s">
        <v>32</v>
      </c>
      <c r="G10" t="s">
        <v>726</v>
      </c>
      <c r="H10" t="s">
        <v>726</v>
      </c>
      <c r="I10" t="s">
        <v>61</v>
      </c>
      <c r="J10" t="s">
        <v>34</v>
      </c>
      <c r="K10">
        <v>210503</v>
      </c>
      <c r="L10" s="1">
        <v>44319</v>
      </c>
      <c r="M10" s="2">
        <f t="shared" si="0"/>
        <v>11.733333333333333</v>
      </c>
      <c r="N10" s="1">
        <v>43962</v>
      </c>
      <c r="O10">
        <v>38.6</v>
      </c>
      <c r="P10" s="1">
        <v>44469</v>
      </c>
      <c r="Q10" s="2">
        <f t="shared" si="1"/>
        <v>16.633333333333333</v>
      </c>
      <c r="R10" s="2">
        <v>16.633333333333333</v>
      </c>
      <c r="S10">
        <v>1.39</v>
      </c>
      <c r="T10" t="b">
        <v>1</v>
      </c>
      <c r="U10" t="s">
        <v>727</v>
      </c>
      <c r="AA10">
        <v>16.63</v>
      </c>
      <c r="AB10" t="s">
        <v>32</v>
      </c>
      <c r="AC10">
        <v>11.866666670000001</v>
      </c>
      <c r="AE10">
        <v>60</v>
      </c>
    </row>
    <row r="11" spans="1:31" x14ac:dyDescent="0.2">
      <c r="B11" t="s">
        <v>724</v>
      </c>
      <c r="C11">
        <v>2</v>
      </c>
      <c r="D11" t="s">
        <v>30</v>
      </c>
      <c r="E11" t="s">
        <v>728</v>
      </c>
      <c r="F11" t="s">
        <v>32</v>
      </c>
      <c r="G11" t="s">
        <v>729</v>
      </c>
      <c r="H11" t="s">
        <v>729</v>
      </c>
      <c r="I11" t="s">
        <v>61</v>
      </c>
      <c r="J11" t="s">
        <v>34</v>
      </c>
      <c r="K11">
        <v>210503</v>
      </c>
      <c r="L11" s="1">
        <v>44319</v>
      </c>
      <c r="M11" s="2">
        <f t="shared" si="0"/>
        <v>11.733333333333333</v>
      </c>
      <c r="N11" s="1">
        <v>43962</v>
      </c>
      <c r="O11">
        <v>33.1</v>
      </c>
      <c r="P11" s="1">
        <v>44469</v>
      </c>
      <c r="Q11" s="2">
        <f t="shared" si="1"/>
        <v>16.633333333333333</v>
      </c>
      <c r="R11" s="2">
        <v>16.633333333333333</v>
      </c>
      <c r="S11">
        <v>1.39</v>
      </c>
      <c r="T11" t="b">
        <v>1</v>
      </c>
      <c r="U11" t="s">
        <v>730</v>
      </c>
      <c r="AA11">
        <v>16.63</v>
      </c>
      <c r="AB11" t="s">
        <v>32</v>
      </c>
      <c r="AC11">
        <v>11.866666670000001</v>
      </c>
      <c r="AE11">
        <v>60</v>
      </c>
    </row>
    <row r="12" spans="1:31" x14ac:dyDescent="0.2">
      <c r="B12" t="s">
        <v>724</v>
      </c>
      <c r="C12">
        <v>3</v>
      </c>
      <c r="D12" t="s">
        <v>30</v>
      </c>
      <c r="E12" t="s">
        <v>731</v>
      </c>
      <c r="F12" t="s">
        <v>32</v>
      </c>
      <c r="G12" t="s">
        <v>732</v>
      </c>
      <c r="H12" t="s">
        <v>732</v>
      </c>
      <c r="I12" t="s">
        <v>61</v>
      </c>
      <c r="J12" t="s">
        <v>34</v>
      </c>
      <c r="K12">
        <v>210503</v>
      </c>
      <c r="L12" s="1">
        <v>44319</v>
      </c>
      <c r="M12" s="2">
        <f t="shared" si="0"/>
        <v>11.733333333333333</v>
      </c>
      <c r="N12" s="1">
        <v>43962</v>
      </c>
      <c r="O12">
        <v>36.200000000000003</v>
      </c>
      <c r="P12" s="1">
        <v>44469</v>
      </c>
      <c r="Q12" s="2">
        <f t="shared" si="1"/>
        <v>16.633333333333333</v>
      </c>
      <c r="R12" s="2">
        <v>16.633333333333333</v>
      </c>
      <c r="S12">
        <v>1.39</v>
      </c>
      <c r="T12" t="b">
        <v>1</v>
      </c>
      <c r="U12" t="s">
        <v>733</v>
      </c>
      <c r="AA12">
        <v>16.63</v>
      </c>
      <c r="AB12" t="s">
        <v>32</v>
      </c>
      <c r="AC12">
        <v>11.866666670000001</v>
      </c>
      <c r="AE12">
        <v>60</v>
      </c>
    </row>
    <row r="13" spans="1:31" x14ac:dyDescent="0.2">
      <c r="B13" t="s">
        <v>724</v>
      </c>
      <c r="C13">
        <v>4</v>
      </c>
      <c r="D13" t="s">
        <v>30</v>
      </c>
      <c r="E13" t="s">
        <v>734</v>
      </c>
      <c r="F13" t="s">
        <v>32</v>
      </c>
      <c r="G13" t="s">
        <v>735</v>
      </c>
      <c r="H13" t="s">
        <v>735</v>
      </c>
      <c r="I13" t="s">
        <v>61</v>
      </c>
      <c r="J13" t="s">
        <v>39</v>
      </c>
      <c r="K13">
        <v>210503</v>
      </c>
      <c r="L13" s="1">
        <v>44319</v>
      </c>
      <c r="M13" s="2">
        <f t="shared" si="0"/>
        <v>11.733333333333333</v>
      </c>
      <c r="N13" s="1">
        <v>43962</v>
      </c>
      <c r="O13">
        <v>28.8</v>
      </c>
      <c r="P13" s="1">
        <v>44469</v>
      </c>
      <c r="Q13" s="2">
        <f t="shared" si="1"/>
        <v>16.633333333333333</v>
      </c>
      <c r="R13" s="2">
        <v>16.633333333333333</v>
      </c>
      <c r="S13">
        <v>1.39</v>
      </c>
      <c r="T13" t="b">
        <v>1</v>
      </c>
      <c r="U13" t="s">
        <v>736</v>
      </c>
      <c r="AA13">
        <v>16.63</v>
      </c>
      <c r="AB13" t="s">
        <v>32</v>
      </c>
      <c r="AC13">
        <v>11.866666670000001</v>
      </c>
      <c r="AE13">
        <v>60</v>
      </c>
    </row>
    <row r="14" spans="1:31" x14ac:dyDescent="0.2">
      <c r="B14" t="s">
        <v>724</v>
      </c>
      <c r="C14">
        <v>5</v>
      </c>
      <c r="D14" t="s">
        <v>30</v>
      </c>
      <c r="E14" t="s">
        <v>737</v>
      </c>
      <c r="F14" t="s">
        <v>32</v>
      </c>
      <c r="G14" t="s">
        <v>738</v>
      </c>
      <c r="H14" t="s">
        <v>738</v>
      </c>
      <c r="I14" t="s">
        <v>61</v>
      </c>
      <c r="J14" t="s">
        <v>39</v>
      </c>
      <c r="K14">
        <v>210503</v>
      </c>
      <c r="L14" s="1">
        <v>44319</v>
      </c>
      <c r="M14" s="2">
        <f t="shared" si="0"/>
        <v>11.733333333333333</v>
      </c>
      <c r="N14" s="1">
        <v>43962</v>
      </c>
      <c r="O14">
        <v>25.8</v>
      </c>
      <c r="P14" s="1">
        <v>44469</v>
      </c>
      <c r="Q14" s="2">
        <f t="shared" si="1"/>
        <v>16.633333333333333</v>
      </c>
      <c r="R14" s="2">
        <v>16.633333333333333</v>
      </c>
      <c r="S14">
        <v>1.39</v>
      </c>
      <c r="T14" t="b">
        <v>1</v>
      </c>
      <c r="U14" t="s">
        <v>739</v>
      </c>
      <c r="AA14">
        <v>16.63</v>
      </c>
      <c r="AB14" t="s">
        <v>32</v>
      </c>
      <c r="AC14">
        <v>11.866666670000001</v>
      </c>
      <c r="AE14">
        <v>60</v>
      </c>
    </row>
    <row r="15" spans="1:31" x14ac:dyDescent="0.2">
      <c r="B15" t="s">
        <v>1285</v>
      </c>
      <c r="C15">
        <v>8</v>
      </c>
      <c r="D15" t="s">
        <v>30</v>
      </c>
      <c r="E15" t="s">
        <v>1308</v>
      </c>
      <c r="F15" t="s">
        <v>32</v>
      </c>
      <c r="G15" t="s">
        <v>1309</v>
      </c>
      <c r="H15" t="s">
        <v>1308</v>
      </c>
      <c r="I15" t="s">
        <v>61</v>
      </c>
      <c r="J15" t="s">
        <v>39</v>
      </c>
      <c r="K15">
        <v>220509</v>
      </c>
      <c r="L15" s="1">
        <v>44690</v>
      </c>
      <c r="M15" s="2">
        <f t="shared" si="0"/>
        <v>11.233333333333334</v>
      </c>
      <c r="N15" s="1">
        <v>44349</v>
      </c>
      <c r="O15">
        <v>25</v>
      </c>
      <c r="P15" s="1">
        <v>44755</v>
      </c>
      <c r="Q15" s="2">
        <f t="shared" si="1"/>
        <v>13.366666666666667</v>
      </c>
      <c r="R15" s="2">
        <v>13.366666666666667</v>
      </c>
      <c r="S15">
        <v>1.1000000000000001</v>
      </c>
      <c r="U15" t="s">
        <v>1310</v>
      </c>
      <c r="AB15" t="s">
        <v>32</v>
      </c>
      <c r="AC15">
        <v>11.366666670000001</v>
      </c>
      <c r="AE15">
        <v>11</v>
      </c>
    </row>
    <row r="16" spans="1:31" x14ac:dyDescent="0.2">
      <c r="B16" t="s">
        <v>1285</v>
      </c>
      <c r="C16">
        <v>9</v>
      </c>
      <c r="D16" t="s">
        <v>30</v>
      </c>
      <c r="E16" t="s">
        <v>1311</v>
      </c>
      <c r="F16" t="s">
        <v>32</v>
      </c>
      <c r="G16" t="s">
        <v>1312</v>
      </c>
      <c r="H16" t="s">
        <v>1311</v>
      </c>
      <c r="I16" t="s">
        <v>61</v>
      </c>
      <c r="J16" t="s">
        <v>39</v>
      </c>
      <c r="K16">
        <v>220509</v>
      </c>
      <c r="L16" s="1">
        <v>44690</v>
      </c>
      <c r="M16" s="2">
        <f t="shared" si="0"/>
        <v>11</v>
      </c>
      <c r="N16" s="1">
        <v>44356</v>
      </c>
      <c r="O16">
        <v>26</v>
      </c>
      <c r="P16" s="1">
        <v>44755</v>
      </c>
      <c r="Q16" s="2">
        <f t="shared" si="1"/>
        <v>13.133333333333335</v>
      </c>
      <c r="R16" s="2">
        <v>13.133333333333335</v>
      </c>
      <c r="S16">
        <v>1.08</v>
      </c>
      <c r="U16" t="s">
        <v>1313</v>
      </c>
      <c r="AB16" t="s">
        <v>32</v>
      </c>
      <c r="AC16">
        <v>11.133333329999999</v>
      </c>
      <c r="AE16">
        <v>11</v>
      </c>
    </row>
    <row r="17" spans="2:31" x14ac:dyDescent="0.2">
      <c r="B17" t="s">
        <v>1285</v>
      </c>
      <c r="C17">
        <v>10</v>
      </c>
      <c r="D17" t="s">
        <v>30</v>
      </c>
      <c r="E17" t="s">
        <v>1314</v>
      </c>
      <c r="F17" t="s">
        <v>32</v>
      </c>
      <c r="G17" t="s">
        <v>1315</v>
      </c>
      <c r="H17" t="s">
        <v>1314</v>
      </c>
      <c r="I17" t="s">
        <v>61</v>
      </c>
      <c r="J17" t="s">
        <v>39</v>
      </c>
      <c r="K17">
        <v>220509</v>
      </c>
      <c r="L17" s="1">
        <v>44690</v>
      </c>
      <c r="M17" s="2">
        <f t="shared" si="0"/>
        <v>11</v>
      </c>
      <c r="N17" s="1">
        <v>44356</v>
      </c>
      <c r="O17">
        <v>26</v>
      </c>
      <c r="P17" s="1">
        <v>44755</v>
      </c>
      <c r="Q17" s="2">
        <f t="shared" si="1"/>
        <v>13.133333333333335</v>
      </c>
      <c r="R17" s="2">
        <v>13.133333333333335</v>
      </c>
      <c r="S17">
        <v>1.08</v>
      </c>
      <c r="U17" t="s">
        <v>1316</v>
      </c>
      <c r="AB17" t="s">
        <v>32</v>
      </c>
      <c r="AC17">
        <v>11.133333329999999</v>
      </c>
      <c r="AE17">
        <v>11</v>
      </c>
    </row>
    <row r="18" spans="2:31" x14ac:dyDescent="0.2">
      <c r="B18" t="s">
        <v>1285</v>
      </c>
      <c r="C18">
        <v>11</v>
      </c>
      <c r="D18" t="s">
        <v>30</v>
      </c>
      <c r="E18" t="s">
        <v>1351</v>
      </c>
      <c r="F18" t="s">
        <v>32</v>
      </c>
      <c r="G18" t="s">
        <v>1352</v>
      </c>
      <c r="H18" t="s">
        <v>1353</v>
      </c>
      <c r="I18" t="s">
        <v>61</v>
      </c>
      <c r="J18" t="s">
        <v>34</v>
      </c>
      <c r="K18">
        <v>220606</v>
      </c>
      <c r="L18" s="1">
        <v>44718</v>
      </c>
      <c r="M18" s="2">
        <f t="shared" si="0"/>
        <v>11.9</v>
      </c>
      <c r="N18" s="1">
        <v>44356</v>
      </c>
      <c r="O18">
        <v>30</v>
      </c>
      <c r="P18" s="1">
        <v>44790</v>
      </c>
      <c r="Q18" s="2">
        <f t="shared" si="1"/>
        <v>14.266666666666666</v>
      </c>
      <c r="R18" s="2">
        <v>14.266666666666666</v>
      </c>
      <c r="S18">
        <v>1.188888889</v>
      </c>
      <c r="U18" t="s">
        <v>1354</v>
      </c>
      <c r="AB18" t="s">
        <v>32</v>
      </c>
      <c r="AC18">
        <v>12.06666667</v>
      </c>
      <c r="AE18">
        <v>12</v>
      </c>
    </row>
    <row r="19" spans="2:31" x14ac:dyDescent="0.2">
      <c r="B19" t="s">
        <v>1285</v>
      </c>
      <c r="C19">
        <v>12</v>
      </c>
      <c r="D19" t="s">
        <v>30</v>
      </c>
      <c r="E19" t="s">
        <v>1355</v>
      </c>
      <c r="F19" t="s">
        <v>32</v>
      </c>
      <c r="G19" t="s">
        <v>1356</v>
      </c>
      <c r="H19" t="s">
        <v>1357</v>
      </c>
      <c r="I19" t="s">
        <v>61</v>
      </c>
      <c r="J19" t="s">
        <v>34</v>
      </c>
      <c r="K19">
        <v>220606</v>
      </c>
      <c r="L19" s="1">
        <v>44718</v>
      </c>
      <c r="M19" s="2">
        <f t="shared" si="0"/>
        <v>11.9</v>
      </c>
      <c r="N19" s="1">
        <v>44356</v>
      </c>
      <c r="O19">
        <v>31</v>
      </c>
      <c r="P19" s="1">
        <v>44790</v>
      </c>
      <c r="Q19" s="2">
        <f t="shared" si="1"/>
        <v>14.266666666666666</v>
      </c>
      <c r="R19" s="2">
        <v>14.266666666666666</v>
      </c>
      <c r="S19">
        <v>1.188888889</v>
      </c>
      <c r="U19" t="s">
        <v>1358</v>
      </c>
      <c r="AB19" t="s">
        <v>32</v>
      </c>
      <c r="AC19">
        <v>12.06666667</v>
      </c>
      <c r="AE19">
        <v>12</v>
      </c>
    </row>
    <row r="20" spans="2:31" x14ac:dyDescent="0.2">
      <c r="B20" t="s">
        <v>1285</v>
      </c>
      <c r="C20">
        <v>13</v>
      </c>
      <c r="D20" t="s">
        <v>30</v>
      </c>
      <c r="E20" t="s">
        <v>1359</v>
      </c>
      <c r="F20" t="s">
        <v>32</v>
      </c>
      <c r="G20" t="s">
        <v>1360</v>
      </c>
      <c r="H20" t="s">
        <v>1361</v>
      </c>
      <c r="I20" t="s">
        <v>61</v>
      </c>
      <c r="J20" t="s">
        <v>34</v>
      </c>
      <c r="K20">
        <v>220606</v>
      </c>
      <c r="L20" s="1">
        <v>44718</v>
      </c>
      <c r="M20" s="2">
        <f t="shared" si="0"/>
        <v>11.9</v>
      </c>
      <c r="N20" s="1">
        <v>44356</v>
      </c>
      <c r="O20">
        <v>31</v>
      </c>
      <c r="P20" s="1">
        <v>44790</v>
      </c>
      <c r="Q20" s="2">
        <f t="shared" si="1"/>
        <v>14.266666666666666</v>
      </c>
      <c r="R20" s="2">
        <v>14.266666666666666</v>
      </c>
      <c r="S20">
        <v>1.188888889</v>
      </c>
      <c r="U20" t="s">
        <v>1362</v>
      </c>
      <c r="AB20" t="s">
        <v>32</v>
      </c>
      <c r="AC20">
        <v>12.06666667</v>
      </c>
      <c r="AE20">
        <v>12</v>
      </c>
    </row>
    <row r="21" spans="2:31" x14ac:dyDescent="0.2">
      <c r="B21" t="s">
        <v>1285</v>
      </c>
      <c r="C21">
        <v>14</v>
      </c>
      <c r="D21" t="s">
        <v>30</v>
      </c>
      <c r="E21" t="s">
        <v>1363</v>
      </c>
      <c r="F21" t="s">
        <v>32</v>
      </c>
      <c r="G21" t="s">
        <v>1364</v>
      </c>
      <c r="H21" t="s">
        <v>1365</v>
      </c>
      <c r="I21" t="s">
        <v>61</v>
      </c>
      <c r="J21" t="s">
        <v>34</v>
      </c>
      <c r="K21">
        <v>220606</v>
      </c>
      <c r="L21" s="1">
        <v>44718</v>
      </c>
      <c r="M21" s="2">
        <f t="shared" si="0"/>
        <v>11.9</v>
      </c>
      <c r="N21" s="1">
        <v>44356</v>
      </c>
      <c r="O21">
        <v>33</v>
      </c>
      <c r="P21" s="1">
        <v>44790</v>
      </c>
      <c r="Q21" s="2">
        <f t="shared" si="1"/>
        <v>14.266666666666666</v>
      </c>
      <c r="R21" s="2">
        <v>14.266666666666666</v>
      </c>
      <c r="S21">
        <v>1.188888889</v>
      </c>
      <c r="U21" t="s">
        <v>1366</v>
      </c>
      <c r="AB21" t="s">
        <v>32</v>
      </c>
      <c r="AC21">
        <v>12.06666667</v>
      </c>
      <c r="AE21">
        <v>12</v>
      </c>
    </row>
    <row r="24" spans="2:31" x14ac:dyDescent="0.2">
      <c r="L24" t="s">
        <v>1552</v>
      </c>
      <c r="M24" s="2">
        <f>MEDIAN(M2:M21)</f>
        <v>11.9</v>
      </c>
      <c r="P24" s="2"/>
      <c r="Q24" s="2">
        <f>MEDIAN(Q2:Q21)</f>
        <v>15.533333333333335</v>
      </c>
      <c r="R24" s="2"/>
    </row>
    <row r="25" spans="2:31" x14ac:dyDescent="0.2">
      <c r="L25" t="s">
        <v>1553</v>
      </c>
      <c r="M25" s="2">
        <f>AVERAGE(M2:M21)</f>
        <v>12.225</v>
      </c>
      <c r="Q25" s="2">
        <f>AVERAGE(Q2:Q21)</f>
        <v>15.221666666666664</v>
      </c>
      <c r="R25" s="2"/>
    </row>
    <row r="26" spans="2:31" x14ac:dyDescent="0.2">
      <c r="L26" t="s">
        <v>1554</v>
      </c>
      <c r="M26">
        <f>STDEV(M2:M21)</f>
        <v>0.90598239142228976</v>
      </c>
      <c r="Q26">
        <f>STDEV(Q2:Q21)</f>
        <v>1.1873246254002614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2"/>
  <sheetViews>
    <sheetView workbookViewId="0">
      <selection activeCell="Q2" sqref="Q2"/>
    </sheetView>
  </sheetViews>
  <sheetFormatPr baseColWidth="10" defaultRowHeight="16" x14ac:dyDescent="0.2"/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1551</v>
      </c>
      <c r="N1" t="s">
        <v>12</v>
      </c>
      <c r="O1" t="s">
        <v>13</v>
      </c>
      <c r="P1" t="s">
        <v>14</v>
      </c>
      <c r="Q1" t="s">
        <v>15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</row>
    <row r="2" spans="1:31" x14ac:dyDescent="0.2">
      <c r="A2" s="3"/>
      <c r="B2" s="3">
        <v>26</v>
      </c>
      <c r="C2" s="3" t="s">
        <v>29</v>
      </c>
      <c r="D2" s="3" t="s">
        <v>30</v>
      </c>
      <c r="E2" s="3" t="s">
        <v>143</v>
      </c>
      <c r="F2" s="3" t="s">
        <v>32</v>
      </c>
      <c r="G2" s="3" t="s">
        <v>144</v>
      </c>
      <c r="H2" s="3" t="s">
        <v>144</v>
      </c>
      <c r="I2" s="3" t="s">
        <v>61</v>
      </c>
      <c r="J2" s="3" t="s">
        <v>34</v>
      </c>
      <c r="K2" s="3">
        <v>191028</v>
      </c>
      <c r="L2" s="4">
        <v>43766</v>
      </c>
      <c r="M2" s="2">
        <f>YEARFRAC(L2,N2)*12</f>
        <v>18.066666666666666</v>
      </c>
      <c r="N2" s="4">
        <v>43216</v>
      </c>
      <c r="O2" s="3">
        <v>28</v>
      </c>
      <c r="P2" s="4">
        <v>43802</v>
      </c>
      <c r="Q2" s="2">
        <f>YEARFRAC(P2,N2)*12</f>
        <v>19.233333333333334</v>
      </c>
      <c r="R2" s="5">
        <v>19.23</v>
      </c>
      <c r="S2" s="3">
        <v>1.27</v>
      </c>
      <c r="T2" s="3"/>
      <c r="U2" s="3" t="s">
        <v>143</v>
      </c>
      <c r="V2" s="3" t="s">
        <v>145</v>
      </c>
      <c r="W2" s="3" t="s">
        <v>146</v>
      </c>
      <c r="X2" s="3">
        <v>108</v>
      </c>
      <c r="Y2" s="3">
        <v>24</v>
      </c>
      <c r="Z2" s="3"/>
      <c r="AA2" s="3">
        <v>15.27</v>
      </c>
      <c r="AB2" s="3" t="s">
        <v>32</v>
      </c>
      <c r="AC2" s="3"/>
      <c r="AD2" s="3"/>
      <c r="AE2" s="3">
        <v>18</v>
      </c>
    </row>
    <row r="3" spans="1:31" x14ac:dyDescent="0.2">
      <c r="A3" s="3"/>
      <c r="B3" s="3">
        <v>27</v>
      </c>
      <c r="C3" s="3" t="s">
        <v>29</v>
      </c>
      <c r="D3" s="3" t="s">
        <v>30</v>
      </c>
      <c r="E3" s="3" t="s">
        <v>147</v>
      </c>
      <c r="F3" s="3" t="s">
        <v>32</v>
      </c>
      <c r="G3" s="3" t="s">
        <v>148</v>
      </c>
      <c r="H3" s="3" t="s">
        <v>148</v>
      </c>
      <c r="I3" s="3" t="s">
        <v>61</v>
      </c>
      <c r="J3" s="3" t="s">
        <v>39</v>
      </c>
      <c r="K3" s="3">
        <v>191028</v>
      </c>
      <c r="L3" s="4">
        <v>43766</v>
      </c>
      <c r="M3" s="2">
        <f t="shared" ref="M3:M28" si="0">YEARFRAC(L3,N3)*12</f>
        <v>18.066666666666666</v>
      </c>
      <c r="N3" s="4">
        <v>43216</v>
      </c>
      <c r="O3" s="3">
        <v>22.3</v>
      </c>
      <c r="P3" s="4">
        <v>43802</v>
      </c>
      <c r="Q3" s="2">
        <f t="shared" ref="Q3:Q28" si="1">YEARFRAC(P3,N3)*12</f>
        <v>19.233333333333334</v>
      </c>
      <c r="R3" s="5">
        <v>19.23</v>
      </c>
      <c r="S3" s="3">
        <v>1.27</v>
      </c>
      <c r="T3" s="3"/>
      <c r="U3" s="3" t="s">
        <v>147</v>
      </c>
      <c r="V3" s="3" t="s">
        <v>149</v>
      </c>
      <c r="W3" s="3" t="s">
        <v>150</v>
      </c>
      <c r="X3" s="3">
        <v>105</v>
      </c>
      <c r="Y3" s="3">
        <v>24</v>
      </c>
      <c r="Z3" s="3"/>
      <c r="AA3" s="3">
        <v>15.27</v>
      </c>
      <c r="AB3" s="3" t="s">
        <v>32</v>
      </c>
      <c r="AC3" s="3"/>
      <c r="AD3" s="3"/>
      <c r="AE3" s="3">
        <v>18</v>
      </c>
    </row>
    <row r="4" spans="1:31" x14ac:dyDescent="0.2">
      <c r="A4" s="3"/>
      <c r="B4" s="3">
        <v>28</v>
      </c>
      <c r="C4" s="3" t="s">
        <v>29</v>
      </c>
      <c r="D4" s="3" t="s">
        <v>30</v>
      </c>
      <c r="E4" s="3" t="s">
        <v>151</v>
      </c>
      <c r="F4" s="3" t="s">
        <v>32</v>
      </c>
      <c r="G4" s="3" t="s">
        <v>152</v>
      </c>
      <c r="H4" s="3" t="s">
        <v>152</v>
      </c>
      <c r="I4" s="3" t="s">
        <v>61</v>
      </c>
      <c r="J4" s="3" t="s">
        <v>34</v>
      </c>
      <c r="K4" s="3">
        <v>191028</v>
      </c>
      <c r="L4" s="4">
        <v>43766</v>
      </c>
      <c r="M4" s="2">
        <f t="shared" si="0"/>
        <v>18.066666666666666</v>
      </c>
      <c r="N4" s="4">
        <v>43216</v>
      </c>
      <c r="O4" s="3">
        <v>30.3</v>
      </c>
      <c r="P4" s="4">
        <v>43802</v>
      </c>
      <c r="Q4" s="2">
        <f t="shared" si="1"/>
        <v>19.233333333333334</v>
      </c>
      <c r="R4" s="5">
        <v>19.23</v>
      </c>
      <c r="S4" s="3">
        <v>1.27</v>
      </c>
      <c r="T4" s="3"/>
      <c r="U4" s="3" t="s">
        <v>151</v>
      </c>
      <c r="V4" s="3" t="s">
        <v>153</v>
      </c>
      <c r="W4" s="3" t="s">
        <v>154</v>
      </c>
      <c r="X4" s="3">
        <v>120</v>
      </c>
      <c r="Y4" s="3">
        <v>26</v>
      </c>
      <c r="Z4" s="3"/>
      <c r="AA4" s="3">
        <v>15.27</v>
      </c>
      <c r="AB4" s="3" t="s">
        <v>32</v>
      </c>
      <c r="AC4" s="3"/>
      <c r="AD4" s="3"/>
      <c r="AE4" s="3">
        <v>18</v>
      </c>
    </row>
    <row r="5" spans="1:31" x14ac:dyDescent="0.2">
      <c r="A5" s="3"/>
      <c r="B5" s="3">
        <v>29</v>
      </c>
      <c r="C5" s="3" t="s">
        <v>29</v>
      </c>
      <c r="D5" s="3" t="s">
        <v>30</v>
      </c>
      <c r="E5" s="3" t="s">
        <v>155</v>
      </c>
      <c r="F5" s="3" t="s">
        <v>32</v>
      </c>
      <c r="G5" s="3" t="s">
        <v>156</v>
      </c>
      <c r="H5" s="3" t="s">
        <v>156</v>
      </c>
      <c r="I5" s="3" t="s">
        <v>61</v>
      </c>
      <c r="J5" s="3" t="s">
        <v>39</v>
      </c>
      <c r="K5" s="3">
        <v>191028</v>
      </c>
      <c r="L5" s="4">
        <v>43766</v>
      </c>
      <c r="M5" s="2">
        <f t="shared" si="0"/>
        <v>18.066666666666666</v>
      </c>
      <c r="N5" s="4">
        <v>43216</v>
      </c>
      <c r="O5" s="3">
        <v>24</v>
      </c>
      <c r="P5" s="4">
        <v>43802</v>
      </c>
      <c r="Q5" s="2">
        <f t="shared" si="1"/>
        <v>19.233333333333334</v>
      </c>
      <c r="R5" s="5">
        <v>19.23</v>
      </c>
      <c r="S5" s="3">
        <v>1.27</v>
      </c>
      <c r="T5" s="3"/>
      <c r="U5" s="3" t="s">
        <v>155</v>
      </c>
      <c r="V5" s="3" t="s">
        <v>157</v>
      </c>
      <c r="W5" s="3" t="s">
        <v>158</v>
      </c>
      <c r="X5" s="3">
        <v>106</v>
      </c>
      <c r="Y5" s="3">
        <v>24</v>
      </c>
      <c r="Z5" s="3"/>
      <c r="AA5" s="3">
        <v>15.27</v>
      </c>
      <c r="AB5" s="3" t="s">
        <v>32</v>
      </c>
      <c r="AC5" s="3"/>
      <c r="AD5" s="3"/>
      <c r="AE5" s="3">
        <v>18</v>
      </c>
    </row>
    <row r="6" spans="1:31" x14ac:dyDescent="0.2">
      <c r="A6" s="3"/>
      <c r="B6" s="3">
        <v>30</v>
      </c>
      <c r="C6" s="3" t="s">
        <v>29</v>
      </c>
      <c r="D6" s="3" t="s">
        <v>30</v>
      </c>
      <c r="E6" s="3" t="s">
        <v>159</v>
      </c>
      <c r="F6" s="3" t="s">
        <v>32</v>
      </c>
      <c r="G6" s="3" t="s">
        <v>160</v>
      </c>
      <c r="H6" s="3" t="s">
        <v>160</v>
      </c>
      <c r="I6" s="3" t="s">
        <v>61</v>
      </c>
      <c r="J6" s="3" t="s">
        <v>39</v>
      </c>
      <c r="K6" s="3">
        <v>191028</v>
      </c>
      <c r="L6" s="4">
        <v>43766</v>
      </c>
      <c r="M6" s="2">
        <f t="shared" si="0"/>
        <v>18.066666666666666</v>
      </c>
      <c r="N6" s="4">
        <v>43216</v>
      </c>
      <c r="O6" s="3">
        <v>22.5</v>
      </c>
      <c r="P6" s="4">
        <v>43802</v>
      </c>
      <c r="Q6" s="2">
        <f t="shared" si="1"/>
        <v>19.233333333333334</v>
      </c>
      <c r="R6" s="5">
        <v>19.23</v>
      </c>
      <c r="S6" s="3">
        <v>1.27</v>
      </c>
      <c r="T6" s="3"/>
      <c r="U6" s="3" t="s">
        <v>159</v>
      </c>
      <c r="V6" s="3" t="s">
        <v>161</v>
      </c>
      <c r="W6" s="3" t="s">
        <v>162</v>
      </c>
      <c r="X6" s="3">
        <v>106</v>
      </c>
      <c r="Y6" s="3">
        <v>24</v>
      </c>
      <c r="Z6" s="3"/>
      <c r="AA6" s="3">
        <v>15.27</v>
      </c>
      <c r="AB6" s="3" t="s">
        <v>32</v>
      </c>
      <c r="AC6" s="3"/>
      <c r="AD6" s="3"/>
      <c r="AE6" s="3">
        <v>18</v>
      </c>
    </row>
    <row r="7" spans="1:31" x14ac:dyDescent="0.2">
      <c r="A7" s="3"/>
      <c r="B7" s="3" t="s">
        <v>163</v>
      </c>
      <c r="C7" s="3">
        <v>7</v>
      </c>
      <c r="D7" s="3" t="s">
        <v>30</v>
      </c>
      <c r="E7" s="3" t="s">
        <v>188</v>
      </c>
      <c r="F7" s="3" t="s">
        <v>32</v>
      </c>
      <c r="G7" s="3" t="s">
        <v>189</v>
      </c>
      <c r="H7" s="3">
        <v>8</v>
      </c>
      <c r="I7" s="3" t="s">
        <v>61</v>
      </c>
      <c r="J7" s="3" t="s">
        <v>34</v>
      </c>
      <c r="K7" s="3">
        <v>200302</v>
      </c>
      <c r="L7" s="4">
        <v>43892</v>
      </c>
      <c r="M7" s="2">
        <f t="shared" si="0"/>
        <v>17.033333333333335</v>
      </c>
      <c r="N7" s="4">
        <v>43374</v>
      </c>
      <c r="O7" s="3">
        <v>33.200000000000003</v>
      </c>
      <c r="P7" s="4">
        <v>43944</v>
      </c>
      <c r="Q7" s="2">
        <f t="shared" si="1"/>
        <v>18.733333333333334</v>
      </c>
      <c r="R7" s="5">
        <v>18.73</v>
      </c>
      <c r="S7" s="3">
        <v>1.56</v>
      </c>
      <c r="T7" s="3" t="b">
        <v>1</v>
      </c>
      <c r="U7" s="3" t="s">
        <v>190</v>
      </c>
      <c r="V7" s="3" t="s">
        <v>191</v>
      </c>
      <c r="W7" s="3" t="s">
        <v>192</v>
      </c>
      <c r="X7" s="3">
        <v>104</v>
      </c>
      <c r="Y7" s="3">
        <v>25</v>
      </c>
      <c r="Z7" s="3"/>
      <c r="AA7" s="3">
        <v>18.73</v>
      </c>
      <c r="AB7" s="3" t="s">
        <v>32</v>
      </c>
      <c r="AC7" s="3"/>
      <c r="AD7" s="3"/>
      <c r="AE7" s="3">
        <v>65</v>
      </c>
    </row>
    <row r="8" spans="1:31" x14ac:dyDescent="0.2">
      <c r="A8" s="3"/>
      <c r="B8" s="3" t="s">
        <v>163</v>
      </c>
      <c r="C8" s="3">
        <v>8</v>
      </c>
      <c r="D8" s="3" t="s">
        <v>30</v>
      </c>
      <c r="E8" s="3" t="s">
        <v>193</v>
      </c>
      <c r="F8" s="3" t="s">
        <v>32</v>
      </c>
      <c r="G8" s="3" t="s">
        <v>194</v>
      </c>
      <c r="H8" s="3">
        <v>9</v>
      </c>
      <c r="I8" s="3" t="s">
        <v>61</v>
      </c>
      <c r="J8" s="3" t="s">
        <v>34</v>
      </c>
      <c r="K8" s="3">
        <v>200302</v>
      </c>
      <c r="L8" s="4">
        <v>43892</v>
      </c>
      <c r="M8" s="2">
        <f t="shared" si="0"/>
        <v>17.033333333333335</v>
      </c>
      <c r="N8" s="4">
        <v>43374</v>
      </c>
      <c r="O8" s="3">
        <v>34.799999999999997</v>
      </c>
      <c r="P8" s="4">
        <v>43944</v>
      </c>
      <c r="Q8" s="2">
        <f t="shared" si="1"/>
        <v>18.733333333333334</v>
      </c>
      <c r="R8" s="5">
        <v>18.73</v>
      </c>
      <c r="S8" s="3">
        <v>1.56</v>
      </c>
      <c r="T8" s="3" t="b">
        <v>1</v>
      </c>
      <c r="U8" s="3" t="s">
        <v>195</v>
      </c>
      <c r="V8" s="3" t="s">
        <v>196</v>
      </c>
      <c r="W8" s="3" t="s">
        <v>197</v>
      </c>
      <c r="X8" s="3">
        <v>116</v>
      </c>
      <c r="Y8" s="3">
        <v>25</v>
      </c>
      <c r="Z8" s="3"/>
      <c r="AA8" s="3">
        <v>18.73</v>
      </c>
      <c r="AB8" s="3" t="s">
        <v>32</v>
      </c>
      <c r="AC8" s="3"/>
      <c r="AD8" s="3"/>
      <c r="AE8" s="3">
        <v>65</v>
      </c>
    </row>
    <row r="9" spans="1:31" x14ac:dyDescent="0.2">
      <c r="A9" s="3"/>
      <c r="B9" s="3" t="s">
        <v>163</v>
      </c>
      <c r="C9" s="3">
        <v>9</v>
      </c>
      <c r="D9" s="3" t="s">
        <v>30</v>
      </c>
      <c r="E9" s="3" t="s">
        <v>198</v>
      </c>
      <c r="F9" s="3" t="s">
        <v>32</v>
      </c>
      <c r="G9" s="3" t="s">
        <v>199</v>
      </c>
      <c r="H9" s="3">
        <v>10</v>
      </c>
      <c r="I9" s="3" t="s">
        <v>61</v>
      </c>
      <c r="J9" s="3" t="s">
        <v>34</v>
      </c>
      <c r="K9" s="3">
        <v>200302</v>
      </c>
      <c r="L9" s="4">
        <v>43892</v>
      </c>
      <c r="M9" s="2">
        <f t="shared" si="0"/>
        <v>17.033333333333335</v>
      </c>
      <c r="N9" s="4">
        <v>43374</v>
      </c>
      <c r="O9" s="3">
        <v>36.5</v>
      </c>
      <c r="P9" s="4">
        <v>43944</v>
      </c>
      <c r="Q9" s="2">
        <f t="shared" si="1"/>
        <v>18.733333333333334</v>
      </c>
      <c r="R9" s="5">
        <v>18.73</v>
      </c>
      <c r="S9" s="3">
        <v>1.56</v>
      </c>
      <c r="T9" s="3" t="b">
        <v>1</v>
      </c>
      <c r="U9" s="3" t="s">
        <v>200</v>
      </c>
      <c r="V9" s="3" t="s">
        <v>201</v>
      </c>
      <c r="W9" s="3" t="s">
        <v>202</v>
      </c>
      <c r="X9" s="3">
        <v>111</v>
      </c>
      <c r="Y9" s="3">
        <v>25</v>
      </c>
      <c r="Z9" s="3"/>
      <c r="AA9" s="3">
        <v>18.73</v>
      </c>
      <c r="AB9" s="3" t="s">
        <v>32</v>
      </c>
      <c r="AC9" s="3"/>
      <c r="AD9" s="3"/>
      <c r="AE9" s="3">
        <v>65</v>
      </c>
    </row>
    <row r="10" spans="1:31" x14ac:dyDescent="0.2">
      <c r="A10" s="3"/>
      <c r="B10" s="3" t="s">
        <v>203</v>
      </c>
      <c r="C10" s="3">
        <v>1</v>
      </c>
      <c r="D10" s="3" t="s">
        <v>30</v>
      </c>
      <c r="E10" s="3" t="s">
        <v>204</v>
      </c>
      <c r="F10" s="3" t="s">
        <v>32</v>
      </c>
      <c r="G10" s="3" t="s">
        <v>205</v>
      </c>
      <c r="H10" s="3">
        <v>1</v>
      </c>
      <c r="I10" s="3" t="s">
        <v>61</v>
      </c>
      <c r="J10" s="3" t="s">
        <v>34</v>
      </c>
      <c r="K10" s="3">
        <v>200302</v>
      </c>
      <c r="L10" s="4">
        <v>43892</v>
      </c>
      <c r="M10" s="2">
        <f t="shared" si="0"/>
        <v>16.333333333333336</v>
      </c>
      <c r="N10" s="4">
        <v>43395</v>
      </c>
      <c r="O10" s="3">
        <v>31</v>
      </c>
      <c r="P10" s="4">
        <v>43958</v>
      </c>
      <c r="Q10" s="2">
        <f t="shared" si="1"/>
        <v>18.5</v>
      </c>
      <c r="R10" s="5">
        <v>18.5</v>
      </c>
      <c r="S10" s="3">
        <v>1.54</v>
      </c>
      <c r="T10" s="3" t="b">
        <v>1</v>
      </c>
      <c r="U10" s="3" t="s">
        <v>206</v>
      </c>
      <c r="V10" s="3" t="s">
        <v>207</v>
      </c>
      <c r="W10" s="3" t="s">
        <v>208</v>
      </c>
      <c r="X10" s="3">
        <v>112</v>
      </c>
      <c r="Y10" s="3">
        <v>28</v>
      </c>
      <c r="Z10" s="3"/>
      <c r="AA10" s="3">
        <v>18.5</v>
      </c>
      <c r="AB10" s="3" t="s">
        <v>32</v>
      </c>
      <c r="AC10" s="3"/>
      <c r="AD10" s="3"/>
      <c r="AE10" s="3">
        <v>65</v>
      </c>
    </row>
    <row r="11" spans="1:31" x14ac:dyDescent="0.2">
      <c r="A11" s="3"/>
      <c r="B11" s="3" t="s">
        <v>203</v>
      </c>
      <c r="C11" s="3">
        <v>2</v>
      </c>
      <c r="D11" s="3" t="s">
        <v>30</v>
      </c>
      <c r="E11" s="3" t="s">
        <v>209</v>
      </c>
      <c r="F11" s="3" t="s">
        <v>32</v>
      </c>
      <c r="G11" s="3" t="s">
        <v>210</v>
      </c>
      <c r="H11" s="3">
        <v>2</v>
      </c>
      <c r="I11" s="3" t="s">
        <v>61</v>
      </c>
      <c r="J11" s="3" t="s">
        <v>34</v>
      </c>
      <c r="K11" s="3">
        <v>200302</v>
      </c>
      <c r="L11" s="4">
        <v>43892</v>
      </c>
      <c r="M11" s="2">
        <f t="shared" si="0"/>
        <v>16.333333333333336</v>
      </c>
      <c r="N11" s="4">
        <v>43395</v>
      </c>
      <c r="O11" s="3">
        <v>30.8</v>
      </c>
      <c r="P11" s="4">
        <v>43958</v>
      </c>
      <c r="Q11" s="2">
        <f t="shared" si="1"/>
        <v>18.5</v>
      </c>
      <c r="R11" s="5">
        <v>18.5</v>
      </c>
      <c r="S11" s="3">
        <v>1.54</v>
      </c>
      <c r="T11" s="3" t="b">
        <v>1</v>
      </c>
      <c r="U11" s="3" t="s">
        <v>211</v>
      </c>
      <c r="V11" s="3" t="s">
        <v>212</v>
      </c>
      <c r="W11" s="3" t="s">
        <v>213</v>
      </c>
      <c r="X11" s="3">
        <v>111</v>
      </c>
      <c r="Y11" s="3">
        <v>28</v>
      </c>
      <c r="Z11" s="3"/>
      <c r="AA11" s="3">
        <v>18.5</v>
      </c>
      <c r="AB11" s="3" t="s">
        <v>32</v>
      </c>
      <c r="AC11" s="3"/>
      <c r="AD11" s="3"/>
      <c r="AE11" s="3">
        <v>65</v>
      </c>
    </row>
    <row r="12" spans="1:31" x14ac:dyDescent="0.2">
      <c r="A12" s="3"/>
      <c r="B12" s="3" t="s">
        <v>203</v>
      </c>
      <c r="C12" s="3">
        <v>3</v>
      </c>
      <c r="D12" s="3" t="s">
        <v>30</v>
      </c>
      <c r="E12" s="3" t="s">
        <v>214</v>
      </c>
      <c r="F12" s="3" t="s">
        <v>32</v>
      </c>
      <c r="G12" s="3" t="s">
        <v>215</v>
      </c>
      <c r="H12" s="3">
        <v>3</v>
      </c>
      <c r="I12" s="3" t="s">
        <v>61</v>
      </c>
      <c r="J12" s="3" t="s">
        <v>34</v>
      </c>
      <c r="K12" s="3">
        <v>200302</v>
      </c>
      <c r="L12" s="4">
        <v>43892</v>
      </c>
      <c r="M12" s="2">
        <f t="shared" si="0"/>
        <v>16.333333333333336</v>
      </c>
      <c r="N12" s="4">
        <v>43395</v>
      </c>
      <c r="O12" s="3">
        <v>31.5</v>
      </c>
      <c r="P12" s="4">
        <v>43958</v>
      </c>
      <c r="Q12" s="2">
        <f t="shared" si="1"/>
        <v>18.5</v>
      </c>
      <c r="R12" s="5">
        <v>18.5</v>
      </c>
      <c r="S12" s="3">
        <v>1.54</v>
      </c>
      <c r="T12" s="3" t="b">
        <v>1</v>
      </c>
      <c r="U12" s="3" t="s">
        <v>216</v>
      </c>
      <c r="V12" s="3" t="s">
        <v>217</v>
      </c>
      <c r="W12" s="3" t="s">
        <v>218</v>
      </c>
      <c r="X12" s="3">
        <v>112</v>
      </c>
      <c r="Y12" s="3">
        <v>27</v>
      </c>
      <c r="Z12" s="3"/>
      <c r="AA12" s="3">
        <v>18.5</v>
      </c>
      <c r="AB12" s="3" t="s">
        <v>32</v>
      </c>
      <c r="AC12" s="3"/>
      <c r="AD12" s="3"/>
      <c r="AE12" s="3">
        <v>65</v>
      </c>
    </row>
    <row r="13" spans="1:31" x14ac:dyDescent="0.2">
      <c r="A13" s="3"/>
      <c r="B13" s="3" t="s">
        <v>203</v>
      </c>
      <c r="C13" s="3">
        <v>4</v>
      </c>
      <c r="D13" s="3" t="s">
        <v>30</v>
      </c>
      <c r="E13" s="3" t="s">
        <v>219</v>
      </c>
      <c r="F13" s="3" t="s">
        <v>32</v>
      </c>
      <c r="G13" s="3" t="s">
        <v>220</v>
      </c>
      <c r="H13" s="3">
        <v>4</v>
      </c>
      <c r="I13" s="3" t="s">
        <v>61</v>
      </c>
      <c r="J13" s="3" t="s">
        <v>39</v>
      </c>
      <c r="K13" s="3">
        <v>200302</v>
      </c>
      <c r="L13" s="4">
        <v>43892</v>
      </c>
      <c r="M13" s="2">
        <f t="shared" si="0"/>
        <v>16.333333333333336</v>
      </c>
      <c r="N13" s="4">
        <v>43395</v>
      </c>
      <c r="O13" s="3">
        <v>27.6</v>
      </c>
      <c r="P13" s="4">
        <v>43958</v>
      </c>
      <c r="Q13" s="2">
        <f t="shared" si="1"/>
        <v>18.5</v>
      </c>
      <c r="R13" s="5">
        <v>18.5</v>
      </c>
      <c r="S13" s="3">
        <v>1.54</v>
      </c>
      <c r="T13" s="3" t="b">
        <v>1</v>
      </c>
      <c r="U13" s="3" t="s">
        <v>221</v>
      </c>
      <c r="V13" s="3" t="s">
        <v>222</v>
      </c>
      <c r="W13" s="3" t="s">
        <v>223</v>
      </c>
      <c r="X13" s="3">
        <v>112</v>
      </c>
      <c r="Y13" s="3">
        <v>26</v>
      </c>
      <c r="Z13" s="3"/>
      <c r="AA13" s="3">
        <v>18.5</v>
      </c>
      <c r="AB13" s="3" t="s">
        <v>32</v>
      </c>
      <c r="AC13" s="3"/>
      <c r="AD13" s="3"/>
      <c r="AE13" s="3">
        <v>65</v>
      </c>
    </row>
    <row r="14" spans="1:31" x14ac:dyDescent="0.2">
      <c r="A14" s="3"/>
      <c r="B14" s="3" t="s">
        <v>203</v>
      </c>
      <c r="C14" s="3">
        <v>5</v>
      </c>
      <c r="D14" s="3" t="s">
        <v>30</v>
      </c>
      <c r="E14" s="3" t="s">
        <v>224</v>
      </c>
      <c r="F14" s="3" t="s">
        <v>32</v>
      </c>
      <c r="G14" s="3" t="s">
        <v>225</v>
      </c>
      <c r="H14" s="3">
        <v>5</v>
      </c>
      <c r="I14" s="3" t="s">
        <v>61</v>
      </c>
      <c r="J14" s="3" t="s">
        <v>39</v>
      </c>
      <c r="K14" s="3">
        <v>200302</v>
      </c>
      <c r="L14" s="4">
        <v>43892</v>
      </c>
      <c r="M14" s="2">
        <f t="shared" si="0"/>
        <v>16.333333333333336</v>
      </c>
      <c r="N14" s="4">
        <v>43395</v>
      </c>
      <c r="O14" s="3">
        <v>27.3</v>
      </c>
      <c r="P14" s="4">
        <v>43958</v>
      </c>
      <c r="Q14" s="2">
        <f t="shared" si="1"/>
        <v>18.5</v>
      </c>
      <c r="R14" s="5">
        <v>18.5</v>
      </c>
      <c r="S14" s="3">
        <v>1.54</v>
      </c>
      <c r="T14" s="3" t="b">
        <v>1</v>
      </c>
      <c r="U14" s="3" t="s">
        <v>226</v>
      </c>
      <c r="V14" s="3" t="s">
        <v>227</v>
      </c>
      <c r="W14" s="3" t="s">
        <v>228</v>
      </c>
      <c r="X14" s="3">
        <v>109</v>
      </c>
      <c r="Y14" s="3">
        <v>26</v>
      </c>
      <c r="Z14" s="3"/>
      <c r="AA14" s="3">
        <v>18.5</v>
      </c>
      <c r="AB14" s="3" t="s">
        <v>32</v>
      </c>
      <c r="AC14" s="3"/>
      <c r="AD14" s="3"/>
      <c r="AE14" s="3">
        <v>65</v>
      </c>
    </row>
    <row r="15" spans="1:31" x14ac:dyDescent="0.2">
      <c r="A15" s="3"/>
      <c r="B15" s="3" t="s">
        <v>203</v>
      </c>
      <c r="C15" s="3">
        <v>6</v>
      </c>
      <c r="D15" s="3" t="s">
        <v>30</v>
      </c>
      <c r="E15" s="3" t="s">
        <v>229</v>
      </c>
      <c r="F15" s="3" t="s">
        <v>32</v>
      </c>
      <c r="G15" s="3" t="s">
        <v>230</v>
      </c>
      <c r="H15" s="3">
        <v>6</v>
      </c>
      <c r="I15" s="3" t="s">
        <v>61</v>
      </c>
      <c r="J15" s="3" t="s">
        <v>39</v>
      </c>
      <c r="K15" s="3">
        <v>200302</v>
      </c>
      <c r="L15" s="4">
        <v>43892</v>
      </c>
      <c r="M15" s="2">
        <f t="shared" si="0"/>
        <v>16.333333333333336</v>
      </c>
      <c r="N15" s="4">
        <v>43395</v>
      </c>
      <c r="O15" s="3">
        <v>27.5</v>
      </c>
      <c r="P15" s="4">
        <v>43958</v>
      </c>
      <c r="Q15" s="2">
        <f t="shared" si="1"/>
        <v>18.5</v>
      </c>
      <c r="R15" s="5">
        <v>18.5</v>
      </c>
      <c r="S15" s="3">
        <v>1.54</v>
      </c>
      <c r="T15" s="3" t="b">
        <v>1</v>
      </c>
      <c r="U15" s="3" t="s">
        <v>231</v>
      </c>
      <c r="V15" s="3" t="s">
        <v>232</v>
      </c>
      <c r="W15" s="3" t="s">
        <v>233</v>
      </c>
      <c r="X15" s="3">
        <v>107</v>
      </c>
      <c r="Y15" s="3">
        <v>27</v>
      </c>
      <c r="Z15" s="3">
        <v>18.5</v>
      </c>
      <c r="AA15" s="3">
        <v>18.5</v>
      </c>
      <c r="AB15" s="3" t="s">
        <v>32</v>
      </c>
      <c r="AC15" s="3"/>
      <c r="AD15" s="3"/>
      <c r="AE15" s="3">
        <v>65</v>
      </c>
    </row>
    <row r="16" spans="1:31" x14ac:dyDescent="0.2">
      <c r="A16" s="3"/>
      <c r="B16" s="3" t="s">
        <v>203</v>
      </c>
      <c r="C16" s="3">
        <v>7</v>
      </c>
      <c r="D16" s="3" t="s">
        <v>30</v>
      </c>
      <c r="E16" s="3" t="s">
        <v>234</v>
      </c>
      <c r="F16" s="3" t="s">
        <v>32</v>
      </c>
      <c r="G16" s="3" t="s">
        <v>235</v>
      </c>
      <c r="H16" s="3">
        <v>7</v>
      </c>
      <c r="I16" s="3" t="s">
        <v>61</v>
      </c>
      <c r="J16" s="3" t="s">
        <v>39</v>
      </c>
      <c r="K16" s="3">
        <v>200302</v>
      </c>
      <c r="L16" s="4">
        <v>43892</v>
      </c>
      <c r="M16" s="2">
        <f t="shared" si="0"/>
        <v>16.333333333333336</v>
      </c>
      <c r="N16" s="4">
        <v>43395</v>
      </c>
      <c r="O16" s="3">
        <v>28</v>
      </c>
      <c r="P16" s="4">
        <v>43958</v>
      </c>
      <c r="Q16" s="2">
        <f t="shared" si="1"/>
        <v>18.5</v>
      </c>
      <c r="R16" s="5">
        <v>18.5</v>
      </c>
      <c r="S16" s="3">
        <v>1.54</v>
      </c>
      <c r="T16" s="3" t="b">
        <v>1</v>
      </c>
      <c r="U16" s="3" t="s">
        <v>236</v>
      </c>
      <c r="V16" s="3" t="s">
        <v>237</v>
      </c>
      <c r="W16" s="3" t="s">
        <v>238</v>
      </c>
      <c r="X16" s="3">
        <v>105</v>
      </c>
      <c r="Y16" s="3">
        <v>27</v>
      </c>
      <c r="Z16" s="3">
        <v>18.5</v>
      </c>
      <c r="AA16" s="3">
        <v>18.5</v>
      </c>
      <c r="AB16" s="3" t="s">
        <v>32</v>
      </c>
      <c r="AC16" s="3"/>
      <c r="AD16" s="3"/>
      <c r="AE16" s="3">
        <v>65</v>
      </c>
    </row>
    <row r="17" spans="1:31" x14ac:dyDescent="0.2">
      <c r="A17" s="3"/>
      <c r="B17" s="3" t="s">
        <v>239</v>
      </c>
      <c r="C17" s="3">
        <v>1</v>
      </c>
      <c r="D17" s="3" t="s">
        <v>30</v>
      </c>
      <c r="E17" s="3" t="s">
        <v>240</v>
      </c>
      <c r="F17" s="3" t="s">
        <v>32</v>
      </c>
      <c r="G17" s="3" t="s">
        <v>241</v>
      </c>
      <c r="H17" s="3">
        <v>11</v>
      </c>
      <c r="I17" s="3" t="s">
        <v>61</v>
      </c>
      <c r="J17" s="3" t="s">
        <v>39</v>
      </c>
      <c r="K17" s="3">
        <v>200331</v>
      </c>
      <c r="L17" s="4">
        <v>43921</v>
      </c>
      <c r="M17" s="2">
        <f t="shared" si="0"/>
        <v>16.266666666666666</v>
      </c>
      <c r="N17" s="4">
        <v>43427</v>
      </c>
      <c r="O17" s="3">
        <v>25.8</v>
      </c>
      <c r="P17" s="4">
        <v>43958</v>
      </c>
      <c r="Q17" s="2">
        <f t="shared" si="1"/>
        <v>17.466666666666665</v>
      </c>
      <c r="R17" s="5">
        <v>17.47</v>
      </c>
      <c r="S17" s="3">
        <v>1.46</v>
      </c>
      <c r="T17" s="3" t="b">
        <v>1</v>
      </c>
      <c r="U17" s="3" t="s">
        <v>242</v>
      </c>
      <c r="V17" s="3" t="s">
        <v>243</v>
      </c>
      <c r="W17" s="3" t="s">
        <v>244</v>
      </c>
      <c r="X17" s="3">
        <v>97</v>
      </c>
      <c r="Y17" s="3">
        <v>24</v>
      </c>
      <c r="Z17" s="3">
        <v>17.47</v>
      </c>
      <c r="AA17" s="3">
        <v>17.47</v>
      </c>
      <c r="AB17" s="3" t="s">
        <v>32</v>
      </c>
      <c r="AC17" s="3"/>
      <c r="AD17" s="3"/>
      <c r="AE17" s="3">
        <v>64</v>
      </c>
    </row>
    <row r="18" spans="1:31" x14ac:dyDescent="0.2">
      <c r="A18" s="3"/>
      <c r="B18" s="3" t="s">
        <v>239</v>
      </c>
      <c r="C18" s="3">
        <v>2</v>
      </c>
      <c r="D18" s="3" t="s">
        <v>30</v>
      </c>
      <c r="E18" s="3" t="s">
        <v>245</v>
      </c>
      <c r="F18" s="3" t="s">
        <v>32</v>
      </c>
      <c r="G18" s="3" t="s">
        <v>246</v>
      </c>
      <c r="H18" s="3">
        <v>12</v>
      </c>
      <c r="I18" s="3" t="s">
        <v>61</v>
      </c>
      <c r="J18" s="3" t="s">
        <v>39</v>
      </c>
      <c r="K18" s="3">
        <v>200331</v>
      </c>
      <c r="L18" s="4">
        <v>43921</v>
      </c>
      <c r="M18" s="2">
        <f t="shared" si="0"/>
        <v>16.266666666666666</v>
      </c>
      <c r="N18" s="4">
        <v>43427</v>
      </c>
      <c r="O18" s="3">
        <v>25.6</v>
      </c>
      <c r="P18" s="4">
        <v>43979</v>
      </c>
      <c r="Q18" s="2">
        <f t="shared" si="1"/>
        <v>18.166666666666664</v>
      </c>
      <c r="R18" s="5">
        <v>18.170000000000002</v>
      </c>
      <c r="S18" s="3">
        <v>1.51</v>
      </c>
      <c r="T18" s="3" t="b">
        <v>1</v>
      </c>
      <c r="U18" s="3" t="s">
        <v>247</v>
      </c>
      <c r="V18" s="3" t="s">
        <v>248</v>
      </c>
      <c r="W18" s="3" t="s">
        <v>249</v>
      </c>
      <c r="X18" s="3">
        <v>88</v>
      </c>
      <c r="Y18" s="3">
        <v>25</v>
      </c>
      <c r="Z18" s="3">
        <v>18.170000000000002</v>
      </c>
      <c r="AA18" s="3">
        <v>18.170000000000002</v>
      </c>
      <c r="AB18" s="3" t="s">
        <v>32</v>
      </c>
      <c r="AC18" s="3"/>
      <c r="AD18" s="3"/>
      <c r="AE18" s="3">
        <v>64</v>
      </c>
    </row>
    <row r="19" spans="1:31" x14ac:dyDescent="0.2">
      <c r="A19" s="3"/>
      <c r="B19" s="3" t="s">
        <v>239</v>
      </c>
      <c r="C19" s="3">
        <v>3</v>
      </c>
      <c r="D19" s="3" t="s">
        <v>30</v>
      </c>
      <c r="E19" s="3" t="s">
        <v>250</v>
      </c>
      <c r="F19" s="3" t="s">
        <v>32</v>
      </c>
      <c r="G19" s="3" t="s">
        <v>251</v>
      </c>
      <c r="H19" s="3">
        <v>13</v>
      </c>
      <c r="I19" s="3" t="s">
        <v>61</v>
      </c>
      <c r="J19" s="3" t="s">
        <v>39</v>
      </c>
      <c r="K19" s="3">
        <v>200331</v>
      </c>
      <c r="L19" s="4">
        <v>43921</v>
      </c>
      <c r="M19" s="2">
        <f t="shared" si="0"/>
        <v>16.266666666666666</v>
      </c>
      <c r="N19" s="4">
        <v>43427</v>
      </c>
      <c r="O19" s="3">
        <v>26.9</v>
      </c>
      <c r="P19" s="4">
        <v>43979</v>
      </c>
      <c r="Q19" s="2">
        <f t="shared" si="1"/>
        <v>18.166666666666664</v>
      </c>
      <c r="R19" s="5">
        <v>18.170000000000002</v>
      </c>
      <c r="S19" s="3">
        <v>1.51</v>
      </c>
      <c r="T19" s="3" t="b">
        <v>1</v>
      </c>
      <c r="U19" s="3" t="s">
        <v>252</v>
      </c>
      <c r="V19" s="3"/>
      <c r="W19" s="3"/>
      <c r="X19" s="3"/>
      <c r="Y19" s="3"/>
      <c r="Z19" s="3">
        <v>18.170000000000002</v>
      </c>
      <c r="AA19" s="3">
        <v>18.170000000000002</v>
      </c>
      <c r="AB19" s="3" t="s">
        <v>32</v>
      </c>
      <c r="AC19" s="3"/>
      <c r="AD19" s="3"/>
      <c r="AE19" s="3">
        <v>64</v>
      </c>
    </row>
    <row r="20" spans="1:31" x14ac:dyDescent="0.2">
      <c r="A20" s="3"/>
      <c r="B20" s="3" t="s">
        <v>239</v>
      </c>
      <c r="C20" s="3">
        <v>4</v>
      </c>
      <c r="D20" s="3" t="s">
        <v>30</v>
      </c>
      <c r="E20" s="3" t="s">
        <v>253</v>
      </c>
      <c r="F20" s="3" t="s">
        <v>32</v>
      </c>
      <c r="G20" s="3" t="s">
        <v>254</v>
      </c>
      <c r="H20" s="3">
        <v>14</v>
      </c>
      <c r="I20" s="3" t="s">
        <v>61</v>
      </c>
      <c r="J20" s="3" t="s">
        <v>39</v>
      </c>
      <c r="K20" s="3">
        <v>200331</v>
      </c>
      <c r="L20" s="4">
        <v>43921</v>
      </c>
      <c r="M20" s="2">
        <f t="shared" si="0"/>
        <v>16.266666666666666</v>
      </c>
      <c r="N20" s="4">
        <v>43427</v>
      </c>
      <c r="O20" s="3">
        <v>27</v>
      </c>
      <c r="P20" s="4">
        <v>43979</v>
      </c>
      <c r="Q20" s="2">
        <f t="shared" si="1"/>
        <v>18.166666666666664</v>
      </c>
      <c r="R20" s="5">
        <v>18.170000000000002</v>
      </c>
      <c r="S20" s="3">
        <v>1.51</v>
      </c>
      <c r="T20" s="3" t="b">
        <v>1</v>
      </c>
      <c r="U20" s="3" t="s">
        <v>255</v>
      </c>
      <c r="V20" s="3" t="s">
        <v>256</v>
      </c>
      <c r="W20" s="3" t="s">
        <v>257</v>
      </c>
      <c r="X20" s="3">
        <v>88</v>
      </c>
      <c r="Y20" s="3">
        <v>25</v>
      </c>
      <c r="Z20" s="3">
        <v>18.170000000000002</v>
      </c>
      <c r="AA20" s="3">
        <v>18.170000000000002</v>
      </c>
      <c r="AB20" s="3" t="s">
        <v>32</v>
      </c>
      <c r="AC20" s="3"/>
      <c r="AD20" s="3"/>
      <c r="AE20" s="3">
        <v>64</v>
      </c>
    </row>
    <row r="21" spans="1:31" x14ac:dyDescent="0.2">
      <c r="A21" s="3"/>
      <c r="B21" s="3" t="s">
        <v>239</v>
      </c>
      <c r="C21" s="3">
        <v>5</v>
      </c>
      <c r="D21" s="3" t="s">
        <v>30</v>
      </c>
      <c r="E21" s="3" t="s">
        <v>258</v>
      </c>
      <c r="F21" s="3" t="s">
        <v>32</v>
      </c>
      <c r="G21" s="3" t="s">
        <v>259</v>
      </c>
      <c r="H21" s="3">
        <v>15</v>
      </c>
      <c r="I21" s="3" t="s">
        <v>61</v>
      </c>
      <c r="J21" s="3" t="s">
        <v>39</v>
      </c>
      <c r="K21" s="3">
        <v>200331</v>
      </c>
      <c r="L21" s="4">
        <v>43921</v>
      </c>
      <c r="M21" s="2">
        <f t="shared" si="0"/>
        <v>16.266666666666666</v>
      </c>
      <c r="N21" s="4">
        <v>43427</v>
      </c>
      <c r="O21" s="3">
        <v>25.9</v>
      </c>
      <c r="P21" s="4">
        <v>43979</v>
      </c>
      <c r="Q21" s="2">
        <f t="shared" si="1"/>
        <v>18.166666666666664</v>
      </c>
      <c r="R21" s="5">
        <v>18.170000000000002</v>
      </c>
      <c r="S21" s="3">
        <v>1.51</v>
      </c>
      <c r="T21" s="3" t="b">
        <v>1</v>
      </c>
      <c r="U21" s="3" t="s">
        <v>260</v>
      </c>
      <c r="V21" s="3" t="s">
        <v>261</v>
      </c>
      <c r="W21" s="3" t="s">
        <v>262</v>
      </c>
      <c r="X21" s="3">
        <v>96</v>
      </c>
      <c r="Y21" s="3">
        <v>25</v>
      </c>
      <c r="Z21" s="3">
        <v>18.170000000000002</v>
      </c>
      <c r="AA21" s="3">
        <v>18.170000000000002</v>
      </c>
      <c r="AB21" s="3" t="s">
        <v>32</v>
      </c>
      <c r="AC21" s="3"/>
      <c r="AD21" s="3"/>
      <c r="AE21" s="3">
        <v>64</v>
      </c>
    </row>
    <row r="22" spans="1:31" x14ac:dyDescent="0.2">
      <c r="A22" s="3"/>
      <c r="B22" s="3" t="s">
        <v>239</v>
      </c>
      <c r="C22" s="3">
        <v>6</v>
      </c>
      <c r="D22" s="3" t="s">
        <v>30</v>
      </c>
      <c r="E22" s="3" t="s">
        <v>263</v>
      </c>
      <c r="F22" s="3" t="s">
        <v>32</v>
      </c>
      <c r="G22" s="3" t="s">
        <v>264</v>
      </c>
      <c r="H22" s="3">
        <v>17</v>
      </c>
      <c r="I22" s="3" t="s">
        <v>61</v>
      </c>
      <c r="J22" s="3" t="s">
        <v>39</v>
      </c>
      <c r="K22" s="3">
        <v>200331</v>
      </c>
      <c r="L22" s="4">
        <v>43921</v>
      </c>
      <c r="M22" s="2">
        <f t="shared" si="0"/>
        <v>16.266666666666666</v>
      </c>
      <c r="N22" s="4">
        <v>43427</v>
      </c>
      <c r="O22" s="3">
        <v>29.3</v>
      </c>
      <c r="P22" s="4">
        <v>43979</v>
      </c>
      <c r="Q22" s="2">
        <f t="shared" si="1"/>
        <v>18.166666666666664</v>
      </c>
      <c r="R22" s="5">
        <v>18.170000000000002</v>
      </c>
      <c r="S22" s="3">
        <v>1.51</v>
      </c>
      <c r="T22" s="3" t="b">
        <v>1</v>
      </c>
      <c r="U22" s="3" t="s">
        <v>265</v>
      </c>
      <c r="V22" s="3" t="s">
        <v>266</v>
      </c>
      <c r="W22" s="3" t="s">
        <v>267</v>
      </c>
      <c r="X22" s="3">
        <v>93</v>
      </c>
      <c r="Y22" s="3">
        <v>26</v>
      </c>
      <c r="Z22" s="3">
        <v>18.170000000000002</v>
      </c>
      <c r="AA22" s="3">
        <v>18.170000000000002</v>
      </c>
      <c r="AB22" s="3" t="s">
        <v>32</v>
      </c>
      <c r="AC22" s="3"/>
      <c r="AD22" s="3"/>
      <c r="AE22" s="3">
        <v>64</v>
      </c>
    </row>
    <row r="23" spans="1:31" x14ac:dyDescent="0.2">
      <c r="A23" s="3"/>
      <c r="B23" s="3" t="s">
        <v>239</v>
      </c>
      <c r="C23" s="3">
        <v>7</v>
      </c>
      <c r="D23" s="3" t="s">
        <v>30</v>
      </c>
      <c r="E23" s="3" t="s">
        <v>268</v>
      </c>
      <c r="F23" s="3" t="s">
        <v>32</v>
      </c>
      <c r="G23" s="3" t="s">
        <v>269</v>
      </c>
      <c r="H23" s="3">
        <v>18</v>
      </c>
      <c r="I23" s="3" t="s">
        <v>61</v>
      </c>
      <c r="J23" s="3" t="s">
        <v>39</v>
      </c>
      <c r="K23" s="3">
        <v>200331</v>
      </c>
      <c r="L23" s="4">
        <v>43921</v>
      </c>
      <c r="M23" s="2">
        <f t="shared" si="0"/>
        <v>16.266666666666666</v>
      </c>
      <c r="N23" s="4">
        <v>43427</v>
      </c>
      <c r="O23" s="3">
        <v>26.6</v>
      </c>
      <c r="P23" s="4">
        <v>43979</v>
      </c>
      <c r="Q23" s="2">
        <f t="shared" si="1"/>
        <v>18.166666666666664</v>
      </c>
      <c r="R23" s="5">
        <v>18.170000000000002</v>
      </c>
      <c r="S23" s="3">
        <v>1.51</v>
      </c>
      <c r="T23" s="3" t="b">
        <v>1</v>
      </c>
      <c r="U23" s="3" t="s">
        <v>270</v>
      </c>
      <c r="V23" s="3" t="s">
        <v>271</v>
      </c>
      <c r="W23" s="3" t="s">
        <v>272</v>
      </c>
      <c r="X23" s="3">
        <v>95</v>
      </c>
      <c r="Y23" s="3">
        <v>24</v>
      </c>
      <c r="Z23" s="3">
        <v>18.170000000000002</v>
      </c>
      <c r="AA23" s="3">
        <v>18.170000000000002</v>
      </c>
      <c r="AB23" s="3" t="s">
        <v>32</v>
      </c>
      <c r="AC23" s="3"/>
      <c r="AD23" s="3"/>
      <c r="AE23" s="3">
        <v>64</v>
      </c>
    </row>
    <row r="24" spans="1:31" x14ac:dyDescent="0.2">
      <c r="A24" s="3"/>
      <c r="B24" s="3" t="s">
        <v>239</v>
      </c>
      <c r="C24" s="3">
        <v>8</v>
      </c>
      <c r="D24" s="3" t="s">
        <v>30</v>
      </c>
      <c r="E24" s="3" t="s">
        <v>273</v>
      </c>
      <c r="F24" s="3" t="s">
        <v>32</v>
      </c>
      <c r="G24" s="3" t="s">
        <v>274</v>
      </c>
      <c r="H24" s="3">
        <v>19</v>
      </c>
      <c r="I24" s="3" t="s">
        <v>61</v>
      </c>
      <c r="J24" s="3" t="s">
        <v>39</v>
      </c>
      <c r="K24" s="3">
        <v>200331</v>
      </c>
      <c r="L24" s="4">
        <v>43921</v>
      </c>
      <c r="M24" s="2">
        <f t="shared" si="0"/>
        <v>16.266666666666666</v>
      </c>
      <c r="N24" s="4">
        <v>43427</v>
      </c>
      <c r="O24" s="3">
        <v>27.9</v>
      </c>
      <c r="P24" s="4">
        <v>43979</v>
      </c>
      <c r="Q24" s="2">
        <f t="shared" si="1"/>
        <v>18.166666666666664</v>
      </c>
      <c r="R24" s="5">
        <v>18.170000000000002</v>
      </c>
      <c r="S24" s="3">
        <v>1.51</v>
      </c>
      <c r="T24" s="3" t="b">
        <v>1</v>
      </c>
      <c r="U24" s="3" t="s">
        <v>275</v>
      </c>
      <c r="V24" s="3" t="s">
        <v>276</v>
      </c>
      <c r="W24" s="3" t="s">
        <v>277</v>
      </c>
      <c r="X24" s="3">
        <v>100</v>
      </c>
      <c r="Y24" s="3">
        <v>25</v>
      </c>
      <c r="Z24" s="3">
        <v>18.170000000000002</v>
      </c>
      <c r="AA24" s="3">
        <v>18.170000000000002</v>
      </c>
      <c r="AB24" s="3" t="s">
        <v>32</v>
      </c>
      <c r="AC24" s="3"/>
      <c r="AD24" s="3"/>
      <c r="AE24" s="3">
        <v>64</v>
      </c>
    </row>
    <row r="25" spans="1:31" x14ac:dyDescent="0.2">
      <c r="A25" s="3"/>
      <c r="B25" s="3" t="s">
        <v>239</v>
      </c>
      <c r="C25" s="3">
        <v>9</v>
      </c>
      <c r="D25" s="3" t="s">
        <v>30</v>
      </c>
      <c r="E25" s="3" t="s">
        <v>278</v>
      </c>
      <c r="F25" s="3" t="s">
        <v>32</v>
      </c>
      <c r="G25" s="3" t="s">
        <v>279</v>
      </c>
      <c r="H25" s="3">
        <v>20</v>
      </c>
      <c r="I25" s="3" t="s">
        <v>61</v>
      </c>
      <c r="J25" s="3" t="s">
        <v>39</v>
      </c>
      <c r="K25" s="3">
        <v>200331</v>
      </c>
      <c r="L25" s="4">
        <v>43921</v>
      </c>
      <c r="M25" s="2">
        <f t="shared" si="0"/>
        <v>16.266666666666666</v>
      </c>
      <c r="N25" s="4">
        <v>43427</v>
      </c>
      <c r="O25" s="3">
        <v>25.7</v>
      </c>
      <c r="P25" s="4">
        <v>43979</v>
      </c>
      <c r="Q25" s="2">
        <f t="shared" si="1"/>
        <v>18.166666666666664</v>
      </c>
      <c r="R25" s="5">
        <v>18.170000000000002</v>
      </c>
      <c r="S25" s="3">
        <v>1.51</v>
      </c>
      <c r="T25" s="3" t="b">
        <v>1</v>
      </c>
      <c r="U25" s="3" t="s">
        <v>280</v>
      </c>
      <c r="V25" s="3" t="s">
        <v>281</v>
      </c>
      <c r="W25" s="3" t="s">
        <v>282</v>
      </c>
      <c r="X25" s="3">
        <v>94</v>
      </c>
      <c r="Y25" s="3">
        <v>25</v>
      </c>
      <c r="Z25" s="3">
        <v>18.170000000000002</v>
      </c>
      <c r="AA25" s="3">
        <v>18.170000000000002</v>
      </c>
      <c r="AB25" s="3" t="s">
        <v>32</v>
      </c>
      <c r="AC25" s="3"/>
      <c r="AD25" s="3"/>
      <c r="AE25" s="3">
        <v>64</v>
      </c>
    </row>
    <row r="26" spans="1:31" x14ac:dyDescent="0.2">
      <c r="A26" s="3"/>
      <c r="B26" s="3" t="s">
        <v>239</v>
      </c>
      <c r="C26" s="3">
        <v>10</v>
      </c>
      <c r="D26" s="3" t="s">
        <v>30</v>
      </c>
      <c r="E26" s="3" t="s">
        <v>283</v>
      </c>
      <c r="F26" s="3" t="s">
        <v>32</v>
      </c>
      <c r="G26" s="3" t="s">
        <v>284</v>
      </c>
      <c r="H26" s="3">
        <v>21</v>
      </c>
      <c r="I26" s="3" t="s">
        <v>61</v>
      </c>
      <c r="J26" s="3" t="s">
        <v>34</v>
      </c>
      <c r="K26" s="3">
        <v>200331</v>
      </c>
      <c r="L26" s="4">
        <v>43921</v>
      </c>
      <c r="M26" s="2">
        <f t="shared" si="0"/>
        <v>16.266666666666666</v>
      </c>
      <c r="N26" s="4">
        <v>43427</v>
      </c>
      <c r="O26" s="3">
        <v>28.6</v>
      </c>
      <c r="P26" s="4">
        <v>43979</v>
      </c>
      <c r="Q26" s="2">
        <f t="shared" si="1"/>
        <v>18.166666666666664</v>
      </c>
      <c r="R26" s="5">
        <v>18.170000000000002</v>
      </c>
      <c r="S26" s="3">
        <v>1.51</v>
      </c>
      <c r="T26" s="3" t="b">
        <v>1</v>
      </c>
      <c r="U26" s="3" t="s">
        <v>285</v>
      </c>
      <c r="V26" s="3" t="s">
        <v>286</v>
      </c>
      <c r="W26" s="3" t="s">
        <v>287</v>
      </c>
      <c r="X26" s="3">
        <v>104</v>
      </c>
      <c r="Y26" s="3">
        <v>27</v>
      </c>
      <c r="Z26" s="3">
        <v>18.170000000000002</v>
      </c>
      <c r="AA26" s="3">
        <v>18.170000000000002</v>
      </c>
      <c r="AB26" s="3" t="s">
        <v>32</v>
      </c>
      <c r="AC26" s="3"/>
      <c r="AD26" s="3"/>
      <c r="AE26" s="3">
        <v>64</v>
      </c>
    </row>
    <row r="27" spans="1:31" x14ac:dyDescent="0.2">
      <c r="A27" s="3"/>
      <c r="B27" s="3" t="s">
        <v>239</v>
      </c>
      <c r="C27" s="3">
        <v>11</v>
      </c>
      <c r="D27" s="3" t="s">
        <v>30</v>
      </c>
      <c r="E27" s="3" t="s">
        <v>288</v>
      </c>
      <c r="F27" s="3" t="s">
        <v>32</v>
      </c>
      <c r="G27" s="3" t="s">
        <v>289</v>
      </c>
      <c r="H27" s="3">
        <v>22</v>
      </c>
      <c r="I27" s="3" t="s">
        <v>61</v>
      </c>
      <c r="J27" s="3" t="s">
        <v>34</v>
      </c>
      <c r="K27" s="3">
        <v>200331</v>
      </c>
      <c r="L27" s="4">
        <v>43921</v>
      </c>
      <c r="M27" s="2">
        <f t="shared" si="0"/>
        <v>16.266666666666666</v>
      </c>
      <c r="N27" s="4">
        <v>43427</v>
      </c>
      <c r="O27" s="3">
        <v>30.9</v>
      </c>
      <c r="P27" s="4">
        <v>43979</v>
      </c>
      <c r="Q27" s="2">
        <f t="shared" si="1"/>
        <v>18.166666666666664</v>
      </c>
      <c r="R27" s="5">
        <v>18.170000000000002</v>
      </c>
      <c r="S27" s="3">
        <v>1.51</v>
      </c>
      <c r="T27" s="3" t="b">
        <v>1</v>
      </c>
      <c r="U27" s="3" t="s">
        <v>290</v>
      </c>
      <c r="V27" s="3" t="s">
        <v>291</v>
      </c>
      <c r="W27" s="3" t="s">
        <v>292</v>
      </c>
      <c r="X27" s="3">
        <v>117</v>
      </c>
      <c r="Y27" s="3">
        <v>27</v>
      </c>
      <c r="Z27" s="3">
        <v>18.170000000000002</v>
      </c>
      <c r="AA27" s="3">
        <v>18.170000000000002</v>
      </c>
      <c r="AB27" s="3" t="s">
        <v>32</v>
      </c>
      <c r="AC27" s="3"/>
      <c r="AD27" s="3"/>
      <c r="AE27" s="3">
        <v>64</v>
      </c>
    </row>
    <row r="28" spans="1:31" x14ac:dyDescent="0.2">
      <c r="A28" s="3"/>
      <c r="B28" s="3" t="s">
        <v>239</v>
      </c>
      <c r="C28" s="3">
        <v>12</v>
      </c>
      <c r="D28" s="3" t="s">
        <v>30</v>
      </c>
      <c r="E28" s="3" t="s">
        <v>293</v>
      </c>
      <c r="F28" s="3" t="s">
        <v>32</v>
      </c>
      <c r="G28" s="3" t="s">
        <v>294</v>
      </c>
      <c r="H28" s="3">
        <v>23</v>
      </c>
      <c r="I28" s="3" t="s">
        <v>61</v>
      </c>
      <c r="J28" s="3" t="s">
        <v>34</v>
      </c>
      <c r="K28" s="3">
        <v>200331</v>
      </c>
      <c r="L28" s="4">
        <v>43921</v>
      </c>
      <c r="M28" s="2">
        <f t="shared" si="0"/>
        <v>16.266666666666666</v>
      </c>
      <c r="N28" s="4">
        <v>43427</v>
      </c>
      <c r="O28" s="3">
        <v>26.6</v>
      </c>
      <c r="P28" s="4">
        <v>43979</v>
      </c>
      <c r="Q28" s="2">
        <f t="shared" si="1"/>
        <v>18.166666666666664</v>
      </c>
      <c r="R28" s="5">
        <v>18.170000000000002</v>
      </c>
      <c r="S28" s="3">
        <v>1.51</v>
      </c>
      <c r="T28" s="3" t="b">
        <v>1</v>
      </c>
      <c r="U28" s="3" t="s">
        <v>295</v>
      </c>
      <c r="V28" s="3" t="s">
        <v>296</v>
      </c>
      <c r="W28" s="3" t="s">
        <v>297</v>
      </c>
      <c r="X28" s="3">
        <v>95</v>
      </c>
      <c r="Y28" s="3">
        <v>27</v>
      </c>
      <c r="Z28" s="3">
        <v>18.170000000000002</v>
      </c>
      <c r="AA28" s="3">
        <v>18.170000000000002</v>
      </c>
      <c r="AB28" s="3" t="s">
        <v>32</v>
      </c>
      <c r="AC28" s="3"/>
      <c r="AD28" s="3"/>
      <c r="AE28" s="3">
        <v>64</v>
      </c>
    </row>
    <row r="30" spans="1:31" x14ac:dyDescent="0.2">
      <c r="L30" t="s">
        <v>1552</v>
      </c>
      <c r="M30" s="2">
        <f>MEDIAN(M2:M28)</f>
        <v>16.333333333333336</v>
      </c>
      <c r="P30" s="2"/>
      <c r="Q30" s="2">
        <f>MEDIAN(Q2:Q28)</f>
        <v>18.5</v>
      </c>
      <c r="R30" s="2"/>
    </row>
    <row r="31" spans="1:31" x14ac:dyDescent="0.2">
      <c r="L31" t="s">
        <v>1553</v>
      </c>
      <c r="M31" s="2">
        <f>AVERAGE(M2:M28)</f>
        <v>16.702469135802467</v>
      </c>
      <c r="Q31" s="2">
        <f>AVERAGE(Q2:Q28)</f>
        <v>18.487654320987662</v>
      </c>
    </row>
    <row r="32" spans="1:31" x14ac:dyDescent="0.2">
      <c r="L32" t="s">
        <v>1554</v>
      </c>
      <c r="M32">
        <f>STDEV(M2:M28)</f>
        <v>0.70346674672961773</v>
      </c>
      <c r="Q32">
        <f>STDEV(Q2:Q28)</f>
        <v>0.44454414836068112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"/>
  <sheetViews>
    <sheetView workbookViewId="0">
      <selection activeCell="N37" sqref="N37"/>
    </sheetView>
  </sheetViews>
  <sheetFormatPr baseColWidth="10" defaultRowHeight="16" x14ac:dyDescent="0.2"/>
  <sheetData>
    <row r="1" spans="1:13" x14ac:dyDescent="0.2">
      <c r="A1" t="s">
        <v>1558</v>
      </c>
      <c r="B1" t="s">
        <v>1555</v>
      </c>
      <c r="C1" t="s">
        <v>1556</v>
      </c>
      <c r="H1" t="s">
        <v>1559</v>
      </c>
      <c r="I1" s="2" t="s">
        <v>1555</v>
      </c>
      <c r="J1" t="s">
        <v>1556</v>
      </c>
      <c r="L1" s="2"/>
      <c r="M1" s="2"/>
    </row>
    <row r="2" spans="1:13" x14ac:dyDescent="0.2">
      <c r="A2" s="3" t="s">
        <v>1553</v>
      </c>
      <c r="B2" s="5">
        <v>12.23</v>
      </c>
      <c r="C2" s="5">
        <v>15.22</v>
      </c>
      <c r="D2" s="3"/>
      <c r="E2" s="3"/>
      <c r="H2" t="s">
        <v>1553</v>
      </c>
      <c r="I2" s="2">
        <v>16.702469135802467</v>
      </c>
      <c r="J2" s="2">
        <v>18.487654320987662</v>
      </c>
      <c r="M2" s="2">
        <v>18.487654320987662</v>
      </c>
    </row>
    <row r="3" spans="1:13" x14ac:dyDescent="0.2">
      <c r="A3" s="3" t="s">
        <v>1554</v>
      </c>
      <c r="B3" s="3">
        <v>0.90598239000000003</v>
      </c>
      <c r="C3" s="3">
        <v>1.18732463</v>
      </c>
      <c r="D3" s="3"/>
      <c r="E3" s="3"/>
      <c r="H3" t="s">
        <v>1554</v>
      </c>
      <c r="I3">
        <v>0.70346674672961773</v>
      </c>
      <c r="J3">
        <v>0.44454414836068112</v>
      </c>
      <c r="M3">
        <v>0.44454414836068112</v>
      </c>
    </row>
    <row r="5" spans="1:13" x14ac:dyDescent="0.2">
      <c r="D5" t="s">
        <v>1557</v>
      </c>
    </row>
    <row r="6" spans="1:13" x14ac:dyDescent="0.2">
      <c r="A6" t="s">
        <v>1555</v>
      </c>
      <c r="B6" s="5">
        <v>12.23</v>
      </c>
      <c r="C6" s="5">
        <v>15.22</v>
      </c>
      <c r="D6" s="2">
        <f>C6-B6</f>
        <v>2.99</v>
      </c>
    </row>
    <row r="7" spans="1:13" x14ac:dyDescent="0.2">
      <c r="A7" s="3" t="s">
        <v>1556</v>
      </c>
      <c r="B7" s="2">
        <v>16.702469135802467</v>
      </c>
      <c r="C7" s="2">
        <v>18.487654320987662</v>
      </c>
      <c r="D7" s="2">
        <f>C7-B7</f>
        <v>1.7851851851851954</v>
      </c>
      <c r="E7" s="3"/>
    </row>
    <row r="8" spans="1:13" x14ac:dyDescent="0.2">
      <c r="B8" s="2"/>
      <c r="C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qial_animals_with_age</vt:lpstr>
      <vt:lpstr>CVN</vt:lpstr>
      <vt:lpstr>young_APOE2</vt:lpstr>
      <vt:lpstr>old_APOE2</vt:lpstr>
      <vt:lpstr>ageDiffAPOE2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Badea, Ph.D.</dc:creator>
  <cp:lastModifiedBy>Alexandra Badea, Ph.D.</cp:lastModifiedBy>
  <dcterms:created xsi:type="dcterms:W3CDTF">2022-12-12T17:48:48Z</dcterms:created>
  <dcterms:modified xsi:type="dcterms:W3CDTF">2023-02-28T14:48:25Z</dcterms:modified>
</cp:coreProperties>
</file>