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orschung - Admin\Documents\SynologyDrive\Paper\drafts\taVNS_HRV_living_meta_analysis\Code\"/>
    </mc:Choice>
  </mc:AlternateContent>
  <bookViews>
    <workbookView xWindow="13656" yWindow="-21144" windowWidth="20004" windowHeight="21144"/>
  </bookViews>
  <sheets>
    <sheet name="Master" sheetId="1" r:id="rId1"/>
  </sheets>
  <calcPr calcId="162913"/>
  <customWorkbookViews>
    <customWorkbookView name="meta" guid="{2FCC076E-E331-C841-85DE-67B6F18E2093}" maximized="1" xWindow="250" yWindow="-1080" windowWidth="1433" windowHeight="108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71" i="1" l="1"/>
  <c r="AV72" i="1"/>
  <c r="AV70" i="1" l="1"/>
  <c r="AV69" i="1"/>
  <c r="AV157" i="1" l="1"/>
  <c r="AV156" i="1"/>
  <c r="AV63" i="1"/>
  <c r="AV64" i="1"/>
  <c r="AV65" i="1"/>
  <c r="AV66" i="1"/>
  <c r="AV67" i="1"/>
  <c r="AV62" i="1"/>
  <c r="AV148" i="1" l="1"/>
  <c r="AV147" i="1"/>
  <c r="AV146" i="1"/>
  <c r="AV145" i="1"/>
  <c r="AV130" i="1"/>
  <c r="AV129" i="1"/>
  <c r="AV128" i="1"/>
  <c r="AV127" i="1"/>
  <c r="AV126" i="1"/>
  <c r="AV125" i="1"/>
  <c r="AV124" i="1"/>
  <c r="AV123" i="1"/>
  <c r="AX101" i="1"/>
  <c r="AW101" i="1"/>
  <c r="AU101" i="1"/>
  <c r="AT101" i="1"/>
  <c r="AX100" i="1"/>
  <c r="AW100" i="1"/>
  <c r="AU100" i="1"/>
  <c r="AT100" i="1"/>
  <c r="AV29" i="1"/>
  <c r="AV28" i="1"/>
  <c r="AX29" i="1"/>
  <c r="AW29" i="1"/>
  <c r="AX28" i="1"/>
  <c r="AW28" i="1"/>
  <c r="AV17" i="1"/>
  <c r="AV16" i="1"/>
  <c r="AX17" i="1"/>
  <c r="AW17" i="1"/>
  <c r="AX16" i="1"/>
  <c r="AW16" i="1"/>
  <c r="AX4" i="1"/>
  <c r="AW4" i="1"/>
  <c r="AV4" i="1"/>
  <c r="AV101" i="1" l="1"/>
  <c r="AV100" i="1"/>
  <c r="AV173" i="1"/>
  <c r="AV172" i="1"/>
  <c r="AV171" i="1"/>
  <c r="AV170" i="1"/>
  <c r="AV169" i="1"/>
  <c r="AV47" i="1"/>
  <c r="AV46" i="1"/>
  <c r="AV45" i="1"/>
  <c r="AV44" i="1"/>
  <c r="AV43" i="1"/>
  <c r="AV42" i="1"/>
  <c r="AV41" i="1"/>
  <c r="AV40" i="1"/>
  <c r="AV198" i="1" l="1"/>
  <c r="AV197" i="1"/>
  <c r="AV196" i="1"/>
  <c r="AV195" i="1"/>
  <c r="AV194" i="1"/>
  <c r="AV193" i="1"/>
  <c r="AV192" i="1"/>
  <c r="AV191" i="1"/>
  <c r="AW8" i="1" l="1"/>
  <c r="AW9" i="1"/>
  <c r="AW10" i="1"/>
  <c r="AW11" i="1"/>
  <c r="AW12" i="1"/>
  <c r="AX8" i="1"/>
  <c r="AX9" i="1"/>
  <c r="AX10" i="1"/>
  <c r="AX11" i="1"/>
  <c r="AX12" i="1"/>
  <c r="AV9" i="1"/>
  <c r="AV10" i="1"/>
  <c r="AV11" i="1"/>
  <c r="AV12" i="1"/>
  <c r="AV8" i="1"/>
  <c r="AV33" i="1" l="1"/>
  <c r="AV34" i="1"/>
  <c r="AV35" i="1"/>
  <c r="AV36" i="1"/>
  <c r="AV37" i="1"/>
  <c r="AV38" i="1"/>
  <c r="AV39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32" i="1"/>
  <c r="AV190" i="1" l="1"/>
  <c r="AV189" i="1"/>
  <c r="AV188" i="1"/>
  <c r="AV180" i="1" l="1"/>
  <c r="AV179" i="1"/>
  <c r="AV181" i="1"/>
  <c r="AV187" i="1"/>
  <c r="AV186" i="1"/>
  <c r="AV185" i="1"/>
  <c r="AV184" i="1"/>
  <c r="AV183" i="1"/>
  <c r="AV182" i="1"/>
  <c r="AV177" i="1"/>
  <c r="AV178" i="1"/>
  <c r="AV176" i="1"/>
  <c r="AV165" i="1" l="1"/>
  <c r="AV166" i="1"/>
  <c r="AV167" i="1"/>
  <c r="AV168" i="1"/>
  <c r="AV164" i="1"/>
  <c r="AV144" i="1" l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84" i="1"/>
  <c r="AV85" i="1"/>
  <c r="AV86" i="1"/>
  <c r="AV83" i="1"/>
  <c r="AV122" i="1"/>
  <c r="AV121" i="1"/>
  <c r="AV120" i="1"/>
  <c r="AV119" i="1"/>
  <c r="AV118" i="1"/>
  <c r="AV117" i="1"/>
  <c r="AV116" i="1"/>
  <c r="AV115" i="1"/>
  <c r="AV108" i="1"/>
  <c r="AV109" i="1"/>
  <c r="AV110" i="1"/>
  <c r="AV111" i="1"/>
  <c r="AV112" i="1"/>
  <c r="AV113" i="1"/>
  <c r="AV114" i="1"/>
  <c r="AV107" i="1"/>
  <c r="AX99" i="1" l="1"/>
  <c r="AX98" i="1"/>
  <c r="AW99" i="1"/>
  <c r="AW98" i="1"/>
  <c r="AU98" i="1"/>
  <c r="AU99" i="1"/>
  <c r="AT99" i="1"/>
  <c r="AT98" i="1"/>
  <c r="AW27" i="1"/>
  <c r="AX27" i="1"/>
  <c r="AX26" i="1"/>
  <c r="AW26" i="1"/>
  <c r="AW13" i="1"/>
  <c r="AX13" i="1"/>
  <c r="AW14" i="1"/>
  <c r="AX14" i="1"/>
  <c r="AW15" i="1"/>
  <c r="AX15" i="1"/>
  <c r="AX3" i="1"/>
  <c r="AW3" i="1"/>
  <c r="AV98" i="1" l="1"/>
  <c r="AV99" i="1"/>
</calcChain>
</file>

<file path=xl/sharedStrings.xml><?xml version="1.0" encoding="utf-8"?>
<sst xmlns="http://schemas.openxmlformats.org/spreadsheetml/2006/main" count="1529" uniqueCount="422">
  <si>
    <t>Author</t>
  </si>
  <si>
    <t>Title</t>
  </si>
  <si>
    <t>DOI</t>
  </si>
  <si>
    <t>Pages</t>
  </si>
  <si>
    <t>Issue</t>
  </si>
  <si>
    <t>Volume</t>
  </si>
  <si>
    <t>Included</t>
  </si>
  <si>
    <t>Design</t>
  </si>
  <si>
    <t>Sample</t>
  </si>
  <si>
    <t>Blindness</t>
  </si>
  <si>
    <t>N_Intervention</t>
  </si>
  <si>
    <t>N_Control</t>
  </si>
  <si>
    <t>Country</t>
  </si>
  <si>
    <t>p_Value</t>
  </si>
  <si>
    <t>Mean_HRV_intervention</t>
  </si>
  <si>
    <t>Mean_HRV_control</t>
  </si>
  <si>
    <t>Mean_Diff</t>
  </si>
  <si>
    <t>SD_HRV_intervention</t>
  </si>
  <si>
    <t>SD_HRV_control</t>
  </si>
  <si>
    <t>SD_Diff</t>
  </si>
  <si>
    <t>SE_HRV_intervention</t>
  </si>
  <si>
    <t>SE_HRV_control</t>
  </si>
  <si>
    <t>Median_HRV_intervention</t>
  </si>
  <si>
    <t>Median_HRV_control</t>
  </si>
  <si>
    <t>IQR_lower_intervention</t>
  </si>
  <si>
    <t>IQR_upper_intervention</t>
  </si>
  <si>
    <t>IQR_lower_control</t>
  </si>
  <si>
    <t>IQR_upper_control</t>
  </si>
  <si>
    <t>Aihua, Liu; Lu, Song; Liping, Li; Xiuru, Wang; Hua, Lin; Yuping, Wang</t>
  </si>
  <si>
    <t>A controlled trial of transcutaneous vagus nerve stimulation for the treatment of pharmacoresistant epilepsy</t>
  </si>
  <si>
    <t>Epilepsy &amp; Behavior</t>
  </si>
  <si>
    <t>10.1016/j.yebeh.2014.08.005</t>
  </si>
  <si>
    <t>105-110</t>
  </si>
  <si>
    <t>Antonino, Diego; Teixeira, André L.; Maia-Lopes, Paulo M.; Souza, Mayara C.; Sabino-Carvalho, Jeann L.; Murray, Aaron R.; Deuchars, Jim; Vianna, Lauro C.</t>
  </si>
  <si>
    <t>Non-invasive vagus nerve stimulation acutely improves spontaneous cardiac baroreflex sensitivity in healthy young men: A randomized placebo-controlled trial</t>
  </si>
  <si>
    <t>Brain Stimulation</t>
  </si>
  <si>
    <t>10.1016/j.brs.2017.05.006</t>
  </si>
  <si>
    <t>875-881</t>
  </si>
  <si>
    <t>Brain Stimul</t>
  </si>
  <si>
    <t>Badran, Bashar W.; Dowdle, Logan T.; Mithoefer, Oliver J.; LaBate, Nicholas T.; Coatsworth, James; Brown, Joshua C.; DeVries, William H.; Austelle, Christopher W.; McTeague, Lisa M.; George, Mark S.</t>
  </si>
  <si>
    <t>Neurophysiologic effects of transcutaneous auricular vagus nerve stimulation (taVNS) via electrical stimulation of the tragus: A concurrent taVNS/fMRI study and review</t>
  </si>
  <si>
    <t>10.1016/j.brs.2017.12.009</t>
  </si>
  <si>
    <t>492-500</t>
  </si>
  <si>
    <t>Badran, Bashar W.; Mithoefer, Oliver J.; Summer, Caroline E.; LaBate, Nicholas T.; Glusman, Chloe E.; Badran, Alan W.; DeVries, William H.; Summers, Philipp M.; Austelle, Christopher W.; McTeague, Lisa M.; Borckardt, Jeffrey J.; George, Mark S.</t>
  </si>
  <si>
    <t>Short trains of transcutaneous auricular vagus nerve stimulation (taVNS) have parameter-specific effects on heart rate</t>
  </si>
  <si>
    <t>10.1016/j.brs.2018.04.004</t>
  </si>
  <si>
    <t>699-708</t>
  </si>
  <si>
    <t>Bauer, S.; Baier, H.; Baumgartner, C.; Bohlmann, K.; Fauser, S.; Graf, W.; Hillenbrand, B.; Hirsch, M.; Last, C.; Lerche, H.; Mayer, T.; Schulze-Bonhage, A.; Steinhoff, B.J.; Weber, Y.; Hartlep, A.; Rosenow, F.; Hamer, H.M.</t>
  </si>
  <si>
    <t>Transcutaneous Vagus Nerve Stimulation (tVNS) for Treatment of Drug-Resistant Epilepsy: A Randomized, Double-Blind Clinical Trial (cMPsE02)</t>
  </si>
  <si>
    <t>10.1016/j.brs.2015.11.003</t>
  </si>
  <si>
    <t>356-363</t>
  </si>
  <si>
    <t>Bretherton, Beatrice; Atkinson, Lucy; Murray, Aaron; Clancy, Jennifer; Deuchars, Susan; Deuchars, Jim</t>
  </si>
  <si>
    <t>Effects of transcutaneous vagus nerve stimulation in individuals aged 55 years or above: potential benefits of daily stimulation</t>
  </si>
  <si>
    <t>Aging</t>
  </si>
  <si>
    <t>10.18632/aging.102074</t>
  </si>
  <si>
    <t>4836-4857</t>
  </si>
  <si>
    <t>aging</t>
  </si>
  <si>
    <t>Insufficient report of results</t>
  </si>
  <si>
    <t>Burger, A. M.; Van der Does, W.; Thayer, J. F.; Brosschot, J. F.; Verkuil, B.</t>
  </si>
  <si>
    <t>Transcutaneous vagus nerve stimulation reduces spontaneous but not induced negative thought intrusions in high worriers</t>
  </si>
  <si>
    <t>Biological Psychology</t>
  </si>
  <si>
    <t>10.1016/j.biopsycho.2019.01.014</t>
  </si>
  <si>
    <t>80-89</t>
  </si>
  <si>
    <t>Biol Psychol</t>
  </si>
  <si>
    <t>Burger, A. M.; Van Diest, I.; Van der Does, W.; Korbee, J. N.; Waziri, N.; Brosschot, J. F.; Verkuil, B.</t>
  </si>
  <si>
    <t>The effect of transcutaneous vagus nerve stimulation on fear generalization and subsequent fear extinction</t>
  </si>
  <si>
    <t>Neurobiology of Learning and Memory</t>
  </si>
  <si>
    <t>10.1016/j.nlm.2019.04.006</t>
  </si>
  <si>
    <t>192-201</t>
  </si>
  <si>
    <t>Neurobiol Learn Mem</t>
  </si>
  <si>
    <t>t</t>
  </si>
  <si>
    <t>Burger, A.M.; Van der Does, W.; Brosschot, J.F.; Verkuil, B.</t>
  </si>
  <si>
    <t>From ear to eye? No effect of transcutaneous vagus nerve stimulation on human pupil dilation: A report of three studies</t>
  </si>
  <si>
    <t>10.1016/j.biopsycho.2020.107863</t>
  </si>
  <si>
    <t>Burger, A.M.; Verkuil, B.; Fenlon, H.; Thijs, L.; Cools, L.; Miller, H.C.; Vervliet, B.; Van Diest, I.</t>
  </si>
  <si>
    <t>Mixed evidence for the potential of non-invasive transcutaneous vagal nerve stimulation to improve the extinction and retention of fear</t>
  </si>
  <si>
    <t>Behaviour Research and Therapy</t>
  </si>
  <si>
    <t>10.1016/j.brat.2017.07.005</t>
  </si>
  <si>
    <t>64-74</t>
  </si>
  <si>
    <t>Burger, Andreas M.; Verkuil, Bart; Van Diest, Ilse; Van der Does, Willem; Thayer, Julian F.; Brosschot, Jos F.</t>
  </si>
  <si>
    <t>The effects of transcutaneous vagus nerve stimulation on conditioned fear extinction in humans</t>
  </si>
  <si>
    <t>10.1016/j.nlm.2016.05.007</t>
  </si>
  <si>
    <t>49-56</t>
  </si>
  <si>
    <t>No HRV measurement during experimental manipulation</t>
  </si>
  <si>
    <t>Busch, Volker; Zeman, Florian; Heckel, Andreas; Menne, Felix; Ellrich, Jens; Eichhammer, Peter</t>
  </si>
  <si>
    <t>The effect of transcutaneous vagus nerve stimulation on pain perception ‚Äì An experimental study</t>
  </si>
  <si>
    <t>10.1016/j.brs.2012.04.006</t>
  </si>
  <si>
    <t>202-209</t>
  </si>
  <si>
    <t>Clancy, Jennifer A.; Mary, David A.; Witte, Klaus K.; Greenwood, John P.; Deuchars, Susan A.; Deuchars, Jim</t>
  </si>
  <si>
    <t>Non-invasive vagus nerve stimulation in healthy humans reduces sympathetic nerve activity</t>
  </si>
  <si>
    <t>10.1016/j.brs.2014.07.031</t>
  </si>
  <si>
    <t>871-877</t>
  </si>
  <si>
    <t>Colzato, Lorenza S.; Ritter, Simone M.; Steenbergen, Laura</t>
  </si>
  <si>
    <t>Transcutaneous vagus nerve stimulation (tVNS) enhances divergent thinking</t>
  </si>
  <si>
    <t>Neuropsychologia</t>
  </si>
  <si>
    <t>10.1016/j.neuropsychologia.2018.01.003</t>
  </si>
  <si>
    <t>72-76</t>
  </si>
  <si>
    <t>Colzato, Lorenza S.; Sellaro, Roberta; Beste, Christian</t>
  </si>
  <si>
    <t>Darwin revisited: The vagus nerve is a causal element in controlling recognition of other's emotions</t>
  </si>
  <si>
    <t>Cortex</t>
  </si>
  <si>
    <t>10.1016/j.cortex.2017.03.017</t>
  </si>
  <si>
    <t>95-102</t>
  </si>
  <si>
    <t>De Couck, M.; Cserjesi, R.; Caers, R.; Zijlstra, W.P.; Widjaja, D.; Wolf, N.; Luminet, O.; Ellrich, J.; Gidron, Y.</t>
  </si>
  <si>
    <t>Effects of short and prolonged transcutaneous vagus nerve stimulation on heart rate variability in healthy subjects</t>
  </si>
  <si>
    <t>Autonomic Neuroscience</t>
  </si>
  <si>
    <t>10.1016/j.autneu.2016.11.003</t>
  </si>
  <si>
    <t>88-96</t>
  </si>
  <si>
    <t>d</t>
  </si>
  <si>
    <t>Fang, Jiliang; Rong, Peijing; Hong, Yang; Fan, Yangyang; Liu, Jun; Wang, Honghong; Zhang, Guolei; Chen, Xiaoyan; Shi, Shan; Wang, Liping; Liu, Rupeng; Hwang, Jiwon; Li, Zhengjie; Tao, Jing; Wang, Yang; Zhu, Bing; Kong, Jian</t>
  </si>
  <si>
    <t>Transcutaneous Vagus Nerve Stimulation Modulates Default Mode Network in Major Depressive Disorder</t>
  </si>
  <si>
    <t>Biological Psychiatry</t>
  </si>
  <si>
    <t>10.1016/j.biopsych.2015.03.025</t>
  </si>
  <si>
    <t>266-273</t>
  </si>
  <si>
    <t>Finisguerra, Alessandra; Crescentini, Cristiano; Urgesi, Cosimo</t>
  </si>
  <si>
    <t>Transcutaneous Vagus Nerve Stimulation Affects Implicit Spiritual Self-Representations</t>
  </si>
  <si>
    <t>Neuroscience</t>
  </si>
  <si>
    <t>10.1016/j.neuroscience.2019.05.059</t>
  </si>
  <si>
    <t>144-159</t>
  </si>
  <si>
    <t>Frokjaer, J. B.; Bergmann, S.; Brock, C.; Madzak, A.; Farmer, A. D.; Ellrich, J.; Drewes, A. M.</t>
  </si>
  <si>
    <t>Modulation of vagal tone enhances gastroduodenal motility and reduces somatic pain sensitivity</t>
  </si>
  <si>
    <t>Neurogastroenterology and Motility: The Official Journal of the European Gastrointestinal Motility Society</t>
  </si>
  <si>
    <t>10.1111/nmo.12760</t>
  </si>
  <si>
    <t>592-598</t>
  </si>
  <si>
    <t>Neurogastroenterol. Motil.</t>
  </si>
  <si>
    <t>Frangos, Eleni; Ellrich, Jens; Komisaruk, Barry R.</t>
  </si>
  <si>
    <t>Non-invasive Access to the Vagus Nerve Central Projections via Electrical Stimulation of the External Ear: fMRI Evidence in Humans</t>
  </si>
  <si>
    <t>10.1016/j.brs.2014.11.018</t>
  </si>
  <si>
    <t>624-636</t>
  </si>
  <si>
    <t>Gancheva, Sofiya; Bierwagen, Alessandra; Markgraf, Daniel F.; Boenhof, Gidon J.; Murphy, Kevin G.; Hatziagelaki, Erifili; Lundbom, Jesper; Ziegler, Dan; Roden, Michael</t>
  </si>
  <si>
    <t>Constant hepatic ATP concentrations during prolonged fasting and absence of effects of Cerbomed Nemos¬Æ on parasympathetic tone and hepatic energy metabolism</t>
  </si>
  <si>
    <t>Molecular Metabolism</t>
  </si>
  <si>
    <t>10.1016/j.molmet.2017.10.002</t>
  </si>
  <si>
    <t>71-79</t>
  </si>
  <si>
    <t>Mol Metab</t>
  </si>
  <si>
    <t>He, Wei; Wang, Xiao-Yu; Zhou, Li; Li, Zhi-Mei; Jing, Xiang-Hong; Lv, Zhong-Li; Zhao, Yu-Feng; Shi, Hong; Hu, Ling; Su, Yang-Shuai; Zhu, Bing</t>
  </si>
  <si>
    <t>Transcutaneous auricular vagus nerve stimulation for pediatric epilepsy: study protocol for a randomized controlled trial</t>
  </si>
  <si>
    <t>Trials</t>
  </si>
  <si>
    <t>10.1186/s13063-015-0906-8</t>
  </si>
  <si>
    <t>Study Protocol</t>
  </si>
  <si>
    <t>Kuehnel, Anne; Teckentrup, Vanessa; Neuser, Monja P.; Huys, Quentin J.M.; Burrasch, Caroline; Walter, Martin; Kroemer, Nils B.</t>
  </si>
  <si>
    <t>Stimulation of the vagus nerve reduces learning in a go/no-go reinforcement learning task</t>
  </si>
  <si>
    <t>European Neuropsychopharmacology</t>
  </si>
  <si>
    <t>10.1016/j.euroneuro.2020.03.023</t>
  </si>
  <si>
    <t>17-29</t>
  </si>
  <si>
    <t>Kreuzer, Peter M.; Landgrebe, Michael; Resch, Markus; Husser, Oliver; Schecklmann, Martin; Geisreiter, Florian; Poeppl, Timm B.; Prasser, Sarah J.; Hajak, Goeran; Rupprecht, Rainer; Langguth, Berthold</t>
  </si>
  <si>
    <t>Feasibility, Safety and Efficacy of Transcutaneous Vagus Nerve Stimulation in Chronic Tinnitus: An Open Pilot Study</t>
  </si>
  <si>
    <t>10.1016/j.brs.2014.05.003</t>
  </si>
  <si>
    <t>740-747</t>
  </si>
  <si>
    <t>Laqua, René; Leutzow, Bianca; Wendt, Michael; Usichenko, Taras</t>
  </si>
  <si>
    <t>Transcutaneous vagal nerve stimulation may elicit anti- and pro-nociceptive effects under experimentally-induced pain - a crossover placebo-controlled investigation</t>
  </si>
  <si>
    <t>Autonomic Neuroscience: Basic &amp; Clinical</t>
  </si>
  <si>
    <t>10.1016/j.autneu.2014.07.008</t>
  </si>
  <si>
    <t>120-122</t>
  </si>
  <si>
    <t>Auton Neurosci</t>
  </si>
  <si>
    <t>Li, Tian-Tian; Wang, Zhao-Jun; Yang, Song-Bai; Zhu, Jun-Hong; Zhang, Shi-Zhong; Cai, San-Jin; Ma, Wen-Han; Zhang, Ding-Qi; Mei, Zhi-Gang</t>
  </si>
  <si>
    <t>Transcutaneous electrical stimulation at auricular acupoints innervated by auricular branch of vagus nerve pairing tone for tinnitus: study protocol for a randomized controlled clinical trial</t>
  </si>
  <si>
    <t>10.1186/s13063-015-0630-4</t>
  </si>
  <si>
    <t>Napadow, Vitaly; Edwards, Robert R.; Cahalan, Christine M.; Mensing, George; Greenbaum, Seth; Valovska, Assia; Li, Ang; Kim, Jieun; Maeda, Yumi; Park, Kyungmo; Wasan, Ajay D.</t>
  </si>
  <si>
    <t>Evoked Pain Analgesia in Chronic Pelvic Pain Patients Using Respiratory-Gated Auricular Vagal Afferent Nerve Stimulation</t>
  </si>
  <si>
    <t>Pain Medicine</t>
  </si>
  <si>
    <t>10.1111/j.1526-4637.2012.01385.x</t>
  </si>
  <si>
    <t>777-789</t>
  </si>
  <si>
    <t>Pain Med</t>
  </si>
  <si>
    <t>Paleczny, Bart≈Çomiej; Seredy≈Ñski, Rafa≈Ç; Ponikowska, Beata</t>
  </si>
  <si>
    <t>Inspiratory- and expiratory-gated transcutaneous vagus nerve stimulation have different effects on heart rate in healthy subjects: preliminary results</t>
  </si>
  <si>
    <t>Clinical Autonomic Research: Official Journal of the Clinical Autonomic Research Society</t>
  </si>
  <si>
    <t>10.1007/s10286-019-00604-0</t>
  </si>
  <si>
    <t>NA</t>
  </si>
  <si>
    <t>Clin. Auton. Res.</t>
  </si>
  <si>
    <t>No Control Condition/Baseline Comparison</t>
  </si>
  <si>
    <t>Redgrave, Jessica N.; Moore, Lucy; Oyekunle, Tosin; Ebrahim, Maryam; Falidas, Konstantinos; Snowdon, Nicola; Ali, Ali; Majid, Arshad</t>
  </si>
  <si>
    <t>Transcutaneous Auricular Vagus Nerve Stimulation with Concurrent Upper Limb Repetitive Task Practice for Poststroke Motor Recovery: A Pilot Study</t>
  </si>
  <si>
    <t>Journal of Stroke and Cerebrovascular Diseases</t>
  </si>
  <si>
    <t>10.1016/j.jstrokecerebrovasdis.2018.02.056</t>
  </si>
  <si>
    <t>1998-2005</t>
  </si>
  <si>
    <t>Sclocco, Roberta; Garcia, Ronald G.; Gabriel, Aileen; Kettner, Norman W.; Napadow, Vitaly; Barbieri, Riccardo</t>
  </si>
  <si>
    <t>Respiratory-gated Auricular Vagal Afferent Nerve Stimulation (RAVANS) effects on autonomic outflow in hypertension</t>
  </si>
  <si>
    <t>Conference proceedings: ... Annual International Conference of the IEEE Engineering in Medicine and Biology Society. IEEE Engineering in Medicine and Biology Society. Annual Conference</t>
  </si>
  <si>
    <t>10.1109/EMBC.2017.8037520</t>
  </si>
  <si>
    <t>3130-3133</t>
  </si>
  <si>
    <t>Conf Proc IEEE Eng Med Biol Soc</t>
  </si>
  <si>
    <t>Sclocco, Roberta; Garcia, Ronald G.; Kettner, Norman W.; Fisher, Harrison P.; Isenburg, Kylie; Makarovsky, Maya; Stowell, Jessica A.; Goldstein, Jill; Barbieri, Riccardo; Napadow, Vitaly</t>
  </si>
  <si>
    <t>Stimulus frequency modulates brainstem response to respiratory-gated transcutaneous auricular vagus nerve stimulation</t>
  </si>
  <si>
    <t>10.1016/j.brs.2020.03.011</t>
  </si>
  <si>
    <t>970-978</t>
  </si>
  <si>
    <t>Sclocco, Roberta; Garcia, Ronald G.; Kettner, Norman W.; Isenburg, Kylie; Fisher, Harrison P.; Hubbard, Catherine S.; Ay, Ilknur; Polimeni, Jonathan R.; Goldstein, Jill; Makris, Nikos; Toschi, Nicola; Barbieri, Riccardo; Napadow, Vitaly</t>
  </si>
  <si>
    <t>The influence of respiration on brainstem and cardiovagal response to auricular vagus nerve stimulation: A multimodal ultrahigh-field (7T) fMRI study</t>
  </si>
  <si>
    <t>10.1016/j.brs.2019.02.003</t>
  </si>
  <si>
    <t>911-921</t>
  </si>
  <si>
    <t>Sellaro, Roberta; de Gelder, Beatrice; Finisguerra, Alessandra; Colzato, Lorenza S.</t>
  </si>
  <si>
    <t>Transcutaneous vagus nerve stimulation (tVNS) enhances recognition of emotions in faces but not bodies</t>
  </si>
  <si>
    <t>10.1016/j.cortex.2017.11.007</t>
  </si>
  <si>
    <t>213-223</t>
  </si>
  <si>
    <t>Shim, Hyun Joon; Kwak, Min Young; An, Yong-Hwi; Kim, Dong Hyun; Kim, Yun Jin; Kim, Hyo Jung</t>
  </si>
  <si>
    <t>Feasibility and Safety of Transcutaneous Vagus Nerve Stimulation Paired with Notched Music Therapy for the Treatment of Chronic Tinnitus</t>
  </si>
  <si>
    <t>Journal of Audiology &amp; Otology</t>
  </si>
  <si>
    <t>10.7874/jao.2015.19.3.159</t>
  </si>
  <si>
    <t>159-167</t>
  </si>
  <si>
    <t>J Audiol Otol</t>
  </si>
  <si>
    <t>Stavrakis, Stavros; Humphrey, Mary Beth; Scherlag, Benjamin J.; Hu, Yanqing; Jackman, Warren M.; Nakagawa, Hiroshi; Lockwood, Deborah; Lazzara, Ralph; Po, Sunny S.</t>
  </si>
  <si>
    <t>Low-Level Transcutaneous Electrical Vagus Nerve Stimulation Suppresses Atrial Fibrillation</t>
  </si>
  <si>
    <t>Journal of the American College of Cardiology</t>
  </si>
  <si>
    <t>10.1016/j.jacc.2014.12.026</t>
  </si>
  <si>
    <t>867-875</t>
  </si>
  <si>
    <t>Stavrakis, Stavros; Stoner, Julie A.; Humphrey, Mary Beth; Morris, Lynsie; Filiberti, Adrian; Reynolds, Justin C.; Elkholey, Khaled; Javed, Isma; Twidale, Nicholas; Riha, Pavel; Varahan, Subha; Scherlag, Benjamin J.; Jackman, Warren M.; Dasari, Tarun W.; Po, Sunny S.</t>
  </si>
  <si>
    <t>TREAT AF (Transcutaneous Electrical Vagus Nerve Stimulation to Suppress Atrial Fibrillation): A Randomized Clinical Trial</t>
  </si>
  <si>
    <t>JACC. Clinical electrophysiology</t>
  </si>
  <si>
    <t>10.1016/j.jacep.2019.11.008</t>
  </si>
  <si>
    <t>282-291</t>
  </si>
  <si>
    <t>JACC Clin Electrophysiol</t>
  </si>
  <si>
    <t>ratio of medians (active vs. sham)</t>
  </si>
  <si>
    <t>Steenbergen, Laura; Colzato, Lorenza S.; Maraver, Mar√≠a J.</t>
  </si>
  <si>
    <t>Vagal signaling and the somatic marker hypothesis: The effect of transcutaneous vagal nerve stimulation on delay discounting is modulated by positive mood</t>
  </si>
  <si>
    <t>International Journal of Psychophysiology</t>
  </si>
  <si>
    <t>10.1016/j.ijpsycho.2019.10.010</t>
  </si>
  <si>
    <t>84-92</t>
  </si>
  <si>
    <t>Steenbergen, Laura; Sellaro, Roberta; Stock, Ann-Kathrin; Verkuil, Bart; Beste, Christian; Colzato, Lorenza S.</t>
  </si>
  <si>
    <t>Transcutaneous vagus nerve stimulation (tVNS) enhances response selection during action cascading processes</t>
  </si>
  <si>
    <t>10.1016/j.euroneuro.2015.03.015</t>
  </si>
  <si>
    <t>773-778</t>
  </si>
  <si>
    <t>Tobaldini, Eleonora; Toschi-Dias, Edgar; Appratto de Souza, Liliane; Rabello Casali, Karina; Vicenzi, Marco; Sandrone, Giulia; Cogliati, Chiara; La Rovere, Maria Teresa; Pinna, Gian Domenico; Montano, Nicola</t>
  </si>
  <si>
    <t>Cardiac and Peripheral Autonomic Responses to Orthostatic Stress During Transcutaneous Vagus Nerve Stimulation in Healthy Subjects</t>
  </si>
  <si>
    <t>Journal of Clinical Medicine</t>
  </si>
  <si>
    <t>10.3390/jcm8040496</t>
  </si>
  <si>
    <t>J Clin Med</t>
  </si>
  <si>
    <t>Verkuil, Bart; Burger, Andreas M.</t>
  </si>
  <si>
    <t>Transcutaneous vagus nerve stimulation does not affect attention to fearful faces in high worriers</t>
  </si>
  <si>
    <t>10.1016/j.brat.2018.12.009</t>
  </si>
  <si>
    <t>25-31</t>
  </si>
  <si>
    <t>Villani, V.; Tsakiris, M.; Azevedo, R.T.</t>
  </si>
  <si>
    <t>Transcutaneous vagus nerve stimulation improves interoceptive accuracy</t>
  </si>
  <si>
    <t>10.1016/j.neuropsychologia.2019.107201</t>
  </si>
  <si>
    <t>W</t>
  </si>
  <si>
    <t>Weise, David; Pargac, Clemens; Pelz, Johann Otto; Rumpf, Jost-Julian; Fricke, Christopher; Classen, Joseph</t>
  </si>
  <si>
    <t>Assessing blink reflex circuits by three different afferent routes in Parkinson‚Äôs disease</t>
  </si>
  <si>
    <t>Clinical Neurophysiology</t>
  </si>
  <si>
    <t>10.1016/j.clinph.2018.12.009</t>
  </si>
  <si>
    <t>582-587</t>
  </si>
  <si>
    <t>Inverse</t>
  </si>
  <si>
    <t>SE_Diff</t>
  </si>
  <si>
    <t>Beste, Christian; Steenbergen, Laura; Sellaro, Roberta; Grigoriadou, Stamatoula; Zhang, Rui; Chmielewski, Witold; Stock, Ann-Kathrin; Colzato, Lorenza</t>
  </si>
  <si>
    <t>Effects of Concomitant Stimulation of the GABAergic and Norepinephrine System on Inhibitory Control ‚Äì A Study Using Transcutaneous Vagus Nerve Stimulation</t>
  </si>
  <si>
    <t>811 - 818</t>
  </si>
  <si>
    <t>Borges, Uirassu; Knops, Laura; Laborde, Sylvain; Klatt, Stefanie; Raab, Markus</t>
  </si>
  <si>
    <t>Transcutaneous Vagus Nerve Stimulation May Enhance Only Specific Aspects of the Core Executive Functions. A Randomized Crossover Trial</t>
  </si>
  <si>
    <t>Frontiers in Neuroscience</t>
  </si>
  <si>
    <t>10.3389/fnins.2020.00523</t>
  </si>
  <si>
    <t>Front. Neurosci.</t>
  </si>
  <si>
    <t>Borges, Uirassu; Laborde, Sylvain; Raab, Markus</t>
  </si>
  <si>
    <t>Influence of transcutaneous vagus nerve stimulation on cardiac vagal activity: Not different from sham stimulation and no effect of stimulation intensity</t>
  </si>
  <si>
    <t>PloS One</t>
  </si>
  <si>
    <t>10.1371/journal.pone.0223848</t>
  </si>
  <si>
    <t>e0223848</t>
  </si>
  <si>
    <t>PLoS ONE</t>
  </si>
  <si>
    <t>Brock, C.; Brock, B.; Aziz, Q.; M√∏ller, H. J.; Pfeiffer Jensen, M.; Drewes, A. M.; Farmer, A. D.</t>
  </si>
  <si>
    <t>Transcutaneous cervical vagal nerve stimulation modulates cardiac vagal tone and tumor necrosis factor-alpha</t>
  </si>
  <si>
    <t>10.1111/nmo.12999</t>
  </si>
  <si>
    <t>Capone, Fioravante; Assenza, Giovanni; Di Pino, Giovanni; Musumeci, Gabriella; Ranieri, Federico; Florio, Lucia; Barbato, Carmen; Di Lazzaro, Vincenzo</t>
  </si>
  <si>
    <t>The effect of transcutaneous vagus nerve stimulation on cortical excitability</t>
  </si>
  <si>
    <t>Journal of Neural Transmission (Vienna, Austria: 1996)</t>
  </si>
  <si>
    <t>10.1007/s00702-014-1299-7</t>
  </si>
  <si>
    <t>679-685</t>
  </si>
  <si>
    <t>J Neural Transm (Vienna)</t>
  </si>
  <si>
    <t>Chan, Jick C. K.; Wong, Nina N. N.; Wong, Desmond W. H.; Yeung, Wing C. W.; Jones, Alice Y. M.</t>
  </si>
  <si>
    <t>Effect of Acu-TENS on post exercise airway resistance in healthy individuals</t>
  </si>
  <si>
    <t>Hong Kong Physiotherapy Journal</t>
  </si>
  <si>
    <t>29 - 35</t>
  </si>
  <si>
    <t>Colzato, Lorenza S.; Wolters, Gina; Peifer, Corinna</t>
  </si>
  <si>
    <t>Transcutaneous vagus nerve stimulation (tVNS) modulates flow experience</t>
  </si>
  <si>
    <t>Experimental Brain Research</t>
  </si>
  <si>
    <t>10.1007/s00221-017-5123-0</t>
  </si>
  <si>
    <t>253-257</t>
  </si>
  <si>
    <t>Exp Brain Res</t>
  </si>
  <si>
    <t>Fischer, Rico; Ventura-Bort, Carlos; Hamm, Alfons; Weymar, Mathias</t>
  </si>
  <si>
    <t>Transcutaneous vagus nerve stimulation (tVNS) enhances conflict-triggered adjustment of cognitive control</t>
  </si>
  <si>
    <t>Cognitive, Affective &amp; Behavioral Neuroscience</t>
  </si>
  <si>
    <t>10.3758/s13415-018-0596-2</t>
  </si>
  <si>
    <t>680-693</t>
  </si>
  <si>
    <t>Cogn Affect Behav Neurosci</t>
  </si>
  <si>
    <t>Hong, Gun-Soo; Pintea, Bogdan; Lingohr, Philipp; Coch, Christoph; Randau, Thomas; Schaefer, Nico; Wehner, Sven; Kalff, Joerg C.; Pantelis, Dimitrios</t>
  </si>
  <si>
    <t>Effect of transcutaneous vagus nerve stimulation on muscle activity in the gastrointestinal tract (transVaGa): a prospective clinical trial</t>
  </si>
  <si>
    <t>International Journal of Colorectal Disease</t>
  </si>
  <si>
    <t>10.1007/s00384-018-3204-6</t>
  </si>
  <si>
    <t>417-422</t>
  </si>
  <si>
    <t>Int J Colorectal Dis</t>
  </si>
  <si>
    <t>Jacobs, Heidi I. L.; Riphagen, Joost M.; Razat, Chantalle M.; Wiese, Svenja; Sack, Alexander T.</t>
  </si>
  <si>
    <t>Transcutaneous vagus nerve stimulation boosts associative memory in older individuals</t>
  </si>
  <si>
    <t>Neurobiology of Aging</t>
  </si>
  <si>
    <t>1860 - 1867</t>
  </si>
  <si>
    <t>Juel, Jacob; Brock, Christina; Olesen, S√∏ren S.; Madzak, Adnan; Farmer, Adam D.; Aziz, Qasim; Fr√∏kj√¶r, Jens B.; Drewes, Asbj√∏rn Mohr</t>
  </si>
  <si>
    <t>Acute physiological and electrical accentuation of vagal tone has no effect on pain or gastrointestinal motility in chronic pancreatitis</t>
  </si>
  <si>
    <t>Journal of Pain Research</t>
  </si>
  <si>
    <t>10.2147/JPR.S133438</t>
  </si>
  <si>
    <t>1347-1355</t>
  </si>
  <si>
    <t>J Pain Res</t>
  </si>
  <si>
    <t>Keute, Marius; Ruhnau, Philipp; Heinze, Hans-Jochen; Zaehle, Tino</t>
  </si>
  <si>
    <t>Behavioral and electrophysiological evidence for GABAergic modulation through transcutaneous vagus nerve stimulation</t>
  </si>
  <si>
    <t>Clinical Neurophysiology: Official Journal of the International Federation of Clinical Neurophysiology</t>
  </si>
  <si>
    <t>10.1016/j.clinph.2018.05.026</t>
  </si>
  <si>
    <t>1789-1795</t>
  </si>
  <si>
    <t>Clin Neurophysiol</t>
  </si>
  <si>
    <t>Kraus, T.; H√∂sl, K.; Kiess, O.; Schanze, A.; Kornhuber, J.; Forster, C.</t>
  </si>
  <si>
    <t>BOLD fMRI deactivation of limbic and temporal brain structures and mood enhancing effect by transcutaneous vagus nerve stimulation</t>
  </si>
  <si>
    <t>10.1007/s00702-007-0755-z</t>
  </si>
  <si>
    <t>1485-1493</t>
  </si>
  <si>
    <t>Lamb, Damon G.; Porges, Eric C.; Lewis, Greg F.; Williamson, John B.</t>
  </si>
  <si>
    <t>Non-invasive Vagal Nerve Stimulation Effects on Hyperarousal and Autonomic State in Patients with Posttraumatic Stress Disorder and History of Mild Traumatic Brain Injury: Preliminary Evidence</t>
  </si>
  <si>
    <t>Frontiers in Medicine</t>
  </si>
  <si>
    <t>10.3389/fmed.2017.00124</t>
  </si>
  <si>
    <t>Front Med (Lausanne)</t>
  </si>
  <si>
    <t>Manning, Katherine E.; Beresford-Webb, Jessica A.; Aman, Lucie C. S.; Ring, Howard A.; Watson, Peter C.; Porges, Stephen W.; Oliver, Chris; Jennings, Sally R.; Holland, Anthony J.</t>
  </si>
  <si>
    <t>Transcutaneous vagus nerve stimulation (t-VNS): A novel effective treatment for temper outbursts in adults with Prader-Willi Syndrome indicated by results from a non-blind study</t>
  </si>
  <si>
    <t>10.1371/journal.pone.0223750</t>
  </si>
  <si>
    <t>e0223750</t>
  </si>
  <si>
    <t>Maraver, Maria J.; Steenbergen, Laura; Hossein, Romina; Actis-Grosso, Rossana; Ricciardelli, Paola; Hommel, Bernhard; Colzato, Lorenza S.</t>
  </si>
  <si>
    <t>Transcutaneous vagus nerve stimulation modulates attentional resource deployment towards social cues</t>
  </si>
  <si>
    <t>10.1016/j.neuropsychologia.2020.107465</t>
  </si>
  <si>
    <t>Sellaro, Roberta; van Leusden, Jelle W. R.; Tona, Klodiana-Daphne; Verkuil, Bart; Nieuwenhuis, Sander; Colzato, Lorenza S.</t>
  </si>
  <si>
    <t>Transcutaneous Vagus Nerve Stimulation Enhances Post-error Slowing</t>
  </si>
  <si>
    <t>Journal of Cognitive Neuroscience</t>
  </si>
  <si>
    <t>10.1162/jocn_a_00851</t>
  </si>
  <si>
    <t>2126-2132</t>
  </si>
  <si>
    <t>J Cogn Neurosci</t>
  </si>
  <si>
    <t>Tran, Nicole; Asad, Zain; Elkholey, Khaled; Scherlag, Benjamin J.; Po, Sunny S.; Stavrakis, Stavros</t>
  </si>
  <si>
    <t>Autonomic Neuromodulation Acutely Ameliorates Left Ventricular Strain in Humans</t>
  </si>
  <si>
    <t>Journal of Cardiovascular Translational Research</t>
  </si>
  <si>
    <t>10.1007/s12265-018-9853-6</t>
  </si>
  <si>
    <t>221-230</t>
  </si>
  <si>
    <t>J Cardiovasc Transl Res</t>
  </si>
  <si>
    <t>Ylikoski, Jukka; Lehtim√§ki, Jarmo; Pirvola, Ulla; M√§kitie, Antti; Aarnisalo, Antti; Hyv√§rinen, Petteri; Ylikoski, Matti</t>
  </si>
  <si>
    <t>Non-invasive vagus nerve stimulation reduces sympathetic preponderance in patients with tinnitus</t>
  </si>
  <si>
    <t>Acta Oto-Laryngologica</t>
  </si>
  <si>
    <t>10.1080/00016489.2016.1269197</t>
  </si>
  <si>
    <t>426-431</t>
  </si>
  <si>
    <t>Acta Otolaryngol.</t>
  </si>
  <si>
    <t>Yu, Lilei; Huang, Bing; Po, Sunny S.; Tan, Tuantuan; Wang, Menglong; Zhou, Liping; Meng, Guannan; Yuan, Shenxu; Zhou, Xiaoya; Li, Xuefei; Wang, Zhuo; Wang, Songyun; Jiang, Hong</t>
  </si>
  <si>
    <t>Low-Level Tragus Stimulation for the Treatment of Ischemia and Reperfusion Injury in Patients With ST-Segment Elevation Myocardial Infarction: A Proof-of-Concept Study</t>
  </si>
  <si>
    <t>JACC. Cardiovascular interventions</t>
  </si>
  <si>
    <t>10.1016/j.jcin.2017.04.036</t>
  </si>
  <si>
    <t>1511-1520</t>
  </si>
  <si>
    <t>JACC Cardiovasc Interv</t>
  </si>
  <si>
    <t>F</t>
  </si>
  <si>
    <t>e0223849</t>
  </si>
  <si>
    <t>e0223850</t>
  </si>
  <si>
    <t>e0223851</t>
  </si>
  <si>
    <t>e0223852</t>
  </si>
  <si>
    <t>e0223853</t>
  </si>
  <si>
    <t>e0223854</t>
  </si>
  <si>
    <t>e0223855</t>
  </si>
  <si>
    <t>e0223856</t>
  </si>
  <si>
    <t>e0223857</t>
  </si>
  <si>
    <t>e0223858</t>
  </si>
  <si>
    <t>e0223859</t>
  </si>
  <si>
    <t>e0223860</t>
  </si>
  <si>
    <t>No taVNS</t>
  </si>
  <si>
    <t>Koenig, Julian; Parzer, Peter; Haigis, Niklas; Liebemann, Jasmin; Jung, Tamara; Resch, Franz; Kaess, Michael</t>
  </si>
  <si>
    <t>Effects of acute transcutaneous vagus nerve stimulation on emotion recognition in adolescent depression</t>
  </si>
  <si>
    <t>Psychol. Med.</t>
  </si>
  <si>
    <t>10.1017/S0033291719003490</t>
  </si>
  <si>
    <t>Non-invasive stimulation of vagal afferents reduces gastric frequency</t>
  </si>
  <si>
    <t>10.1016/j.brs.2019.12.018</t>
  </si>
  <si>
    <t>Teckentrup, Vanessa; Neubert, Sandra; Santiago, Joao C.; Walter, Martin; Kroemer, Nils B.</t>
  </si>
  <si>
    <t>No HRV measurement</t>
  </si>
  <si>
    <t>Comment</t>
  </si>
  <si>
    <t>No stimulation sham</t>
  </si>
  <si>
    <t>2019a</t>
  </si>
  <si>
    <t>2019b</t>
  </si>
  <si>
    <t>RMSSD</t>
  </si>
  <si>
    <t>HF-HRV</t>
  </si>
  <si>
    <t>pNN50</t>
  </si>
  <si>
    <t>SDNN</t>
  </si>
  <si>
    <t>Publication.Year</t>
  </si>
  <si>
    <t>Paper.No</t>
  </si>
  <si>
    <t>Study.No</t>
  </si>
  <si>
    <t>ES.No</t>
  </si>
  <si>
    <t>Publication.Title</t>
  </si>
  <si>
    <t>Journal.Abbreviation</t>
  </si>
  <si>
    <t xml:space="preserve">Reason.for.exclusion </t>
  </si>
  <si>
    <t>Total.N</t>
  </si>
  <si>
    <t>Age.Category</t>
  </si>
  <si>
    <t>Mean.Age</t>
  </si>
  <si>
    <t>Percent.Females</t>
  </si>
  <si>
    <t>Stimulation.side</t>
  </si>
  <si>
    <t>Part.of.the.ear.stimulated</t>
  </si>
  <si>
    <t>Control.Type</t>
  </si>
  <si>
    <t>taVNS.Device</t>
  </si>
  <si>
    <t xml:space="preserve">Impulse.frequency (Hz) </t>
  </si>
  <si>
    <t>Stimulation.duration.sec.</t>
  </si>
  <si>
    <t>Pulse width..ms.</t>
  </si>
  <si>
    <t>Intensity.fixed.or.mean</t>
  </si>
  <si>
    <t>Respiratory.Gated</t>
  </si>
  <si>
    <t>HRV.Recording.Method</t>
  </si>
  <si>
    <t>HRV.Parameter</t>
  </si>
  <si>
    <t>HRV.sampling.rate..Hz.</t>
  </si>
  <si>
    <t>HRV.measurement.duration..min.</t>
  </si>
  <si>
    <t xml:space="preserve">HRV.baseline </t>
  </si>
  <si>
    <t>HRV.controlled.for.respiration</t>
  </si>
  <si>
    <t>Test.Statistic.Type</t>
  </si>
  <si>
    <t>Test.Statistic.Value</t>
  </si>
  <si>
    <t>Effect.size.type</t>
  </si>
  <si>
    <t>Effect.size.Value</t>
  </si>
  <si>
    <t>Direction.of.effect</t>
  </si>
  <si>
    <t>Mean.Intensity..mA.</t>
  </si>
  <si>
    <t>LF/HF Ratio</t>
  </si>
  <si>
    <t>Weise, David; Adamidis, Melanie; Pizzolato, Fabio; Rumpf, Jost-Julian; Fricke, Christopher; Classen, Joseph; Chen, Robert</t>
  </si>
  <si>
    <t>Assessment of Brainstem Function with Auricular Branch of Vagus Nerve Stimulation in Parkinson’s Disease</t>
  </si>
  <si>
    <t>PLOS ONE</t>
  </si>
  <si>
    <t>10.1371/journal.pone.0120786</t>
  </si>
  <si>
    <t>PloS ONE</t>
  </si>
  <si>
    <t>g</t>
  </si>
  <si>
    <t>Dependent</t>
  </si>
  <si>
    <t>RMSSD, HF-HRV, pNN50, LF/HF Ratio, SDNN</t>
  </si>
  <si>
    <t>RMSSD, HF-HRV, LF/HF Ratio, SDNN</t>
  </si>
  <si>
    <t>HF-HRV, LF/HF Ratio</t>
  </si>
  <si>
    <t>RMSSD, HF-HRV</t>
  </si>
  <si>
    <t>RMSSD, pNN50, SDNN</t>
  </si>
  <si>
    <t>CVT</t>
  </si>
  <si>
    <t>CVT calculated with "phase shift demodulation"</t>
  </si>
  <si>
    <t>Stimulation duration was estimated</t>
  </si>
  <si>
    <t>10.1016/j.brs.2016.07.004</t>
  </si>
  <si>
    <t>10.1016/j.hkpj.2011.11.002</t>
  </si>
  <si>
    <t>10.1016/j.neurobiolaging.2015.02.023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</si>
</sst>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0" fillId="33" borderId="0" xfId="0" applyFont="1" applyFill="1"/>
    <xf numFmtId="0" fontId="16" fillId="0" borderId="0" xfId="0" applyFont="1"/>
    <xf numFmtId="0" fontId="0" fillId="33" borderId="0" xfId="0" applyFill="1"/>
    <xf numFmtId="0" fontId="0" fillId="0" borderId="0" xfId="0" applyFont="1" applyFill="1"/>
    <xf numFmtId="0" fontId="0" fillId="0" borderId="0" xfId="0" applyFont="1"/>
    <xf numFmtId="0" fontId="16" fillId="33" borderId="0" xfId="0" applyFont="1" applyFill="1"/>
    <xf numFmtId="0" fontId="0" fillId="34" borderId="0" xfId="0" applyFont="1" applyFill="1"/>
    <xf numFmtId="0" fontId="0" fillId="35" borderId="0" xfId="0" applyFont="1" applyFill="1"/>
    <xf numFmtId="16" fontId="0" fillId="0" borderId="0" xfId="0" applyNumberFormat="1" applyFont="1"/>
    <xf numFmtId="0" fontId="0" fillId="36" borderId="0" xfId="0" applyFont="1" applyFill="1"/>
    <xf numFmtId="0" fontId="18" fillId="33" borderId="0" xfId="0" applyFont="1" applyFill="1"/>
    <xf numFmtId="0" fontId="0" fillId="0" borderId="0" xfId="0" applyFill="1"/>
    <xf numFmtId="0" fontId="0" fillId="36" borderId="0" xfId="0" applyFont="1" applyFill="1" applyAlignment="1">
      <alignment horizontal="right"/>
    </xf>
    <xf numFmtId="0" fontId="0" fillId="37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8"/>
  <sheetViews>
    <sheetView tabSelected="1" zoomScale="75" zoomScaleNormal="50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H201" sqref="H201"/>
    </sheetView>
  </sheetViews>
  <sheetFormatPr baseColWidth="10" defaultRowHeight="15.6" x14ac:dyDescent="0.3"/>
  <cols>
    <col min="1" max="1" width="6.5" customWidth="1"/>
    <col min="30" max="30" width="24.19921875" customWidth="1"/>
    <col min="36" max="36" width="14" bestFit="1" customWidth="1"/>
    <col min="37" max="37" width="20.796875" bestFit="1" customWidth="1"/>
    <col min="38" max="38" width="29.69921875" bestFit="1" customWidth="1"/>
    <col min="39" max="39" width="12.69921875" bestFit="1" customWidth="1"/>
    <col min="40" max="40" width="26" bestFit="1" customWidth="1"/>
    <col min="41" max="41" width="16.5" bestFit="1" customWidth="1"/>
    <col min="42" max="42" width="17.19921875" bestFit="1" customWidth="1"/>
    <col min="43" max="43" width="29.5" bestFit="1" customWidth="1"/>
    <col min="44" max="44" width="14.796875" bestFit="1" customWidth="1"/>
    <col min="45" max="45" width="7.796875" bestFit="1" customWidth="1"/>
    <col min="46" max="46" width="21.796875" bestFit="1" customWidth="1"/>
    <col min="47" max="47" width="17.69921875" customWidth="1"/>
    <col min="48" max="48" width="10.796875" customWidth="1"/>
    <col min="49" max="49" width="19.296875" bestFit="1" customWidth="1"/>
    <col min="50" max="50" width="14.796875" bestFit="1" customWidth="1"/>
    <col min="51" max="51" width="7.69921875" bestFit="1" customWidth="1"/>
    <col min="52" max="52" width="19" bestFit="1" customWidth="1"/>
    <col min="53" max="53" width="14.5" bestFit="1" customWidth="1"/>
    <col min="54" max="54" width="7.296875" bestFit="1" customWidth="1"/>
    <col min="55" max="55" width="6.69921875" customWidth="1"/>
    <col min="56" max="56" width="5.5" customWidth="1"/>
    <col min="57" max="57" width="6" customWidth="1"/>
    <col min="58" max="58" width="5.5" customWidth="1"/>
    <col min="59" max="60" width="6" customWidth="1"/>
    <col min="61" max="61" width="8.796875" customWidth="1"/>
    <col min="62" max="62" width="7.19921875" bestFit="1" customWidth="1"/>
    <col min="63" max="63" width="9.19921875" customWidth="1"/>
  </cols>
  <sheetData>
    <row r="1" spans="1:72" s="3" customFormat="1" x14ac:dyDescent="0.3">
      <c r="A1" s="3" t="s">
        <v>371</v>
      </c>
      <c r="B1" s="3" t="s">
        <v>0</v>
      </c>
      <c r="C1" s="3" t="s">
        <v>372</v>
      </c>
      <c r="D1" s="3" t="s">
        <v>373</v>
      </c>
      <c r="E1" s="3" t="s">
        <v>374</v>
      </c>
      <c r="F1" s="3" t="s">
        <v>1</v>
      </c>
      <c r="G1" s="3" t="s">
        <v>375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376</v>
      </c>
      <c r="M1" s="3" t="s">
        <v>6</v>
      </c>
      <c r="N1" s="3" t="s">
        <v>377</v>
      </c>
      <c r="O1" s="3" t="s">
        <v>7</v>
      </c>
      <c r="P1" s="3" t="s">
        <v>8</v>
      </c>
      <c r="Q1" s="3" t="s">
        <v>9</v>
      </c>
      <c r="R1" s="3" t="s">
        <v>378</v>
      </c>
      <c r="S1" s="3" t="s">
        <v>10</v>
      </c>
      <c r="T1" s="3" t="s">
        <v>11</v>
      </c>
      <c r="U1" s="3" t="s">
        <v>379</v>
      </c>
      <c r="V1" s="3" t="s">
        <v>380</v>
      </c>
      <c r="W1" s="3" t="s">
        <v>381</v>
      </c>
      <c r="X1" s="3" t="s">
        <v>12</v>
      </c>
      <c r="Y1" s="3" t="s">
        <v>382</v>
      </c>
      <c r="Z1" s="3" t="s">
        <v>383</v>
      </c>
      <c r="AA1" s="3" t="s">
        <v>384</v>
      </c>
      <c r="AB1" s="3" t="s">
        <v>385</v>
      </c>
      <c r="AC1" s="3" t="s">
        <v>386</v>
      </c>
      <c r="AD1" s="3" t="s">
        <v>387</v>
      </c>
      <c r="AE1" s="3" t="s">
        <v>388</v>
      </c>
      <c r="AF1" s="3" t="s">
        <v>402</v>
      </c>
      <c r="AG1" s="3" t="s">
        <v>389</v>
      </c>
      <c r="AH1" s="3" t="s">
        <v>390</v>
      </c>
      <c r="AI1" s="3" t="s">
        <v>391</v>
      </c>
      <c r="AJ1" s="3" t="s">
        <v>392</v>
      </c>
      <c r="AK1" s="3" t="s">
        <v>393</v>
      </c>
      <c r="AL1" s="3" t="s">
        <v>394</v>
      </c>
      <c r="AM1" s="3" t="s">
        <v>395</v>
      </c>
      <c r="AN1" s="3" t="s">
        <v>396</v>
      </c>
      <c r="AO1" s="3" t="s">
        <v>397</v>
      </c>
      <c r="AP1" s="3" t="s">
        <v>398</v>
      </c>
      <c r="AQ1" s="3" t="s">
        <v>399</v>
      </c>
      <c r="AR1" s="3" t="s">
        <v>400</v>
      </c>
      <c r="AS1" s="3" t="s">
        <v>13</v>
      </c>
      <c r="AT1" s="3" t="s">
        <v>14</v>
      </c>
      <c r="AU1" s="3" t="s">
        <v>15</v>
      </c>
      <c r="AV1" s="3" t="s">
        <v>16</v>
      </c>
      <c r="AW1" s="3" t="s">
        <v>17</v>
      </c>
      <c r="AX1" s="3" t="s">
        <v>18</v>
      </c>
      <c r="AY1" s="3" t="s">
        <v>19</v>
      </c>
      <c r="AZ1" s="3" t="s">
        <v>20</v>
      </c>
      <c r="BA1" s="3" t="s">
        <v>21</v>
      </c>
      <c r="BB1" s="3" t="s">
        <v>239</v>
      </c>
      <c r="BC1" s="3" t="s">
        <v>22</v>
      </c>
      <c r="BD1" s="3" t="s">
        <v>23</v>
      </c>
      <c r="BE1" s="3" t="s">
        <v>24</v>
      </c>
      <c r="BF1" s="3" t="s">
        <v>25</v>
      </c>
      <c r="BG1" s="3" t="s">
        <v>26</v>
      </c>
      <c r="BH1" s="3" t="s">
        <v>27</v>
      </c>
      <c r="BI1" s="3" t="s">
        <v>401</v>
      </c>
      <c r="BJ1" s="3" t="s">
        <v>238</v>
      </c>
      <c r="BK1" s="3" t="s">
        <v>363</v>
      </c>
      <c r="BL1" s="3" t="s">
        <v>367</v>
      </c>
      <c r="BM1" s="3" t="s">
        <v>368</v>
      </c>
      <c r="BN1" s="3" t="s">
        <v>369</v>
      </c>
      <c r="BO1" s="3" t="s">
        <v>403</v>
      </c>
      <c r="BP1" s="3" t="s">
        <v>370</v>
      </c>
      <c r="BQ1" s="3" t="s">
        <v>416</v>
      </c>
      <c r="BR1" s="3" t="s">
        <v>410</v>
      </c>
    </row>
    <row r="2" spans="1:72" s="2" customFormat="1" x14ac:dyDescent="0.3">
      <c r="A2" s="2">
        <v>2014</v>
      </c>
      <c r="B2" s="2" t="s">
        <v>28</v>
      </c>
      <c r="C2" s="2">
        <v>1</v>
      </c>
      <c r="F2" s="2" t="s">
        <v>29</v>
      </c>
      <c r="G2" s="2" t="s">
        <v>30</v>
      </c>
      <c r="H2" s="2" t="s">
        <v>31</v>
      </c>
      <c r="I2" s="2" t="s">
        <v>32</v>
      </c>
      <c r="K2" s="2">
        <v>39</v>
      </c>
      <c r="L2" s="2" t="s">
        <v>30</v>
      </c>
      <c r="M2" s="2">
        <v>0</v>
      </c>
      <c r="N2" s="2" t="s">
        <v>362</v>
      </c>
      <c r="O2" s="2">
        <v>0</v>
      </c>
      <c r="P2" s="2">
        <v>2</v>
      </c>
      <c r="R2" s="2">
        <v>47</v>
      </c>
      <c r="S2" s="2">
        <v>26</v>
      </c>
      <c r="T2" s="2">
        <v>21</v>
      </c>
      <c r="U2" s="2">
        <v>0</v>
      </c>
      <c r="V2" s="2">
        <v>32.4</v>
      </c>
      <c r="W2" s="2">
        <v>53.19</v>
      </c>
      <c r="X2" s="2">
        <v>1</v>
      </c>
      <c r="Z2" s="2">
        <v>2</v>
      </c>
      <c r="AA2" s="2">
        <v>0</v>
      </c>
      <c r="AB2" s="2">
        <v>1</v>
      </c>
      <c r="AC2" s="2">
        <v>20</v>
      </c>
      <c r="AD2" s="2">
        <v>1200</v>
      </c>
      <c r="AF2" s="2">
        <v>6</v>
      </c>
      <c r="AH2" s="2">
        <v>0</v>
      </c>
    </row>
    <row r="3" spans="1:72" x14ac:dyDescent="0.3">
      <c r="A3" s="5">
        <v>2017</v>
      </c>
      <c r="B3" s="5" t="s">
        <v>33</v>
      </c>
      <c r="C3" s="6">
        <v>2</v>
      </c>
      <c r="D3" s="6">
        <v>1</v>
      </c>
      <c r="E3" s="6">
        <v>2</v>
      </c>
      <c r="F3" s="6" t="s">
        <v>34</v>
      </c>
      <c r="G3" s="6" t="s">
        <v>35</v>
      </c>
      <c r="H3" s="6" t="s">
        <v>36</v>
      </c>
      <c r="I3" s="6" t="s">
        <v>37</v>
      </c>
      <c r="J3" s="6">
        <v>5</v>
      </c>
      <c r="K3" s="6">
        <v>10</v>
      </c>
      <c r="L3" s="6" t="s">
        <v>38</v>
      </c>
      <c r="M3" s="6">
        <v>1</v>
      </c>
      <c r="N3" s="6"/>
      <c r="O3" s="6">
        <v>1</v>
      </c>
      <c r="P3" s="6">
        <v>0</v>
      </c>
      <c r="Q3" s="6">
        <v>1</v>
      </c>
      <c r="R3" s="6">
        <v>13</v>
      </c>
      <c r="S3" s="6">
        <v>13</v>
      </c>
      <c r="T3" s="6">
        <v>13</v>
      </c>
      <c r="U3" s="6">
        <v>0</v>
      </c>
      <c r="V3" s="6">
        <v>23</v>
      </c>
      <c r="W3" s="6">
        <v>0</v>
      </c>
      <c r="X3" s="6">
        <v>2</v>
      </c>
      <c r="Y3" s="5">
        <v>3</v>
      </c>
      <c r="Z3" s="6">
        <v>1</v>
      </c>
      <c r="AA3" s="6">
        <v>0</v>
      </c>
      <c r="AB3" s="6">
        <v>1</v>
      </c>
      <c r="AC3" s="6">
        <v>30</v>
      </c>
      <c r="AD3" s="6">
        <v>900</v>
      </c>
      <c r="AE3" s="6">
        <v>200</v>
      </c>
      <c r="AF3" s="6">
        <v>45</v>
      </c>
      <c r="AG3" s="6">
        <v>0</v>
      </c>
      <c r="AH3" s="6">
        <v>0</v>
      </c>
      <c r="AI3" s="6">
        <v>0</v>
      </c>
      <c r="AJ3" s="6">
        <v>3</v>
      </c>
      <c r="AK3" s="6">
        <v>1000</v>
      </c>
      <c r="AL3" s="6"/>
      <c r="AM3" s="6">
        <v>1</v>
      </c>
      <c r="AN3" s="6">
        <v>0</v>
      </c>
      <c r="AO3" s="6"/>
      <c r="AP3" s="6"/>
      <c r="AQ3" s="6"/>
      <c r="AR3" s="6"/>
      <c r="AS3" s="6"/>
      <c r="AT3" s="6">
        <v>1.53</v>
      </c>
      <c r="AU3" s="6">
        <v>1.65</v>
      </c>
      <c r="AV3" s="6">
        <v>-0.12</v>
      </c>
      <c r="AW3" s="1">
        <f>AZ3*SQRT(S3)</f>
        <v>1.0816653826391966</v>
      </c>
      <c r="AX3" s="1">
        <f>BA3*SQRT(T3)</f>
        <v>0.72111025509279791</v>
      </c>
      <c r="AY3" s="6"/>
      <c r="AZ3" s="6">
        <v>0.3</v>
      </c>
      <c r="BA3" s="6">
        <v>0.2</v>
      </c>
      <c r="BB3" s="6"/>
      <c r="BC3" s="6"/>
      <c r="BD3" s="6"/>
      <c r="BE3" s="6"/>
      <c r="BF3" s="6"/>
      <c r="BG3" s="6"/>
      <c r="BH3" s="6"/>
      <c r="BI3" s="6">
        <v>1</v>
      </c>
      <c r="BJ3" s="6">
        <v>1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 t="s">
        <v>403</v>
      </c>
    </row>
    <row r="4" spans="1:72" x14ac:dyDescent="0.3">
      <c r="A4" s="5">
        <v>2017</v>
      </c>
      <c r="B4" s="5" t="s">
        <v>33</v>
      </c>
      <c r="C4" s="6">
        <v>2</v>
      </c>
      <c r="D4" s="6">
        <v>1</v>
      </c>
      <c r="E4" s="6">
        <v>1</v>
      </c>
      <c r="F4" s="6" t="s">
        <v>34</v>
      </c>
      <c r="G4" s="6" t="s">
        <v>35</v>
      </c>
      <c r="H4" s="6" t="s">
        <v>36</v>
      </c>
      <c r="I4" s="6" t="s">
        <v>37</v>
      </c>
      <c r="J4" s="6">
        <v>5</v>
      </c>
      <c r="K4" s="6">
        <v>10</v>
      </c>
      <c r="L4" s="6" t="s">
        <v>38</v>
      </c>
      <c r="M4" s="6">
        <v>1</v>
      </c>
      <c r="N4" s="6"/>
      <c r="O4" s="6">
        <v>1</v>
      </c>
      <c r="P4" s="6">
        <v>0</v>
      </c>
      <c r="Q4" s="6">
        <v>1</v>
      </c>
      <c r="R4" s="6">
        <v>13</v>
      </c>
      <c r="S4" s="6">
        <v>13</v>
      </c>
      <c r="T4" s="6">
        <v>13</v>
      </c>
      <c r="U4" s="6">
        <v>0</v>
      </c>
      <c r="V4" s="6">
        <v>23</v>
      </c>
      <c r="W4" s="6">
        <v>0</v>
      </c>
      <c r="X4" s="6">
        <v>2</v>
      </c>
      <c r="Y4" s="5">
        <v>3</v>
      </c>
      <c r="Z4" s="6">
        <v>1</v>
      </c>
      <c r="AA4" s="6">
        <v>1</v>
      </c>
      <c r="AB4" s="6">
        <v>1</v>
      </c>
      <c r="AC4" s="6">
        <v>30</v>
      </c>
      <c r="AD4" s="6">
        <v>900</v>
      </c>
      <c r="AE4" s="6">
        <v>200</v>
      </c>
      <c r="AF4" s="6">
        <v>45</v>
      </c>
      <c r="AG4" s="6">
        <v>0</v>
      </c>
      <c r="AH4" s="6">
        <v>0</v>
      </c>
      <c r="AI4" s="6">
        <v>0</v>
      </c>
      <c r="AJ4" s="6">
        <v>3</v>
      </c>
      <c r="AK4" s="6">
        <v>1000</v>
      </c>
      <c r="AL4" s="6"/>
      <c r="AM4" s="6">
        <v>1</v>
      </c>
      <c r="AN4" s="6">
        <v>0</v>
      </c>
      <c r="AO4" s="6"/>
      <c r="AP4" s="6"/>
      <c r="AQ4" s="6"/>
      <c r="AR4" s="6"/>
      <c r="AS4" s="6"/>
      <c r="AT4" s="6">
        <v>1.53</v>
      </c>
      <c r="AU4" s="6">
        <v>2</v>
      </c>
      <c r="AV4" s="6">
        <f>AT4-AU4</f>
        <v>-0.47</v>
      </c>
      <c r="AW4" s="1">
        <f>AZ4*SQRT(S4)</f>
        <v>1.0816653826391966</v>
      </c>
      <c r="AX4" s="1">
        <f>BA4*SQRT(T4)</f>
        <v>1.0816653826391966</v>
      </c>
      <c r="AY4" s="6"/>
      <c r="AZ4" s="6">
        <v>0.3</v>
      </c>
      <c r="BA4" s="6">
        <v>0.3</v>
      </c>
      <c r="BB4" s="6"/>
      <c r="BC4" s="6"/>
      <c r="BD4" s="6"/>
      <c r="BE4" s="6"/>
      <c r="BF4" s="6"/>
      <c r="BG4" s="6"/>
      <c r="BH4" s="6"/>
      <c r="BI4" s="6">
        <v>1</v>
      </c>
      <c r="BJ4" s="6">
        <v>1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 t="s">
        <v>403</v>
      </c>
    </row>
    <row r="5" spans="1:72" s="2" customFormat="1" ht="16.95" customHeight="1" x14ac:dyDescent="0.3">
      <c r="A5" s="2">
        <v>2018</v>
      </c>
      <c r="B5" s="2" t="s">
        <v>39</v>
      </c>
      <c r="C5" s="2">
        <v>3</v>
      </c>
      <c r="D5" s="2">
        <v>1</v>
      </c>
      <c r="F5" s="2" t="s">
        <v>40</v>
      </c>
      <c r="G5" s="2" t="s">
        <v>35</v>
      </c>
      <c r="H5" s="2" t="s">
        <v>41</v>
      </c>
      <c r="I5" s="2" t="s">
        <v>42</v>
      </c>
      <c r="J5" s="2">
        <v>3</v>
      </c>
      <c r="K5" s="2">
        <v>11</v>
      </c>
      <c r="L5" s="2" t="s">
        <v>35</v>
      </c>
      <c r="M5" s="2">
        <v>0</v>
      </c>
      <c r="N5" s="2" t="s">
        <v>362</v>
      </c>
      <c r="O5" s="2">
        <v>1</v>
      </c>
      <c r="P5" s="2">
        <v>0</v>
      </c>
      <c r="R5" s="2">
        <v>17</v>
      </c>
      <c r="S5" s="2">
        <v>17</v>
      </c>
      <c r="T5" s="2">
        <v>17</v>
      </c>
      <c r="U5" s="2">
        <v>0</v>
      </c>
      <c r="V5" s="2">
        <v>25.8</v>
      </c>
      <c r="W5" s="2">
        <v>47.06</v>
      </c>
      <c r="Y5" s="2">
        <v>1</v>
      </c>
      <c r="Z5" s="2">
        <v>1</v>
      </c>
      <c r="AA5" s="2">
        <v>0</v>
      </c>
      <c r="AB5" s="2">
        <v>2</v>
      </c>
      <c r="AC5" s="2">
        <v>25</v>
      </c>
      <c r="AD5" s="2">
        <v>60</v>
      </c>
      <c r="AE5" s="2">
        <v>500</v>
      </c>
      <c r="AF5" s="2">
        <v>3.14</v>
      </c>
    </row>
    <row r="6" spans="1:72" s="2" customFormat="1" x14ac:dyDescent="0.3">
      <c r="A6" s="2">
        <v>2018</v>
      </c>
      <c r="B6" s="2" t="s">
        <v>43</v>
      </c>
      <c r="C6" s="2">
        <v>4</v>
      </c>
      <c r="F6" s="2" t="s">
        <v>44</v>
      </c>
      <c r="G6" s="2" t="s">
        <v>35</v>
      </c>
      <c r="H6" s="2" t="s">
        <v>45</v>
      </c>
      <c r="I6" s="2" t="s">
        <v>46</v>
      </c>
      <c r="J6" s="2">
        <v>4</v>
      </c>
      <c r="K6" s="2">
        <v>11</v>
      </c>
      <c r="L6" s="2" t="s">
        <v>35</v>
      </c>
      <c r="M6" s="2">
        <v>0</v>
      </c>
      <c r="N6" s="2" t="s">
        <v>362</v>
      </c>
    </row>
    <row r="7" spans="1:72" s="2" customFormat="1" x14ac:dyDescent="0.3">
      <c r="A7" s="2">
        <v>2016</v>
      </c>
      <c r="B7" s="2" t="s">
        <v>47</v>
      </c>
      <c r="C7" s="2">
        <v>5</v>
      </c>
      <c r="D7" s="2">
        <v>1</v>
      </c>
      <c r="F7" s="2" t="s">
        <v>48</v>
      </c>
      <c r="G7" s="2" t="s">
        <v>35</v>
      </c>
      <c r="H7" s="2" t="s">
        <v>49</v>
      </c>
      <c r="I7" s="2" t="s">
        <v>50</v>
      </c>
      <c r="J7" s="2">
        <v>3</v>
      </c>
      <c r="K7" s="2">
        <v>9</v>
      </c>
      <c r="L7" s="2" t="s">
        <v>35</v>
      </c>
      <c r="M7" s="2">
        <v>0</v>
      </c>
      <c r="N7" s="2" t="s">
        <v>362</v>
      </c>
      <c r="Q7" s="2">
        <v>2</v>
      </c>
    </row>
    <row r="8" spans="1:72" s="5" customFormat="1" x14ac:dyDescent="0.3">
      <c r="A8" s="5">
        <v>2019</v>
      </c>
      <c r="B8" s="5" t="s">
        <v>51</v>
      </c>
      <c r="C8" s="5">
        <v>6</v>
      </c>
      <c r="D8" s="5">
        <v>1</v>
      </c>
      <c r="E8" s="5">
        <v>1</v>
      </c>
      <c r="F8" s="5" t="s">
        <v>52</v>
      </c>
      <c r="G8" s="5" t="s">
        <v>53</v>
      </c>
      <c r="H8" s="5" t="s">
        <v>54</v>
      </c>
      <c r="I8" s="5" t="s">
        <v>55</v>
      </c>
      <c r="J8" s="5">
        <v>14</v>
      </c>
      <c r="K8" s="5">
        <v>11</v>
      </c>
      <c r="L8" s="5" t="s">
        <v>56</v>
      </c>
      <c r="M8" s="5">
        <v>1</v>
      </c>
      <c r="O8" s="5">
        <v>1</v>
      </c>
      <c r="P8" s="5">
        <v>0</v>
      </c>
      <c r="Q8" s="5">
        <v>1</v>
      </c>
      <c r="R8" s="5">
        <v>14</v>
      </c>
      <c r="S8" s="5">
        <v>14</v>
      </c>
      <c r="T8" s="5">
        <v>14</v>
      </c>
      <c r="U8" s="5">
        <v>2</v>
      </c>
      <c r="V8" s="5">
        <v>69.14</v>
      </c>
      <c r="W8" s="5">
        <v>35.71</v>
      </c>
      <c r="X8" s="5">
        <v>3</v>
      </c>
      <c r="Y8" s="5">
        <v>3</v>
      </c>
      <c r="Z8" s="5">
        <v>1</v>
      </c>
      <c r="AA8" s="5">
        <v>0</v>
      </c>
      <c r="AB8" s="5">
        <v>1</v>
      </c>
      <c r="AC8" s="5">
        <v>30</v>
      </c>
      <c r="AD8" s="5">
        <v>900</v>
      </c>
      <c r="AE8" s="5">
        <v>200</v>
      </c>
      <c r="AF8" s="9">
        <v>3</v>
      </c>
      <c r="AG8" s="5">
        <v>0</v>
      </c>
      <c r="AH8" s="5">
        <v>0</v>
      </c>
      <c r="AI8" s="5">
        <v>0</v>
      </c>
      <c r="AJ8" s="5">
        <v>1</v>
      </c>
      <c r="AK8" s="5">
        <v>2000</v>
      </c>
      <c r="AM8" s="5">
        <v>1</v>
      </c>
      <c r="AN8" s="5">
        <v>0</v>
      </c>
      <c r="AT8" s="5">
        <v>317.45</v>
      </c>
      <c r="AU8" s="5">
        <v>503.01</v>
      </c>
      <c r="AV8" s="5">
        <f>AT8-AU8</f>
        <v>-185.56</v>
      </c>
      <c r="AW8" s="1">
        <f t="shared" ref="AW8:AW12" si="0">AZ8*SQRT(S8)</f>
        <v>176.64364522959778</v>
      </c>
      <c r="AX8" s="1">
        <f t="shared" ref="AX8:AX12" si="1">BA8*SQRT(T8)</f>
        <v>889.35454426229808</v>
      </c>
      <c r="AZ8" s="5">
        <v>47.21</v>
      </c>
      <c r="BA8" s="5">
        <v>237.69</v>
      </c>
      <c r="BI8" s="5">
        <v>2</v>
      </c>
      <c r="BJ8" s="5">
        <v>0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>
        <v>0</v>
      </c>
      <c r="BR8" s="5" t="s">
        <v>411</v>
      </c>
    </row>
    <row r="9" spans="1:72" s="5" customFormat="1" x14ac:dyDescent="0.3">
      <c r="A9" s="5">
        <v>2019</v>
      </c>
      <c r="B9" s="5" t="s">
        <v>51</v>
      </c>
      <c r="C9" s="5">
        <v>6</v>
      </c>
      <c r="D9" s="5">
        <v>1</v>
      </c>
      <c r="E9" s="5">
        <v>2</v>
      </c>
      <c r="F9" s="5" t="s">
        <v>52</v>
      </c>
      <c r="G9" s="5" t="s">
        <v>53</v>
      </c>
      <c r="H9" s="5" t="s">
        <v>54</v>
      </c>
      <c r="I9" s="5" t="s">
        <v>55</v>
      </c>
      <c r="J9" s="5">
        <v>14</v>
      </c>
      <c r="K9" s="5">
        <v>11</v>
      </c>
      <c r="L9" s="5" t="s">
        <v>56</v>
      </c>
      <c r="M9" s="5">
        <v>1</v>
      </c>
      <c r="O9" s="5">
        <v>1</v>
      </c>
      <c r="P9" s="5">
        <v>0</v>
      </c>
      <c r="Q9" s="5">
        <v>1</v>
      </c>
      <c r="R9" s="5">
        <v>14</v>
      </c>
      <c r="S9" s="5">
        <v>14</v>
      </c>
      <c r="T9" s="5">
        <v>14</v>
      </c>
      <c r="U9" s="5">
        <v>2</v>
      </c>
      <c r="V9" s="5">
        <v>69.14</v>
      </c>
      <c r="W9" s="5">
        <v>35.71</v>
      </c>
      <c r="X9" s="5">
        <v>3</v>
      </c>
      <c r="Y9" s="5">
        <v>3</v>
      </c>
      <c r="Z9" s="5">
        <v>1</v>
      </c>
      <c r="AA9" s="5">
        <v>0</v>
      </c>
      <c r="AB9" s="5">
        <v>1</v>
      </c>
      <c r="AC9" s="5">
        <v>30</v>
      </c>
      <c r="AD9" s="5">
        <v>900</v>
      </c>
      <c r="AE9" s="5">
        <v>200</v>
      </c>
      <c r="AF9" s="9">
        <v>3</v>
      </c>
      <c r="AG9" s="5">
        <v>0</v>
      </c>
      <c r="AH9" s="5">
        <v>0</v>
      </c>
      <c r="AI9" s="5">
        <v>0</v>
      </c>
      <c r="AJ9" s="5">
        <v>3</v>
      </c>
      <c r="AK9" s="5">
        <v>2000</v>
      </c>
      <c r="AM9" s="5">
        <v>1</v>
      </c>
      <c r="AN9" s="5">
        <v>0</v>
      </c>
      <c r="AT9" s="5">
        <v>1.33</v>
      </c>
      <c r="AU9" s="5">
        <v>1.61</v>
      </c>
      <c r="AV9" s="5">
        <f t="shared" ref="AV9:AV12" si="2">AT9-AU9</f>
        <v>-0.28000000000000003</v>
      </c>
      <c r="AW9" s="1">
        <f t="shared" si="0"/>
        <v>0.74833147735478833</v>
      </c>
      <c r="AX9" s="1">
        <f t="shared" si="1"/>
        <v>1.1973303637676613</v>
      </c>
      <c r="AZ9" s="5">
        <v>0.2</v>
      </c>
      <c r="BA9" s="5">
        <v>0.32</v>
      </c>
      <c r="BI9" s="5">
        <v>1</v>
      </c>
      <c r="BJ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>
        <v>0</v>
      </c>
      <c r="BR9" s="5" t="s">
        <v>411</v>
      </c>
    </row>
    <row r="10" spans="1:72" s="5" customFormat="1" x14ac:dyDescent="0.3">
      <c r="A10" s="5">
        <v>2019</v>
      </c>
      <c r="B10" s="5" t="s">
        <v>51</v>
      </c>
      <c r="C10" s="5">
        <v>6</v>
      </c>
      <c r="D10" s="5">
        <v>1</v>
      </c>
      <c r="E10" s="5">
        <v>3</v>
      </c>
      <c r="F10" s="5" t="s">
        <v>52</v>
      </c>
      <c r="G10" s="5" t="s">
        <v>53</v>
      </c>
      <c r="H10" s="5" t="s">
        <v>54</v>
      </c>
      <c r="I10" s="5" t="s">
        <v>55</v>
      </c>
      <c r="J10" s="5">
        <v>14</v>
      </c>
      <c r="K10" s="5">
        <v>11</v>
      </c>
      <c r="L10" s="5" t="s">
        <v>56</v>
      </c>
      <c r="M10" s="5">
        <v>1</v>
      </c>
      <c r="O10" s="5">
        <v>1</v>
      </c>
      <c r="P10" s="5">
        <v>0</v>
      </c>
      <c r="Q10" s="5">
        <v>1</v>
      </c>
      <c r="R10" s="5">
        <v>14</v>
      </c>
      <c r="S10" s="5">
        <v>14</v>
      </c>
      <c r="T10" s="5">
        <v>14</v>
      </c>
      <c r="U10" s="5">
        <v>2</v>
      </c>
      <c r="V10" s="5">
        <v>69.14</v>
      </c>
      <c r="W10" s="5">
        <v>35.71</v>
      </c>
      <c r="X10" s="5">
        <v>3</v>
      </c>
      <c r="Y10" s="5">
        <v>3</v>
      </c>
      <c r="Z10" s="5">
        <v>1</v>
      </c>
      <c r="AA10" s="5">
        <v>0</v>
      </c>
      <c r="AB10" s="5">
        <v>1</v>
      </c>
      <c r="AC10" s="5">
        <v>30</v>
      </c>
      <c r="AD10" s="5">
        <v>900</v>
      </c>
      <c r="AE10" s="5">
        <v>200</v>
      </c>
      <c r="AF10" s="9">
        <v>3</v>
      </c>
      <c r="AG10" s="5">
        <v>0</v>
      </c>
      <c r="AH10" s="5">
        <v>0</v>
      </c>
      <c r="AI10" s="5">
        <v>0</v>
      </c>
      <c r="AJ10" s="5">
        <v>4</v>
      </c>
      <c r="AK10" s="5">
        <v>2000</v>
      </c>
      <c r="AM10" s="5">
        <v>1</v>
      </c>
      <c r="AN10" s="5">
        <v>0</v>
      </c>
      <c r="AT10" s="5">
        <v>43.81</v>
      </c>
      <c r="AU10" s="5">
        <v>44.61</v>
      </c>
      <c r="AV10" s="5">
        <f t="shared" si="2"/>
        <v>-0.79999999999999716</v>
      </c>
      <c r="AW10" s="1">
        <f t="shared" si="0"/>
        <v>18.371537769060051</v>
      </c>
      <c r="AX10" s="1">
        <f t="shared" si="1"/>
        <v>15.565294728979596</v>
      </c>
      <c r="AZ10" s="5">
        <v>4.91</v>
      </c>
      <c r="BA10" s="5">
        <v>4.16</v>
      </c>
      <c r="BI10" s="5">
        <v>2</v>
      </c>
      <c r="BJ10" s="5">
        <v>0</v>
      </c>
      <c r="BL10" s="5">
        <v>1</v>
      </c>
      <c r="BM10" s="5">
        <v>1</v>
      </c>
      <c r="BN10" s="5">
        <v>1</v>
      </c>
      <c r="BO10" s="5">
        <v>1</v>
      </c>
      <c r="BP10" s="5">
        <v>1</v>
      </c>
      <c r="BQ10">
        <v>0</v>
      </c>
      <c r="BR10" s="5" t="s">
        <v>411</v>
      </c>
    </row>
    <row r="11" spans="1:72" s="5" customFormat="1" x14ac:dyDescent="0.3">
      <c r="A11" s="5">
        <v>2019</v>
      </c>
      <c r="B11" s="5" t="s">
        <v>51</v>
      </c>
      <c r="C11" s="5">
        <v>6</v>
      </c>
      <c r="D11" s="5">
        <v>1</v>
      </c>
      <c r="E11" s="5">
        <v>4</v>
      </c>
      <c r="F11" s="5" t="s">
        <v>52</v>
      </c>
      <c r="G11" s="5" t="s">
        <v>53</v>
      </c>
      <c r="H11" s="5" t="s">
        <v>54</v>
      </c>
      <c r="I11" s="5" t="s">
        <v>55</v>
      </c>
      <c r="J11" s="5">
        <v>14</v>
      </c>
      <c r="K11" s="5">
        <v>11</v>
      </c>
      <c r="L11" s="5" t="s">
        <v>56</v>
      </c>
      <c r="M11" s="5">
        <v>1</v>
      </c>
      <c r="O11" s="5">
        <v>1</v>
      </c>
      <c r="P11" s="5">
        <v>0</v>
      </c>
      <c r="Q11" s="5">
        <v>1</v>
      </c>
      <c r="R11" s="5">
        <v>14</v>
      </c>
      <c r="S11" s="5">
        <v>14</v>
      </c>
      <c r="T11" s="5">
        <v>14</v>
      </c>
      <c r="U11" s="5">
        <v>2</v>
      </c>
      <c r="V11" s="5">
        <v>69.14</v>
      </c>
      <c r="W11" s="5">
        <v>35.71</v>
      </c>
      <c r="X11" s="5">
        <v>3</v>
      </c>
      <c r="Y11" s="5">
        <v>3</v>
      </c>
      <c r="Z11" s="5">
        <v>1</v>
      </c>
      <c r="AA11" s="5">
        <v>0</v>
      </c>
      <c r="AB11" s="5">
        <v>1</v>
      </c>
      <c r="AC11" s="5">
        <v>30</v>
      </c>
      <c r="AD11" s="5">
        <v>900</v>
      </c>
      <c r="AE11" s="5">
        <v>200</v>
      </c>
      <c r="AF11" s="9">
        <v>3</v>
      </c>
      <c r="AG11" s="5">
        <v>0</v>
      </c>
      <c r="AH11" s="5">
        <v>0</v>
      </c>
      <c r="AI11" s="5">
        <v>0</v>
      </c>
      <c r="AJ11" s="5">
        <v>0</v>
      </c>
      <c r="AK11" s="5">
        <v>2000</v>
      </c>
      <c r="AM11" s="5">
        <v>1</v>
      </c>
      <c r="AN11" s="5">
        <v>0</v>
      </c>
      <c r="AT11" s="5">
        <v>32.56</v>
      </c>
      <c r="AU11" s="5">
        <v>32.28</v>
      </c>
      <c r="AV11" s="5">
        <f t="shared" si="2"/>
        <v>0.28000000000000114</v>
      </c>
      <c r="AW11" s="1">
        <f t="shared" si="0"/>
        <v>19.007619524811624</v>
      </c>
      <c r="AX11" s="1">
        <f t="shared" si="1"/>
        <v>26.790266889301421</v>
      </c>
      <c r="AZ11" s="5">
        <v>5.08</v>
      </c>
      <c r="BA11" s="5">
        <v>7.16</v>
      </c>
      <c r="BI11" s="5">
        <v>1</v>
      </c>
      <c r="BJ11" s="5">
        <v>0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>
        <v>0</v>
      </c>
      <c r="BR11" s="5" t="s">
        <v>411</v>
      </c>
    </row>
    <row r="12" spans="1:72" s="5" customFormat="1" x14ac:dyDescent="0.3">
      <c r="A12" s="5">
        <v>2019</v>
      </c>
      <c r="B12" s="5" t="s">
        <v>51</v>
      </c>
      <c r="C12" s="5">
        <v>6</v>
      </c>
      <c r="D12" s="5">
        <v>1</v>
      </c>
      <c r="E12" s="5">
        <v>5</v>
      </c>
      <c r="F12" s="5" t="s">
        <v>52</v>
      </c>
      <c r="G12" s="5" t="s">
        <v>53</v>
      </c>
      <c r="H12" s="5" t="s">
        <v>54</v>
      </c>
      <c r="I12" s="5" t="s">
        <v>55</v>
      </c>
      <c r="J12" s="5">
        <v>14</v>
      </c>
      <c r="K12" s="5">
        <v>11</v>
      </c>
      <c r="L12" s="5" t="s">
        <v>56</v>
      </c>
      <c r="M12" s="5">
        <v>1</v>
      </c>
      <c r="O12" s="5">
        <v>1</v>
      </c>
      <c r="P12" s="5">
        <v>0</v>
      </c>
      <c r="Q12" s="5">
        <v>1</v>
      </c>
      <c r="R12" s="5">
        <v>14</v>
      </c>
      <c r="S12" s="5">
        <v>14</v>
      </c>
      <c r="T12" s="5">
        <v>14</v>
      </c>
      <c r="U12" s="5">
        <v>2</v>
      </c>
      <c r="V12" s="5">
        <v>69.14</v>
      </c>
      <c r="W12" s="5">
        <v>35.71</v>
      </c>
      <c r="X12" s="5">
        <v>3</v>
      </c>
      <c r="Y12" s="5">
        <v>3</v>
      </c>
      <c r="Z12" s="5">
        <v>1</v>
      </c>
      <c r="AA12" s="5">
        <v>0</v>
      </c>
      <c r="AB12" s="5">
        <v>1</v>
      </c>
      <c r="AC12" s="5">
        <v>30</v>
      </c>
      <c r="AD12" s="5">
        <v>900</v>
      </c>
      <c r="AE12" s="5">
        <v>200</v>
      </c>
      <c r="AF12" s="9">
        <v>3</v>
      </c>
      <c r="AG12" s="5">
        <v>0</v>
      </c>
      <c r="AH12" s="5">
        <v>0</v>
      </c>
      <c r="AI12" s="5">
        <v>0</v>
      </c>
      <c r="AJ12" s="5">
        <v>2</v>
      </c>
      <c r="AK12" s="5">
        <v>2000</v>
      </c>
      <c r="AM12" s="5">
        <v>1</v>
      </c>
      <c r="AN12" s="5">
        <v>0</v>
      </c>
      <c r="AT12" s="5">
        <v>9.07</v>
      </c>
      <c r="AU12" s="5">
        <v>8.07</v>
      </c>
      <c r="AV12" s="5">
        <f t="shared" si="2"/>
        <v>1</v>
      </c>
      <c r="AW12" s="1">
        <f t="shared" si="0"/>
        <v>8.6432285634478045</v>
      </c>
      <c r="AX12" s="1">
        <f t="shared" si="1"/>
        <v>9.9902252226864228</v>
      </c>
      <c r="AZ12" s="5">
        <v>2.31</v>
      </c>
      <c r="BA12" s="5">
        <v>2.67</v>
      </c>
      <c r="BI12" s="5">
        <v>1</v>
      </c>
      <c r="BJ12" s="5">
        <v>0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>
        <v>0</v>
      </c>
      <c r="BR12" s="5" t="s">
        <v>411</v>
      </c>
    </row>
    <row r="13" spans="1:72" x14ac:dyDescent="0.3">
      <c r="A13" s="6">
        <v>2019</v>
      </c>
      <c r="B13" s="6" t="s">
        <v>51</v>
      </c>
      <c r="C13" s="6">
        <v>6</v>
      </c>
      <c r="D13" s="6">
        <v>2</v>
      </c>
      <c r="E13" s="6">
        <v>1</v>
      </c>
      <c r="F13" s="6" t="s">
        <v>52</v>
      </c>
      <c r="G13" s="6" t="s">
        <v>53</v>
      </c>
      <c r="H13" s="6" t="s">
        <v>54</v>
      </c>
      <c r="I13" s="6" t="s">
        <v>55</v>
      </c>
      <c r="J13" s="6">
        <v>14</v>
      </c>
      <c r="K13" s="6">
        <v>11</v>
      </c>
      <c r="L13" s="6" t="s">
        <v>56</v>
      </c>
      <c r="M13" s="6">
        <v>1</v>
      </c>
      <c r="N13" s="6"/>
      <c r="O13" s="6">
        <v>1</v>
      </c>
      <c r="P13" s="6">
        <v>0</v>
      </c>
      <c r="Q13" s="6">
        <v>2</v>
      </c>
      <c r="R13" s="6">
        <v>48</v>
      </c>
      <c r="S13" s="6">
        <v>51</v>
      </c>
      <c r="T13" s="6">
        <v>51</v>
      </c>
      <c r="U13" s="6">
        <v>2</v>
      </c>
      <c r="V13" s="6">
        <v>65.28</v>
      </c>
      <c r="W13" s="6">
        <v>54.17</v>
      </c>
      <c r="X13" s="6">
        <v>3</v>
      </c>
      <c r="Y13" s="8">
        <v>3</v>
      </c>
      <c r="Z13" s="6">
        <v>1</v>
      </c>
      <c r="AA13" s="6">
        <v>1</v>
      </c>
      <c r="AB13" s="6">
        <v>1</v>
      </c>
      <c r="AC13" s="6">
        <v>30</v>
      </c>
      <c r="AD13" s="6">
        <v>900</v>
      </c>
      <c r="AE13" s="6">
        <v>200</v>
      </c>
      <c r="AF13" s="9">
        <v>3</v>
      </c>
      <c r="AG13" s="6">
        <v>0</v>
      </c>
      <c r="AH13" s="6">
        <v>0</v>
      </c>
      <c r="AI13" s="6">
        <v>0</v>
      </c>
      <c r="AJ13" s="6">
        <v>0</v>
      </c>
      <c r="AK13" s="6">
        <v>2000</v>
      </c>
      <c r="AL13" s="6"/>
      <c r="AM13" s="6">
        <v>1</v>
      </c>
      <c r="AN13" s="6">
        <v>0</v>
      </c>
      <c r="AO13" s="6"/>
      <c r="AP13" s="6"/>
      <c r="AQ13" s="6"/>
      <c r="AR13" s="6"/>
      <c r="AS13" s="6">
        <v>6.9999999999999999E-4</v>
      </c>
      <c r="AT13" s="6">
        <v>31</v>
      </c>
      <c r="AU13" s="6">
        <v>28</v>
      </c>
      <c r="AV13" s="6">
        <v>3</v>
      </c>
      <c r="AW13" s="1">
        <f t="shared" ref="AW13:AX15" si="3">AZ13*SQRT(S13)</f>
        <v>21.42428528562855</v>
      </c>
      <c r="AX13" s="1">
        <f t="shared" si="3"/>
        <v>21.42428528562855</v>
      </c>
      <c r="AY13" s="6"/>
      <c r="AZ13" s="6">
        <v>3</v>
      </c>
      <c r="BA13" s="6">
        <v>3</v>
      </c>
      <c r="BB13" s="6"/>
      <c r="BC13" s="6"/>
      <c r="BD13" s="6"/>
      <c r="BE13" s="6"/>
      <c r="BF13" s="6"/>
      <c r="BG13" s="6"/>
      <c r="BH13" s="6"/>
      <c r="BI13" s="6">
        <v>1</v>
      </c>
      <c r="BJ13" s="6">
        <v>0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>
        <v>0</v>
      </c>
      <c r="BR13" s="5" t="s">
        <v>411</v>
      </c>
      <c r="BS13" s="5"/>
      <c r="BT13" s="5"/>
    </row>
    <row r="14" spans="1:72" x14ac:dyDescent="0.3">
      <c r="A14" s="6">
        <v>2019</v>
      </c>
      <c r="B14" s="6" t="s">
        <v>51</v>
      </c>
      <c r="C14" s="6">
        <v>6</v>
      </c>
      <c r="D14" s="6">
        <v>2</v>
      </c>
      <c r="E14" s="6">
        <v>2</v>
      </c>
      <c r="F14" s="6" t="s">
        <v>52</v>
      </c>
      <c r="G14" s="6" t="s">
        <v>53</v>
      </c>
      <c r="H14" s="6" t="s">
        <v>54</v>
      </c>
      <c r="I14" s="6" t="s">
        <v>55</v>
      </c>
      <c r="J14" s="6">
        <v>14</v>
      </c>
      <c r="K14" s="6">
        <v>11</v>
      </c>
      <c r="L14" s="6" t="s">
        <v>56</v>
      </c>
      <c r="M14" s="6">
        <v>1</v>
      </c>
      <c r="N14" s="6"/>
      <c r="O14" s="6">
        <v>1</v>
      </c>
      <c r="P14" s="6">
        <v>0</v>
      </c>
      <c r="Q14" s="6">
        <v>2</v>
      </c>
      <c r="R14" s="6">
        <v>48</v>
      </c>
      <c r="S14" s="6">
        <v>51</v>
      </c>
      <c r="T14" s="6">
        <v>51</v>
      </c>
      <c r="U14" s="6">
        <v>2</v>
      </c>
      <c r="V14" s="6">
        <v>65.28</v>
      </c>
      <c r="W14" s="6">
        <v>54.17</v>
      </c>
      <c r="X14" s="6">
        <v>3</v>
      </c>
      <c r="Y14" s="8">
        <v>3</v>
      </c>
      <c r="Z14" s="6">
        <v>1</v>
      </c>
      <c r="AA14" s="6">
        <v>1</v>
      </c>
      <c r="AB14" s="6">
        <v>1</v>
      </c>
      <c r="AC14" s="6">
        <v>30</v>
      </c>
      <c r="AD14" s="6">
        <v>900</v>
      </c>
      <c r="AE14" s="6">
        <v>200</v>
      </c>
      <c r="AF14" s="9">
        <v>3</v>
      </c>
      <c r="AG14" s="6">
        <v>0</v>
      </c>
      <c r="AH14" s="6">
        <v>0</v>
      </c>
      <c r="AI14" s="6">
        <v>0</v>
      </c>
      <c r="AJ14" s="6">
        <v>2</v>
      </c>
      <c r="AK14" s="6">
        <v>2000</v>
      </c>
      <c r="AL14" s="6"/>
      <c r="AM14" s="6">
        <v>1</v>
      </c>
      <c r="AN14" s="6">
        <v>0</v>
      </c>
      <c r="AO14" s="6"/>
      <c r="AP14" s="6"/>
      <c r="AQ14" s="6"/>
      <c r="AR14" s="6"/>
      <c r="AS14" s="6">
        <v>5.0000000000000001E-4</v>
      </c>
      <c r="AT14" s="6">
        <v>9</v>
      </c>
      <c r="AU14" s="6">
        <v>10</v>
      </c>
      <c r="AV14" s="6">
        <v>-1</v>
      </c>
      <c r="AW14" s="1">
        <f t="shared" si="3"/>
        <v>14.282856857085701</v>
      </c>
      <c r="AX14" s="1">
        <f t="shared" si="3"/>
        <v>14.282856857085701</v>
      </c>
      <c r="AY14" s="6"/>
      <c r="AZ14" s="6">
        <v>2</v>
      </c>
      <c r="BA14" s="6">
        <v>2</v>
      </c>
      <c r="BB14" s="6"/>
      <c r="BC14" s="6"/>
      <c r="BD14" s="6"/>
      <c r="BE14" s="6"/>
      <c r="BF14" s="6"/>
      <c r="BG14" s="6"/>
      <c r="BH14" s="6"/>
      <c r="BI14" s="6">
        <v>1</v>
      </c>
      <c r="BJ14" s="6">
        <v>0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>
        <v>0</v>
      </c>
      <c r="BR14" s="5" t="s">
        <v>411</v>
      </c>
      <c r="BS14" s="5"/>
      <c r="BT14" s="5"/>
    </row>
    <row r="15" spans="1:72" x14ac:dyDescent="0.3">
      <c r="A15" s="6">
        <v>2019</v>
      </c>
      <c r="B15" s="6" t="s">
        <v>51</v>
      </c>
      <c r="C15" s="6">
        <v>6</v>
      </c>
      <c r="D15" s="6">
        <v>2</v>
      </c>
      <c r="E15" s="6">
        <v>3</v>
      </c>
      <c r="F15" s="6" t="s">
        <v>52</v>
      </c>
      <c r="G15" s="6" t="s">
        <v>53</v>
      </c>
      <c r="H15" s="6" t="s">
        <v>54</v>
      </c>
      <c r="I15" s="6" t="s">
        <v>55</v>
      </c>
      <c r="J15" s="6">
        <v>14</v>
      </c>
      <c r="K15" s="6">
        <v>11</v>
      </c>
      <c r="L15" s="6" t="s">
        <v>56</v>
      </c>
      <c r="M15" s="6">
        <v>1</v>
      </c>
      <c r="N15" s="6"/>
      <c r="O15" s="6">
        <v>1</v>
      </c>
      <c r="P15" s="6">
        <v>0</v>
      </c>
      <c r="Q15" s="6">
        <v>2</v>
      </c>
      <c r="R15" s="6">
        <v>48</v>
      </c>
      <c r="S15" s="6">
        <v>51</v>
      </c>
      <c r="T15" s="6">
        <v>51</v>
      </c>
      <c r="U15" s="6">
        <v>2</v>
      </c>
      <c r="V15" s="6">
        <v>65.28</v>
      </c>
      <c r="W15" s="6">
        <v>54.17</v>
      </c>
      <c r="X15" s="6">
        <v>3</v>
      </c>
      <c r="Y15" s="8">
        <v>3</v>
      </c>
      <c r="Z15" s="6">
        <v>1</v>
      </c>
      <c r="AA15" s="6">
        <v>1</v>
      </c>
      <c r="AB15" s="6">
        <v>1</v>
      </c>
      <c r="AC15" s="6">
        <v>30</v>
      </c>
      <c r="AD15" s="6">
        <v>900</v>
      </c>
      <c r="AE15" s="6">
        <v>200</v>
      </c>
      <c r="AF15" s="9">
        <v>3</v>
      </c>
      <c r="AG15" s="6">
        <v>0</v>
      </c>
      <c r="AH15" s="6">
        <v>0</v>
      </c>
      <c r="AI15" s="6">
        <v>0</v>
      </c>
      <c r="AJ15" s="6">
        <v>3</v>
      </c>
      <c r="AK15" s="6">
        <v>2000</v>
      </c>
      <c r="AL15" s="6"/>
      <c r="AM15" s="6">
        <v>1</v>
      </c>
      <c r="AN15" s="6">
        <v>0</v>
      </c>
      <c r="AO15" s="6"/>
      <c r="AP15" s="6"/>
      <c r="AQ15" s="6"/>
      <c r="AR15" s="6"/>
      <c r="AS15" s="6"/>
      <c r="AT15" s="6">
        <v>1.4</v>
      </c>
      <c r="AU15" s="6">
        <v>1.58</v>
      </c>
      <c r="AV15" s="6">
        <v>-0.18</v>
      </c>
      <c r="AW15" s="1">
        <f t="shared" si="3"/>
        <v>1.1426285485668561</v>
      </c>
      <c r="AX15" s="1">
        <f t="shared" si="3"/>
        <v>1.4996999699939986</v>
      </c>
      <c r="AY15" s="6"/>
      <c r="AZ15" s="6">
        <v>0.16</v>
      </c>
      <c r="BA15" s="6">
        <v>0.21</v>
      </c>
      <c r="BB15" s="6"/>
      <c r="BC15" s="6"/>
      <c r="BD15" s="6"/>
      <c r="BE15" s="6"/>
      <c r="BF15" s="6"/>
      <c r="BG15" s="6"/>
      <c r="BH15" s="6"/>
      <c r="BI15" s="6">
        <v>1</v>
      </c>
      <c r="BJ15" s="6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>
        <v>0</v>
      </c>
      <c r="BR15" s="5" t="s">
        <v>411</v>
      </c>
      <c r="BS15" s="5"/>
      <c r="BT15" s="5"/>
    </row>
    <row r="16" spans="1:72" x14ac:dyDescent="0.3">
      <c r="A16" s="6">
        <v>2019</v>
      </c>
      <c r="B16" s="6" t="s">
        <v>51</v>
      </c>
      <c r="C16" s="6">
        <v>6</v>
      </c>
      <c r="D16" s="6">
        <v>2</v>
      </c>
      <c r="E16" s="6">
        <v>4</v>
      </c>
      <c r="F16" s="6" t="s">
        <v>52</v>
      </c>
      <c r="G16" s="6" t="s">
        <v>53</v>
      </c>
      <c r="H16" s="6" t="s">
        <v>54</v>
      </c>
      <c r="I16" s="6" t="s">
        <v>55</v>
      </c>
      <c r="J16" s="6">
        <v>14</v>
      </c>
      <c r="K16" s="6">
        <v>11</v>
      </c>
      <c r="L16" s="6" t="s">
        <v>56</v>
      </c>
      <c r="M16" s="6">
        <v>1</v>
      </c>
      <c r="N16" s="6"/>
      <c r="O16" s="6">
        <v>1</v>
      </c>
      <c r="P16" s="6">
        <v>0</v>
      </c>
      <c r="Q16" s="6">
        <v>2</v>
      </c>
      <c r="R16" s="6">
        <v>48</v>
      </c>
      <c r="S16" s="6">
        <v>51</v>
      </c>
      <c r="T16" s="6">
        <v>51</v>
      </c>
      <c r="U16" s="6">
        <v>2</v>
      </c>
      <c r="V16" s="6">
        <v>65.28</v>
      </c>
      <c r="W16" s="6">
        <v>54.17</v>
      </c>
      <c r="X16" s="6">
        <v>3</v>
      </c>
      <c r="Y16" s="8">
        <v>3</v>
      </c>
      <c r="Z16" s="6">
        <v>1</v>
      </c>
      <c r="AA16" s="6">
        <v>1</v>
      </c>
      <c r="AB16" s="6">
        <v>1</v>
      </c>
      <c r="AC16" s="6">
        <v>30</v>
      </c>
      <c r="AD16" s="6">
        <v>900</v>
      </c>
      <c r="AE16" s="6">
        <v>200</v>
      </c>
      <c r="AF16" s="9">
        <v>3</v>
      </c>
      <c r="AG16" s="6">
        <v>0</v>
      </c>
      <c r="AH16" s="6">
        <v>0</v>
      </c>
      <c r="AI16" s="6">
        <v>0</v>
      </c>
      <c r="AJ16" s="6">
        <v>1</v>
      </c>
      <c r="AK16" s="6">
        <v>2000</v>
      </c>
      <c r="AL16" s="6"/>
      <c r="AM16" s="6">
        <v>1</v>
      </c>
      <c r="AN16" s="6">
        <v>0</v>
      </c>
      <c r="AO16" s="6"/>
      <c r="AP16" s="6"/>
      <c r="AQ16" s="6"/>
      <c r="AR16" s="6"/>
      <c r="AS16" s="6"/>
      <c r="AT16" s="6">
        <v>388</v>
      </c>
      <c r="AU16" s="6">
        <v>351</v>
      </c>
      <c r="AV16" s="6">
        <f>AT16-AU16</f>
        <v>37</v>
      </c>
      <c r="AW16" s="1">
        <f t="shared" ref="AW16:AW17" si="4">AZ16*SQRT(S16)</f>
        <v>492.75856156945667</v>
      </c>
      <c r="AX16" s="1">
        <f t="shared" ref="AX16:AX17" si="5">BA16*SQRT(T16)</f>
        <v>485.61713314091384</v>
      </c>
      <c r="AY16" s="6"/>
      <c r="AZ16" s="6">
        <v>69</v>
      </c>
      <c r="BA16" s="6">
        <v>68</v>
      </c>
      <c r="BB16" s="6"/>
      <c r="BC16" s="6"/>
      <c r="BD16" s="6"/>
      <c r="BE16" s="6"/>
      <c r="BF16" s="6"/>
      <c r="BG16" s="6"/>
      <c r="BH16" s="6"/>
      <c r="BI16" s="6">
        <v>1</v>
      </c>
      <c r="BJ16" s="6">
        <v>0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>
        <v>0</v>
      </c>
      <c r="BR16" s="5" t="s">
        <v>411</v>
      </c>
      <c r="BS16" s="5"/>
      <c r="BT16" s="5"/>
    </row>
    <row r="17" spans="1:72" x14ac:dyDescent="0.3">
      <c r="A17" s="6">
        <v>2019</v>
      </c>
      <c r="B17" s="6" t="s">
        <v>51</v>
      </c>
      <c r="C17" s="6">
        <v>6</v>
      </c>
      <c r="D17" s="6">
        <v>2</v>
      </c>
      <c r="E17" s="6">
        <v>5</v>
      </c>
      <c r="F17" s="6" t="s">
        <v>52</v>
      </c>
      <c r="G17" s="6" t="s">
        <v>53</v>
      </c>
      <c r="H17" s="6" t="s">
        <v>54</v>
      </c>
      <c r="I17" s="6" t="s">
        <v>55</v>
      </c>
      <c r="J17" s="6">
        <v>14</v>
      </c>
      <c r="K17" s="6">
        <v>11</v>
      </c>
      <c r="L17" s="6" t="s">
        <v>56</v>
      </c>
      <c r="M17" s="6">
        <v>1</v>
      </c>
      <c r="N17" s="6"/>
      <c r="O17" s="6">
        <v>1</v>
      </c>
      <c r="P17" s="6">
        <v>0</v>
      </c>
      <c r="Q17" s="6">
        <v>2</v>
      </c>
      <c r="R17" s="6">
        <v>48</v>
      </c>
      <c r="S17" s="6">
        <v>51</v>
      </c>
      <c r="T17" s="6">
        <v>51</v>
      </c>
      <c r="U17" s="6">
        <v>2</v>
      </c>
      <c r="V17" s="6">
        <v>65.28</v>
      </c>
      <c r="W17" s="6">
        <v>54.17</v>
      </c>
      <c r="X17" s="6">
        <v>3</v>
      </c>
      <c r="Y17" s="8">
        <v>3</v>
      </c>
      <c r="Z17" s="6">
        <v>1</v>
      </c>
      <c r="AA17" s="6">
        <v>1</v>
      </c>
      <c r="AB17" s="6">
        <v>1</v>
      </c>
      <c r="AC17" s="6">
        <v>30</v>
      </c>
      <c r="AD17" s="6">
        <v>900</v>
      </c>
      <c r="AE17" s="6">
        <v>200</v>
      </c>
      <c r="AF17" s="9">
        <v>3</v>
      </c>
      <c r="AG17" s="6">
        <v>0</v>
      </c>
      <c r="AH17" s="6">
        <v>0</v>
      </c>
      <c r="AI17" s="6">
        <v>0</v>
      </c>
      <c r="AJ17" s="6">
        <v>4</v>
      </c>
      <c r="AK17" s="6">
        <v>2000</v>
      </c>
      <c r="AL17" s="6"/>
      <c r="AM17" s="6">
        <v>1</v>
      </c>
      <c r="AN17" s="6">
        <v>0</v>
      </c>
      <c r="AO17" s="6"/>
      <c r="AP17" s="6"/>
      <c r="AQ17" s="6"/>
      <c r="AR17" s="6"/>
      <c r="AS17" s="6"/>
      <c r="AT17" s="6">
        <v>42</v>
      </c>
      <c r="AU17" s="6">
        <v>35</v>
      </c>
      <c r="AV17" s="6">
        <f>AT17-AU17</f>
        <v>7</v>
      </c>
      <c r="AW17" s="1">
        <f t="shared" si="4"/>
        <v>21.42428528562855</v>
      </c>
      <c r="AX17" s="1">
        <f t="shared" si="5"/>
        <v>14.282856857085701</v>
      </c>
      <c r="AY17" s="6"/>
      <c r="AZ17" s="6">
        <v>3</v>
      </c>
      <c r="BA17" s="6">
        <v>2</v>
      </c>
      <c r="BB17" s="6"/>
      <c r="BC17" s="6"/>
      <c r="BD17" s="6"/>
      <c r="BE17" s="6"/>
      <c r="BF17" s="6"/>
      <c r="BG17" s="6"/>
      <c r="BH17" s="6"/>
      <c r="BI17" s="6">
        <v>1</v>
      </c>
      <c r="BJ17" s="6">
        <v>0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>
        <v>0</v>
      </c>
      <c r="BR17" s="5" t="s">
        <v>411</v>
      </c>
      <c r="BS17" s="5"/>
      <c r="BT17" s="5"/>
    </row>
    <row r="18" spans="1:72" x14ac:dyDescent="0.3">
      <c r="A18" s="14" t="s">
        <v>365</v>
      </c>
      <c r="B18" s="11" t="s">
        <v>58</v>
      </c>
      <c r="C18" s="6">
        <v>7</v>
      </c>
      <c r="D18" s="6">
        <v>1</v>
      </c>
      <c r="E18" s="6">
        <v>1</v>
      </c>
      <c r="F18" s="6" t="s">
        <v>59</v>
      </c>
      <c r="G18" s="6" t="s">
        <v>60</v>
      </c>
      <c r="H18" s="6" t="s">
        <v>61</v>
      </c>
      <c r="I18" s="6" t="s">
        <v>62</v>
      </c>
      <c r="J18" s="6"/>
      <c r="K18" s="6">
        <v>142</v>
      </c>
      <c r="L18" s="6" t="s">
        <v>63</v>
      </c>
      <c r="M18" s="6">
        <v>1</v>
      </c>
      <c r="N18" s="6"/>
      <c r="O18" s="6">
        <v>0</v>
      </c>
      <c r="P18" s="6">
        <v>4</v>
      </c>
      <c r="Q18" s="6">
        <v>1</v>
      </c>
      <c r="R18" s="6">
        <v>97</v>
      </c>
      <c r="S18" s="6">
        <v>48</v>
      </c>
      <c r="T18" s="6">
        <v>49</v>
      </c>
      <c r="U18" s="6">
        <v>0</v>
      </c>
      <c r="V18" s="6">
        <v>21.04</v>
      </c>
      <c r="W18" s="6">
        <v>80.41</v>
      </c>
      <c r="X18" s="6">
        <v>4</v>
      </c>
      <c r="Y18" s="6">
        <v>1</v>
      </c>
      <c r="Z18" s="6">
        <v>0</v>
      </c>
      <c r="AA18" s="6">
        <v>0</v>
      </c>
      <c r="AB18" s="6">
        <v>0</v>
      </c>
      <c r="AC18" s="6">
        <v>25</v>
      </c>
      <c r="AD18" s="6">
        <v>900</v>
      </c>
      <c r="AE18" s="6">
        <v>250</v>
      </c>
      <c r="AF18" s="6">
        <v>0.5</v>
      </c>
      <c r="AG18" s="6">
        <v>1</v>
      </c>
      <c r="AH18" s="6">
        <v>0</v>
      </c>
      <c r="AI18" s="6">
        <v>1</v>
      </c>
      <c r="AJ18" s="6">
        <v>0</v>
      </c>
      <c r="AK18" s="6">
        <v>1024</v>
      </c>
      <c r="AL18" s="6"/>
      <c r="AM18" s="6">
        <v>1</v>
      </c>
      <c r="AN18" s="6">
        <v>0</v>
      </c>
      <c r="AO18" s="6"/>
      <c r="AP18" s="6"/>
      <c r="AQ18" s="1" t="s">
        <v>409</v>
      </c>
      <c r="AR18" s="1">
        <v>2.5000000000000001E-3</v>
      </c>
      <c r="AS18" s="5"/>
      <c r="AT18" s="6"/>
      <c r="AU18" s="6"/>
      <c r="AV18" s="6"/>
      <c r="AW18" s="1"/>
      <c r="AX18" s="1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0</v>
      </c>
      <c r="BJ18" s="6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 s="5" t="s">
        <v>367</v>
      </c>
    </row>
    <row r="19" spans="1:72" x14ac:dyDescent="0.3">
      <c r="A19" s="14" t="s">
        <v>365</v>
      </c>
      <c r="B19" s="11" t="s">
        <v>58</v>
      </c>
      <c r="C19" s="6">
        <v>7</v>
      </c>
      <c r="D19" s="6">
        <v>1</v>
      </c>
      <c r="E19" s="6">
        <v>2</v>
      </c>
      <c r="F19" s="6" t="s">
        <v>59</v>
      </c>
      <c r="G19" s="6" t="s">
        <v>60</v>
      </c>
      <c r="H19" s="6" t="s">
        <v>61</v>
      </c>
      <c r="I19" s="6" t="s">
        <v>62</v>
      </c>
      <c r="J19" s="6"/>
      <c r="K19" s="6">
        <v>142</v>
      </c>
      <c r="L19" s="6" t="s">
        <v>63</v>
      </c>
      <c r="M19" s="6">
        <v>1</v>
      </c>
      <c r="N19" s="6"/>
      <c r="O19" s="6">
        <v>0</v>
      </c>
      <c r="P19" s="6">
        <v>4</v>
      </c>
      <c r="Q19" s="6">
        <v>1</v>
      </c>
      <c r="R19" s="6">
        <v>97</v>
      </c>
      <c r="S19" s="6">
        <v>48</v>
      </c>
      <c r="T19" s="6">
        <v>49</v>
      </c>
      <c r="U19" s="6">
        <v>0</v>
      </c>
      <c r="V19" s="6">
        <v>21.04</v>
      </c>
      <c r="W19" s="6">
        <v>80.41</v>
      </c>
      <c r="X19" s="6">
        <v>4</v>
      </c>
      <c r="Y19" s="6">
        <v>1</v>
      </c>
      <c r="Z19" s="6">
        <v>0</v>
      </c>
      <c r="AA19" s="6">
        <v>0</v>
      </c>
      <c r="AB19" s="6">
        <v>0</v>
      </c>
      <c r="AC19" s="6">
        <v>25</v>
      </c>
      <c r="AD19" s="6">
        <v>900</v>
      </c>
      <c r="AE19" s="6">
        <v>250</v>
      </c>
      <c r="AF19" s="6">
        <v>0.5</v>
      </c>
      <c r="AG19" s="6">
        <v>1</v>
      </c>
      <c r="AH19" s="6">
        <v>0</v>
      </c>
      <c r="AI19" s="6">
        <v>1</v>
      </c>
      <c r="AJ19" s="6">
        <v>0</v>
      </c>
      <c r="AK19" s="6">
        <v>1024</v>
      </c>
      <c r="AL19" s="6"/>
      <c r="AM19" s="6">
        <v>1</v>
      </c>
      <c r="AN19" s="6">
        <v>0</v>
      </c>
      <c r="AO19" s="6"/>
      <c r="AP19" s="6"/>
      <c r="AQ19" s="1" t="s">
        <v>409</v>
      </c>
      <c r="AR19" s="1">
        <v>0.15620000000000001</v>
      </c>
      <c r="AS19" s="5"/>
      <c r="AT19" s="6"/>
      <c r="AU19" s="6"/>
      <c r="AV19" s="6"/>
      <c r="AW19" s="1"/>
      <c r="AX19" s="1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>
        <v>0</v>
      </c>
      <c r="BJ19" s="6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 s="5" t="s">
        <v>367</v>
      </c>
    </row>
    <row r="20" spans="1:72" x14ac:dyDescent="0.3">
      <c r="A20" s="14" t="s">
        <v>365</v>
      </c>
      <c r="B20" s="11" t="s">
        <v>58</v>
      </c>
      <c r="C20" s="6">
        <v>7</v>
      </c>
      <c r="D20" s="6">
        <v>1</v>
      </c>
      <c r="E20" s="6">
        <v>3</v>
      </c>
      <c r="F20" s="6" t="s">
        <v>59</v>
      </c>
      <c r="G20" s="6" t="s">
        <v>60</v>
      </c>
      <c r="H20" s="6" t="s">
        <v>61</v>
      </c>
      <c r="I20" s="6" t="s">
        <v>62</v>
      </c>
      <c r="J20" s="6"/>
      <c r="K20" s="6">
        <v>142</v>
      </c>
      <c r="L20" s="6" t="s">
        <v>63</v>
      </c>
      <c r="M20" s="6">
        <v>1</v>
      </c>
      <c r="N20" s="6"/>
      <c r="O20" s="6">
        <v>0</v>
      </c>
      <c r="P20" s="6">
        <v>4</v>
      </c>
      <c r="Q20" s="6">
        <v>1</v>
      </c>
      <c r="R20" s="6">
        <v>97</v>
      </c>
      <c r="S20" s="6">
        <v>48</v>
      </c>
      <c r="T20" s="6">
        <v>49</v>
      </c>
      <c r="U20" s="6">
        <v>0</v>
      </c>
      <c r="V20" s="6">
        <v>21.04</v>
      </c>
      <c r="W20" s="6">
        <v>80.41</v>
      </c>
      <c r="X20" s="6">
        <v>4</v>
      </c>
      <c r="Y20" s="6">
        <v>1</v>
      </c>
      <c r="Z20" s="6">
        <v>0</v>
      </c>
      <c r="AA20" s="6">
        <v>0</v>
      </c>
      <c r="AB20" s="6">
        <v>0</v>
      </c>
      <c r="AC20" s="6">
        <v>25</v>
      </c>
      <c r="AD20" s="6">
        <v>900</v>
      </c>
      <c r="AE20" s="6">
        <v>250</v>
      </c>
      <c r="AF20" s="6">
        <v>0.5</v>
      </c>
      <c r="AG20" s="6">
        <v>1</v>
      </c>
      <c r="AH20" s="6">
        <v>0</v>
      </c>
      <c r="AI20" s="6">
        <v>1</v>
      </c>
      <c r="AJ20" s="6">
        <v>0</v>
      </c>
      <c r="AK20" s="6">
        <v>1024</v>
      </c>
      <c r="AL20" s="6"/>
      <c r="AM20" s="6">
        <v>1</v>
      </c>
      <c r="AN20" s="6">
        <v>0</v>
      </c>
      <c r="AO20" s="6"/>
      <c r="AP20" s="6"/>
      <c r="AQ20" s="1" t="s">
        <v>409</v>
      </c>
      <c r="AR20" s="1">
        <v>4.3400000000000001E-2</v>
      </c>
      <c r="AS20" s="5"/>
      <c r="AT20" s="6"/>
      <c r="AU20" s="6"/>
      <c r="AV20" s="6"/>
      <c r="AW20" s="1"/>
      <c r="AX20" s="1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>
        <v>0</v>
      </c>
      <c r="BJ20" s="6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 s="5" t="s">
        <v>367</v>
      </c>
    </row>
    <row r="21" spans="1:72" x14ac:dyDescent="0.3">
      <c r="A21" s="14" t="s">
        <v>366</v>
      </c>
      <c r="B21" s="11" t="s">
        <v>64</v>
      </c>
      <c r="C21" s="6">
        <v>8</v>
      </c>
      <c r="D21" s="6">
        <v>1</v>
      </c>
      <c r="E21" s="6">
        <v>1</v>
      </c>
      <c r="F21" s="6" t="s">
        <v>65</v>
      </c>
      <c r="G21" s="6" t="s">
        <v>66</v>
      </c>
      <c r="H21" s="6" t="s">
        <v>67</v>
      </c>
      <c r="I21" s="6" t="s">
        <v>68</v>
      </c>
      <c r="J21" s="6"/>
      <c r="K21" s="6">
        <v>161</v>
      </c>
      <c r="L21" s="6" t="s">
        <v>69</v>
      </c>
      <c r="M21" s="6">
        <v>1</v>
      </c>
      <c r="N21" s="6"/>
      <c r="O21" s="6">
        <v>0</v>
      </c>
      <c r="P21" s="6">
        <v>0</v>
      </c>
      <c r="Q21" s="6">
        <v>1</v>
      </c>
      <c r="R21" s="6">
        <v>58</v>
      </c>
      <c r="S21" s="6">
        <v>29</v>
      </c>
      <c r="T21" s="6">
        <v>29</v>
      </c>
      <c r="U21" s="6">
        <v>0</v>
      </c>
      <c r="V21" s="6">
        <v>21.8</v>
      </c>
      <c r="W21" s="6">
        <v>82.76</v>
      </c>
      <c r="X21" s="6">
        <v>4</v>
      </c>
      <c r="Y21" s="6">
        <v>1</v>
      </c>
      <c r="Z21" s="6">
        <v>0</v>
      </c>
      <c r="AA21" s="6">
        <v>0</v>
      </c>
      <c r="AB21" s="6">
        <v>0</v>
      </c>
      <c r="AC21" s="6">
        <v>25</v>
      </c>
      <c r="AD21" s="6">
        <v>1740</v>
      </c>
      <c r="AE21" s="6">
        <v>250</v>
      </c>
      <c r="AF21" s="6">
        <v>0.5</v>
      </c>
      <c r="AG21" s="6">
        <v>1</v>
      </c>
      <c r="AH21" s="6">
        <v>0</v>
      </c>
      <c r="AI21" s="6">
        <v>0</v>
      </c>
      <c r="AJ21" s="6">
        <v>0</v>
      </c>
      <c r="AK21" s="6">
        <v>1000</v>
      </c>
      <c r="AL21" s="6"/>
      <c r="AM21" s="6">
        <v>1</v>
      </c>
      <c r="AN21" s="6">
        <v>0</v>
      </c>
      <c r="AO21" s="6" t="s">
        <v>70</v>
      </c>
      <c r="AP21" s="6">
        <v>0.81</v>
      </c>
      <c r="AQ21" s="1" t="s">
        <v>409</v>
      </c>
      <c r="AR21" s="1">
        <v>0.2099</v>
      </c>
      <c r="AS21" s="6">
        <v>0.42</v>
      </c>
      <c r="AT21" s="6"/>
      <c r="AU21" s="6"/>
      <c r="AV21" s="6">
        <v>0.15</v>
      </c>
      <c r="AW21" s="6"/>
      <c r="AX21" s="6"/>
      <c r="AY21" s="6"/>
      <c r="AZ21" s="6"/>
      <c r="BA21" s="6"/>
      <c r="BB21" s="6">
        <v>0.19</v>
      </c>
      <c r="BC21" s="6"/>
      <c r="BD21" s="6"/>
      <c r="BE21" s="6"/>
      <c r="BF21" s="6"/>
      <c r="BG21" s="6"/>
      <c r="BH21" s="6"/>
      <c r="BI21" s="6">
        <v>0</v>
      </c>
      <c r="BJ21" s="6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 s="5" t="s">
        <v>367</v>
      </c>
    </row>
    <row r="22" spans="1:72" s="4" customFormat="1" x14ac:dyDescent="0.3">
      <c r="A22" s="8">
        <v>2020</v>
      </c>
      <c r="B22" s="8" t="s">
        <v>71</v>
      </c>
      <c r="C22" s="2">
        <v>9</v>
      </c>
      <c r="D22" s="2">
        <v>1</v>
      </c>
      <c r="E22" s="2">
        <v>1</v>
      </c>
      <c r="F22" s="2" t="s">
        <v>72</v>
      </c>
      <c r="G22" s="2" t="s">
        <v>60</v>
      </c>
      <c r="H22" s="2" t="s">
        <v>73</v>
      </c>
      <c r="I22" s="2">
        <v>107863</v>
      </c>
      <c r="J22" s="2"/>
      <c r="K22" s="2">
        <v>152</v>
      </c>
      <c r="L22" s="2" t="s">
        <v>60</v>
      </c>
      <c r="M22" s="2">
        <v>0</v>
      </c>
      <c r="N22" s="8" t="s">
        <v>57</v>
      </c>
      <c r="O22" s="2">
        <v>0</v>
      </c>
      <c r="P22" s="2">
        <v>0</v>
      </c>
      <c r="Q22" s="2">
        <v>1</v>
      </c>
      <c r="R22" s="2">
        <v>94</v>
      </c>
      <c r="S22" s="2">
        <v>45</v>
      </c>
      <c r="T22" s="2">
        <v>49</v>
      </c>
      <c r="U22" s="2">
        <v>0</v>
      </c>
      <c r="V22" s="12"/>
      <c r="W22" s="2"/>
      <c r="X22" s="2">
        <v>4</v>
      </c>
      <c r="Y22" s="2">
        <v>1</v>
      </c>
      <c r="Z22" s="2">
        <v>0</v>
      </c>
      <c r="AA22" s="2">
        <v>0</v>
      </c>
      <c r="AB22" s="2">
        <v>0</v>
      </c>
      <c r="AC22" s="2">
        <v>25</v>
      </c>
      <c r="AD22" s="2">
        <v>150</v>
      </c>
      <c r="AE22" s="2">
        <v>250</v>
      </c>
      <c r="AF22" s="2">
        <v>0.5</v>
      </c>
      <c r="AG22" s="2">
        <v>1</v>
      </c>
      <c r="AH22" s="2">
        <v>0</v>
      </c>
      <c r="AI22" s="2">
        <v>0</v>
      </c>
      <c r="AJ22" s="2">
        <v>0</v>
      </c>
      <c r="AK22" s="2">
        <v>1024</v>
      </c>
      <c r="AL22" s="2"/>
      <c r="AM22" s="2">
        <v>1</v>
      </c>
      <c r="AN22" s="2">
        <v>0</v>
      </c>
      <c r="AO22" s="2"/>
      <c r="AP22" s="2"/>
      <c r="AQ22" s="2"/>
      <c r="AR22" s="2"/>
      <c r="AS22" s="2"/>
      <c r="AT22" s="2">
        <v>3.63</v>
      </c>
      <c r="AU22" s="2">
        <v>3.6</v>
      </c>
      <c r="AV22" s="2">
        <v>0.03</v>
      </c>
      <c r="AW22" s="2">
        <v>0.64</v>
      </c>
      <c r="AX22" s="2">
        <v>0.53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>
        <v>0</v>
      </c>
      <c r="BJ22" s="2">
        <v>0</v>
      </c>
      <c r="BL22" s="4">
        <v>1</v>
      </c>
      <c r="BM22" s="4">
        <v>0</v>
      </c>
      <c r="BN22" s="4">
        <v>0</v>
      </c>
      <c r="BO22" s="4">
        <v>0</v>
      </c>
      <c r="BP22" s="4">
        <v>0</v>
      </c>
    </row>
    <row r="23" spans="1:72" s="4" customFormat="1" ht="16.95" customHeight="1" x14ac:dyDescent="0.3">
      <c r="A23" s="2">
        <v>2017</v>
      </c>
      <c r="B23" s="2" t="s">
        <v>74</v>
      </c>
      <c r="C23" s="2">
        <v>10</v>
      </c>
      <c r="D23" s="2">
        <v>1</v>
      </c>
      <c r="E23" s="2">
        <v>1</v>
      </c>
      <c r="F23" s="2" t="s">
        <v>75</v>
      </c>
      <c r="G23" s="2" t="s">
        <v>76</v>
      </c>
      <c r="H23" s="2" t="s">
        <v>77</v>
      </c>
      <c r="I23" s="2" t="s">
        <v>78</v>
      </c>
      <c r="J23" s="2"/>
      <c r="K23" s="2">
        <v>97</v>
      </c>
      <c r="L23" s="2" t="s">
        <v>76</v>
      </c>
      <c r="M23" s="2">
        <v>0</v>
      </c>
      <c r="N23" s="2" t="s">
        <v>83</v>
      </c>
      <c r="O23" s="2">
        <v>0</v>
      </c>
      <c r="P23" s="2">
        <v>0</v>
      </c>
      <c r="Q23" s="2">
        <v>1</v>
      </c>
      <c r="R23" s="2">
        <v>39</v>
      </c>
      <c r="S23" s="2">
        <v>19</v>
      </c>
      <c r="T23" s="2">
        <v>20</v>
      </c>
      <c r="U23" s="2">
        <v>0</v>
      </c>
      <c r="V23" s="12"/>
      <c r="W23" s="2">
        <v>61.9</v>
      </c>
      <c r="X23" s="2">
        <v>5</v>
      </c>
      <c r="Y23" s="2">
        <v>1</v>
      </c>
      <c r="Z23" s="2">
        <v>0</v>
      </c>
      <c r="AA23" s="2">
        <v>0</v>
      </c>
      <c r="AB23" s="2">
        <v>0</v>
      </c>
      <c r="AC23" s="2">
        <v>25</v>
      </c>
      <c r="AD23" s="2">
        <v>210</v>
      </c>
      <c r="AE23" s="2">
        <v>250</v>
      </c>
      <c r="AF23" s="2">
        <v>0.5</v>
      </c>
      <c r="AG23" s="2">
        <v>1</v>
      </c>
      <c r="AH23" s="2">
        <v>0</v>
      </c>
      <c r="AI23" s="2">
        <v>0</v>
      </c>
      <c r="AJ23" s="2">
        <v>0</v>
      </c>
      <c r="AK23" s="2">
        <v>1000</v>
      </c>
      <c r="AL23" s="2"/>
      <c r="AM23" s="2">
        <v>1</v>
      </c>
      <c r="AN23" s="2">
        <v>0</v>
      </c>
      <c r="AO23" s="2"/>
      <c r="AP23" s="2"/>
      <c r="AQ23" s="2"/>
      <c r="AR23" s="2"/>
      <c r="AS23" s="2">
        <v>0.14000000000000001</v>
      </c>
      <c r="AT23" s="2">
        <v>43.27</v>
      </c>
      <c r="AU23" s="2">
        <v>30.9</v>
      </c>
      <c r="AV23" s="2">
        <v>12.37</v>
      </c>
      <c r="AW23" s="2">
        <v>28.17</v>
      </c>
      <c r="AX23" s="2">
        <v>21.5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>
        <v>0</v>
      </c>
      <c r="BJ23" s="2">
        <v>0</v>
      </c>
      <c r="BL23" s="4">
        <v>1</v>
      </c>
      <c r="BM23" s="4">
        <v>0</v>
      </c>
      <c r="BN23" s="4">
        <v>0</v>
      </c>
      <c r="BO23" s="4">
        <v>0</v>
      </c>
      <c r="BP23" s="4">
        <v>0</v>
      </c>
    </row>
    <row r="24" spans="1:72" s="2" customFormat="1" ht="16.95" customHeight="1" x14ac:dyDescent="0.3">
      <c r="A24" s="2">
        <v>2016</v>
      </c>
      <c r="B24" s="2" t="s">
        <v>79</v>
      </c>
      <c r="C24" s="2">
        <v>11</v>
      </c>
      <c r="D24" s="2">
        <v>1</v>
      </c>
      <c r="F24" s="2" t="s">
        <v>80</v>
      </c>
      <c r="G24" s="2" t="s">
        <v>66</v>
      </c>
      <c r="H24" s="2" t="s">
        <v>81</v>
      </c>
      <c r="I24" s="2" t="s">
        <v>82</v>
      </c>
      <c r="K24" s="2">
        <v>132</v>
      </c>
      <c r="L24" s="2" t="s">
        <v>66</v>
      </c>
      <c r="M24" s="2">
        <v>0</v>
      </c>
      <c r="N24" s="2" t="s">
        <v>83</v>
      </c>
      <c r="O24" s="2">
        <v>0</v>
      </c>
      <c r="P24" s="2">
        <v>0</v>
      </c>
      <c r="Q24" s="2">
        <v>1</v>
      </c>
      <c r="R24" s="2">
        <v>31</v>
      </c>
      <c r="S24" s="2">
        <v>18</v>
      </c>
      <c r="T24" s="2">
        <v>13</v>
      </c>
      <c r="U24" s="2">
        <v>0</v>
      </c>
      <c r="V24" s="2">
        <v>21.29</v>
      </c>
      <c r="W24" s="2">
        <v>77.42</v>
      </c>
      <c r="X24" s="2">
        <v>4</v>
      </c>
      <c r="Y24" s="2">
        <v>1</v>
      </c>
      <c r="Z24" s="2">
        <v>0</v>
      </c>
      <c r="AA24" s="2">
        <v>0</v>
      </c>
      <c r="AB24" s="2">
        <v>0</v>
      </c>
      <c r="AC24" s="2">
        <v>25</v>
      </c>
      <c r="AD24" s="2">
        <v>150</v>
      </c>
      <c r="AF24" s="2">
        <v>0.5</v>
      </c>
      <c r="AH24" s="2">
        <v>0</v>
      </c>
      <c r="AI24" s="2">
        <v>0</v>
      </c>
      <c r="AJ24" s="2">
        <v>0</v>
      </c>
      <c r="AK24" s="2">
        <v>1000</v>
      </c>
      <c r="AM24" s="2">
        <v>1</v>
      </c>
      <c r="AN24" s="2">
        <v>0</v>
      </c>
    </row>
    <row r="25" spans="1:72" s="2" customFormat="1" x14ac:dyDescent="0.3">
      <c r="A25" s="2">
        <v>2013</v>
      </c>
      <c r="B25" s="2" t="s">
        <v>84</v>
      </c>
      <c r="C25" s="2">
        <v>12</v>
      </c>
      <c r="D25" s="2">
        <v>1</v>
      </c>
      <c r="F25" s="2" t="s">
        <v>85</v>
      </c>
      <c r="G25" s="2" t="s">
        <v>35</v>
      </c>
      <c r="H25" s="2" t="s">
        <v>86</v>
      </c>
      <c r="I25" s="2" t="s">
        <v>87</v>
      </c>
      <c r="J25" s="2">
        <v>2</v>
      </c>
      <c r="K25" s="2">
        <v>6</v>
      </c>
      <c r="L25" s="2" t="s">
        <v>35</v>
      </c>
      <c r="M25" s="2">
        <v>0</v>
      </c>
      <c r="N25" s="2" t="s">
        <v>362</v>
      </c>
      <c r="O25" s="2">
        <v>1</v>
      </c>
      <c r="P25" s="2">
        <v>0</v>
      </c>
      <c r="Q25" s="2">
        <v>1</v>
      </c>
      <c r="R25" s="2">
        <v>48</v>
      </c>
      <c r="S25" s="2">
        <v>48</v>
      </c>
      <c r="T25" s="2">
        <v>48</v>
      </c>
      <c r="U25" s="2">
        <v>0</v>
      </c>
      <c r="Y25" s="2">
        <v>1</v>
      </c>
      <c r="Z25" s="2">
        <v>0</v>
      </c>
      <c r="AA25" s="2">
        <v>0</v>
      </c>
      <c r="AC25" s="2">
        <v>25</v>
      </c>
      <c r="AD25" s="2">
        <v>3600</v>
      </c>
      <c r="AE25" s="2">
        <v>250</v>
      </c>
    </row>
    <row r="26" spans="1:72" x14ac:dyDescent="0.3">
      <c r="A26" s="8">
        <v>2014</v>
      </c>
      <c r="B26" s="8" t="s">
        <v>88</v>
      </c>
      <c r="C26" s="6">
        <v>13</v>
      </c>
      <c r="D26" s="6">
        <v>1</v>
      </c>
      <c r="E26" s="6">
        <v>1</v>
      </c>
      <c r="F26" s="6" t="s">
        <v>89</v>
      </c>
      <c r="G26" s="6" t="s">
        <v>35</v>
      </c>
      <c r="H26" s="6" t="s">
        <v>90</v>
      </c>
      <c r="I26" s="6" t="s">
        <v>91</v>
      </c>
      <c r="J26" s="6">
        <v>6</v>
      </c>
      <c r="K26" s="6">
        <v>7</v>
      </c>
      <c r="L26" s="6" t="s">
        <v>38</v>
      </c>
      <c r="M26" s="6">
        <v>1</v>
      </c>
      <c r="N26" s="6"/>
      <c r="O26" s="6">
        <v>1</v>
      </c>
      <c r="P26" s="6">
        <v>0</v>
      </c>
      <c r="Q26" s="6">
        <v>1</v>
      </c>
      <c r="R26" s="6">
        <v>34</v>
      </c>
      <c r="S26" s="6">
        <v>34</v>
      </c>
      <c r="T26" s="6">
        <v>34</v>
      </c>
      <c r="U26" s="6">
        <v>0</v>
      </c>
      <c r="V26" s="6">
        <v>34</v>
      </c>
      <c r="W26" s="6">
        <v>52.94</v>
      </c>
      <c r="X26" s="6">
        <v>3</v>
      </c>
      <c r="Y26" s="8">
        <v>3</v>
      </c>
      <c r="Z26" s="6">
        <v>1</v>
      </c>
      <c r="AA26" s="6">
        <v>1</v>
      </c>
      <c r="AB26" s="6">
        <v>1</v>
      </c>
      <c r="AC26" s="6">
        <v>30</v>
      </c>
      <c r="AD26" s="6">
        <v>900</v>
      </c>
      <c r="AE26" s="6">
        <v>200</v>
      </c>
      <c r="AF26" s="9">
        <v>30</v>
      </c>
      <c r="AG26" s="6">
        <v>0</v>
      </c>
      <c r="AH26" s="6">
        <v>0</v>
      </c>
      <c r="AI26" s="6">
        <v>0</v>
      </c>
      <c r="AJ26" s="6">
        <v>3</v>
      </c>
      <c r="AK26" s="6">
        <v>12000</v>
      </c>
      <c r="AL26" s="6"/>
      <c r="AM26" s="6">
        <v>1</v>
      </c>
      <c r="AN26" s="6">
        <v>0</v>
      </c>
      <c r="AO26" s="6"/>
      <c r="AP26" s="6"/>
      <c r="AQ26" s="6"/>
      <c r="AR26" s="6"/>
      <c r="AS26" s="6">
        <v>2.5999999999999999E-2</v>
      </c>
      <c r="AT26" s="6">
        <v>1.04</v>
      </c>
      <c r="AU26" s="6">
        <v>1.26</v>
      </c>
      <c r="AV26" s="6">
        <v>-0.22</v>
      </c>
      <c r="AW26" s="1">
        <f t="shared" ref="AW26:AX29" si="6">AZ26*SQRT(S26)</f>
        <v>0.81633326527834216</v>
      </c>
      <c r="AX26" s="1">
        <f t="shared" si="6"/>
        <v>0.87464278422679509</v>
      </c>
      <c r="AY26" s="6"/>
      <c r="AZ26" s="6">
        <v>0.14000000000000001</v>
      </c>
      <c r="BA26" s="6">
        <v>0.15</v>
      </c>
      <c r="BB26" s="6"/>
      <c r="BC26" s="6"/>
      <c r="BD26" s="6"/>
      <c r="BE26" s="6"/>
      <c r="BF26" s="6"/>
      <c r="BG26" s="6"/>
      <c r="BH26" s="6"/>
      <c r="BI26" s="6">
        <v>1</v>
      </c>
      <c r="BJ26" s="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 t="s">
        <v>413</v>
      </c>
    </row>
    <row r="27" spans="1:72" x14ac:dyDescent="0.3">
      <c r="A27" s="8">
        <v>2014</v>
      </c>
      <c r="B27" s="8" t="s">
        <v>88</v>
      </c>
      <c r="C27" s="6">
        <v>13</v>
      </c>
      <c r="D27" s="6">
        <v>1</v>
      </c>
      <c r="E27" s="6">
        <v>2</v>
      </c>
      <c r="F27" s="6" t="s">
        <v>89</v>
      </c>
      <c r="G27" s="6" t="s">
        <v>35</v>
      </c>
      <c r="H27" s="6" t="s">
        <v>90</v>
      </c>
      <c r="I27" s="6" t="s">
        <v>91</v>
      </c>
      <c r="J27" s="6">
        <v>6</v>
      </c>
      <c r="K27" s="6">
        <v>7</v>
      </c>
      <c r="L27" s="6" t="s">
        <v>38</v>
      </c>
      <c r="M27" s="6">
        <v>1</v>
      </c>
      <c r="N27" s="6"/>
      <c r="O27" s="6">
        <v>0</v>
      </c>
      <c r="P27" s="6">
        <v>0</v>
      </c>
      <c r="Q27" s="6">
        <v>1</v>
      </c>
      <c r="R27" s="6">
        <v>48</v>
      </c>
      <c r="S27" s="6">
        <v>34</v>
      </c>
      <c r="T27" s="6">
        <v>14</v>
      </c>
      <c r="U27" s="6">
        <v>0</v>
      </c>
      <c r="V27" s="6">
        <v>35.17</v>
      </c>
      <c r="W27" s="6">
        <v>50</v>
      </c>
      <c r="X27" s="6">
        <v>3</v>
      </c>
      <c r="Y27" s="8">
        <v>3</v>
      </c>
      <c r="Z27" s="6">
        <v>1</v>
      </c>
      <c r="AA27" s="6">
        <v>0</v>
      </c>
      <c r="AB27" s="6">
        <v>1</v>
      </c>
      <c r="AC27" s="6">
        <v>30</v>
      </c>
      <c r="AD27" s="6">
        <v>900</v>
      </c>
      <c r="AE27" s="6">
        <v>200</v>
      </c>
      <c r="AF27" s="9">
        <v>30</v>
      </c>
      <c r="AG27" s="6">
        <v>0</v>
      </c>
      <c r="AH27" s="6">
        <v>0</v>
      </c>
      <c r="AI27" s="6">
        <v>0</v>
      </c>
      <c r="AJ27" s="6">
        <v>3</v>
      </c>
      <c r="AK27" s="6">
        <v>12000</v>
      </c>
      <c r="AL27" s="6"/>
      <c r="AM27" s="6">
        <v>1</v>
      </c>
      <c r="AN27" s="6">
        <v>0</v>
      </c>
      <c r="AO27" s="6"/>
      <c r="AP27" s="6"/>
      <c r="AQ27" s="6"/>
      <c r="AR27" s="6"/>
      <c r="AS27" s="6"/>
      <c r="AT27" s="6">
        <v>1.04</v>
      </c>
      <c r="AU27" s="6">
        <v>1.19</v>
      </c>
      <c r="AV27" s="6">
        <v>-0.15</v>
      </c>
      <c r="AW27" s="1">
        <f t="shared" si="6"/>
        <v>0.81633326527834216</v>
      </c>
      <c r="AX27" s="1">
        <f t="shared" si="6"/>
        <v>1.1973303637676613</v>
      </c>
      <c r="AY27" s="6"/>
      <c r="AZ27" s="6">
        <v>0.14000000000000001</v>
      </c>
      <c r="BA27" s="6">
        <v>0.32</v>
      </c>
      <c r="BB27" s="6"/>
      <c r="BC27" s="6"/>
      <c r="BD27" s="6"/>
      <c r="BE27" s="6"/>
      <c r="BF27" s="6"/>
      <c r="BG27" s="6"/>
      <c r="BH27" s="6"/>
      <c r="BI27" s="6">
        <v>1</v>
      </c>
      <c r="BJ27" s="6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 t="s">
        <v>413</v>
      </c>
    </row>
    <row r="28" spans="1:72" x14ac:dyDescent="0.3">
      <c r="A28" s="8">
        <v>2014</v>
      </c>
      <c r="B28" s="8" t="s">
        <v>88</v>
      </c>
      <c r="C28" s="6">
        <v>13</v>
      </c>
      <c r="D28" s="6">
        <v>1</v>
      </c>
      <c r="E28" s="6">
        <v>1</v>
      </c>
      <c r="F28" s="6" t="s">
        <v>89</v>
      </c>
      <c r="G28" s="6" t="s">
        <v>35</v>
      </c>
      <c r="H28" s="6" t="s">
        <v>90</v>
      </c>
      <c r="I28" s="6" t="s">
        <v>91</v>
      </c>
      <c r="J28" s="6">
        <v>6</v>
      </c>
      <c r="K28" s="6">
        <v>7</v>
      </c>
      <c r="L28" s="6" t="s">
        <v>38</v>
      </c>
      <c r="M28" s="6">
        <v>1</v>
      </c>
      <c r="N28" s="6"/>
      <c r="O28" s="6">
        <v>1</v>
      </c>
      <c r="P28" s="6">
        <v>0</v>
      </c>
      <c r="Q28" s="6">
        <v>1</v>
      </c>
      <c r="R28" s="6">
        <v>34</v>
      </c>
      <c r="S28" s="6">
        <v>34</v>
      </c>
      <c r="T28" s="6">
        <v>34</v>
      </c>
      <c r="U28" s="6">
        <v>0</v>
      </c>
      <c r="V28" s="6">
        <v>34</v>
      </c>
      <c r="W28" s="6">
        <v>52.94</v>
      </c>
      <c r="X28" s="6">
        <v>3</v>
      </c>
      <c r="Y28" s="8">
        <v>3</v>
      </c>
      <c r="Z28" s="6">
        <v>1</v>
      </c>
      <c r="AA28" s="6">
        <v>1</v>
      </c>
      <c r="AB28" s="6">
        <v>1</v>
      </c>
      <c r="AC28" s="6">
        <v>30</v>
      </c>
      <c r="AD28" s="6">
        <v>900</v>
      </c>
      <c r="AE28" s="6">
        <v>200</v>
      </c>
      <c r="AF28" s="9">
        <v>30</v>
      </c>
      <c r="AG28" s="6">
        <v>0</v>
      </c>
      <c r="AH28" s="6">
        <v>0</v>
      </c>
      <c r="AI28" s="6">
        <v>0</v>
      </c>
      <c r="AJ28" s="6">
        <v>1</v>
      </c>
      <c r="AK28" s="6">
        <v>12000</v>
      </c>
      <c r="AL28" s="6"/>
      <c r="AM28" s="6">
        <v>1</v>
      </c>
      <c r="AN28" s="6">
        <v>0</v>
      </c>
      <c r="AO28" s="6"/>
      <c r="AP28" s="6"/>
      <c r="AQ28" s="6"/>
      <c r="AR28" s="6"/>
      <c r="AS28" s="6">
        <v>2.5999999999999999E-2</v>
      </c>
      <c r="AT28" s="6">
        <v>1043.02</v>
      </c>
      <c r="AU28" s="6">
        <v>972.67</v>
      </c>
      <c r="AV28" s="6">
        <f>AT28-AU28</f>
        <v>70.350000000000023</v>
      </c>
      <c r="AW28" s="1">
        <f t="shared" si="6"/>
        <v>1041.6995560141131</v>
      </c>
      <c r="AX28" s="1">
        <f t="shared" si="6"/>
        <v>1214.703898734173</v>
      </c>
      <c r="AY28" s="6"/>
      <c r="AZ28" s="6">
        <v>178.65</v>
      </c>
      <c r="BA28" s="6">
        <v>208.32</v>
      </c>
      <c r="BB28" s="6"/>
      <c r="BC28" s="6"/>
      <c r="BD28" s="6"/>
      <c r="BE28" s="6"/>
      <c r="BF28" s="6"/>
      <c r="BG28" s="6"/>
      <c r="BH28" s="6"/>
      <c r="BI28" s="6">
        <v>1</v>
      </c>
      <c r="BJ28" s="6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 t="s">
        <v>413</v>
      </c>
    </row>
    <row r="29" spans="1:72" x14ac:dyDescent="0.3">
      <c r="A29" s="8">
        <v>2014</v>
      </c>
      <c r="B29" s="8" t="s">
        <v>88</v>
      </c>
      <c r="C29" s="6">
        <v>13</v>
      </c>
      <c r="D29" s="6">
        <v>1</v>
      </c>
      <c r="E29" s="6">
        <v>2</v>
      </c>
      <c r="F29" s="6" t="s">
        <v>89</v>
      </c>
      <c r="G29" s="6" t="s">
        <v>35</v>
      </c>
      <c r="H29" s="6" t="s">
        <v>90</v>
      </c>
      <c r="I29" s="6" t="s">
        <v>91</v>
      </c>
      <c r="J29" s="6">
        <v>6</v>
      </c>
      <c r="K29" s="6">
        <v>7</v>
      </c>
      <c r="L29" s="6" t="s">
        <v>38</v>
      </c>
      <c r="M29" s="6">
        <v>1</v>
      </c>
      <c r="N29" s="6"/>
      <c r="O29" s="6">
        <v>0</v>
      </c>
      <c r="P29" s="6">
        <v>0</v>
      </c>
      <c r="Q29" s="6">
        <v>1</v>
      </c>
      <c r="R29" s="6">
        <v>48</v>
      </c>
      <c r="S29" s="6">
        <v>34</v>
      </c>
      <c r="T29" s="6">
        <v>14</v>
      </c>
      <c r="U29" s="6">
        <v>0</v>
      </c>
      <c r="V29" s="6">
        <v>35.17</v>
      </c>
      <c r="W29" s="6">
        <v>50</v>
      </c>
      <c r="X29" s="6">
        <v>3</v>
      </c>
      <c r="Y29" s="8">
        <v>3</v>
      </c>
      <c r="Z29" s="6">
        <v>1</v>
      </c>
      <c r="AA29" s="6">
        <v>0</v>
      </c>
      <c r="AB29" s="6">
        <v>1</v>
      </c>
      <c r="AC29" s="6">
        <v>30</v>
      </c>
      <c r="AD29" s="6">
        <v>900</v>
      </c>
      <c r="AE29" s="6">
        <v>200</v>
      </c>
      <c r="AF29" s="9">
        <v>30</v>
      </c>
      <c r="AG29" s="6">
        <v>0</v>
      </c>
      <c r="AH29" s="6">
        <v>0</v>
      </c>
      <c r="AI29" s="6">
        <v>0</v>
      </c>
      <c r="AJ29" s="6">
        <v>1</v>
      </c>
      <c r="AK29" s="6">
        <v>12000</v>
      </c>
      <c r="AL29" s="6"/>
      <c r="AM29" s="6">
        <v>1</v>
      </c>
      <c r="AN29" s="6">
        <v>0</v>
      </c>
      <c r="AO29" s="6"/>
      <c r="AP29" s="6"/>
      <c r="AQ29" s="6"/>
      <c r="AR29" s="6"/>
      <c r="AS29" s="6"/>
      <c r="AT29" s="6">
        <v>1043.02</v>
      </c>
      <c r="AU29" s="6">
        <v>1286.4000000000001</v>
      </c>
      <c r="AV29" s="6">
        <f>AT29-AU29</f>
        <v>-243.38000000000011</v>
      </c>
      <c r="AW29" s="1">
        <f t="shared" si="6"/>
        <v>1041.6995560141131</v>
      </c>
      <c r="AX29" s="1">
        <f t="shared" si="6"/>
        <v>779.46206681274748</v>
      </c>
      <c r="AY29" s="6"/>
      <c r="AZ29" s="6">
        <v>178.65</v>
      </c>
      <c r="BA29" s="6">
        <v>208.32</v>
      </c>
      <c r="BB29" s="6"/>
      <c r="BC29" s="6"/>
      <c r="BD29" s="6"/>
      <c r="BE29" s="6"/>
      <c r="BF29" s="6"/>
      <c r="BG29" s="6"/>
      <c r="BH29" s="6"/>
      <c r="BI29" s="6">
        <v>2</v>
      </c>
      <c r="BJ29" s="6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 t="s">
        <v>413</v>
      </c>
    </row>
    <row r="30" spans="1:72" s="2" customFormat="1" ht="16.95" customHeight="1" x14ac:dyDescent="0.3">
      <c r="A30" s="2">
        <v>2018</v>
      </c>
      <c r="B30" s="2" t="s">
        <v>92</v>
      </c>
      <c r="C30" s="2">
        <v>14</v>
      </c>
      <c r="D30" s="2">
        <v>1</v>
      </c>
      <c r="F30" s="2" t="s">
        <v>93</v>
      </c>
      <c r="G30" s="2" t="s">
        <v>94</v>
      </c>
      <c r="H30" s="2" t="s">
        <v>95</v>
      </c>
      <c r="I30" s="2" t="s">
        <v>96</v>
      </c>
      <c r="K30" s="2">
        <v>111</v>
      </c>
      <c r="L30" s="2" t="s">
        <v>94</v>
      </c>
      <c r="M30" s="2">
        <v>0</v>
      </c>
      <c r="N30" s="2" t="s">
        <v>83</v>
      </c>
    </row>
    <row r="31" spans="1:72" s="2" customFormat="1" x14ac:dyDescent="0.3">
      <c r="A31" s="2">
        <v>2017</v>
      </c>
      <c r="B31" s="2" t="s">
        <v>97</v>
      </c>
      <c r="C31" s="2">
        <v>15</v>
      </c>
      <c r="D31" s="2">
        <v>1</v>
      </c>
      <c r="F31" s="2" t="s">
        <v>98</v>
      </c>
      <c r="G31" s="2" t="s">
        <v>99</v>
      </c>
      <c r="H31" s="2" t="s">
        <v>100</v>
      </c>
      <c r="I31" s="2" t="s">
        <v>101</v>
      </c>
      <c r="K31" s="2">
        <v>92</v>
      </c>
      <c r="L31" s="2" t="s">
        <v>99</v>
      </c>
      <c r="M31" s="2">
        <v>0</v>
      </c>
      <c r="N31" s="2" t="s">
        <v>362</v>
      </c>
    </row>
    <row r="32" spans="1:72" x14ac:dyDescent="0.3">
      <c r="A32" s="6">
        <v>2017</v>
      </c>
      <c r="B32" s="6" t="s">
        <v>102</v>
      </c>
      <c r="C32" s="6">
        <v>16</v>
      </c>
      <c r="D32" s="6">
        <v>1</v>
      </c>
      <c r="E32" s="6">
        <v>1</v>
      </c>
      <c r="F32" s="6" t="s">
        <v>103</v>
      </c>
      <c r="G32" s="6" t="s">
        <v>104</v>
      </c>
      <c r="H32" s="6" t="s">
        <v>105</v>
      </c>
      <c r="I32" s="6" t="s">
        <v>106</v>
      </c>
      <c r="J32" s="6"/>
      <c r="K32" s="6">
        <v>203</v>
      </c>
      <c r="L32" s="6" t="s">
        <v>104</v>
      </c>
      <c r="M32" s="6">
        <v>1</v>
      </c>
      <c r="N32" s="6"/>
      <c r="O32" s="6">
        <v>1</v>
      </c>
      <c r="P32" s="6">
        <v>0</v>
      </c>
      <c r="Q32" s="6">
        <v>1</v>
      </c>
      <c r="R32" s="6">
        <v>30</v>
      </c>
      <c r="S32" s="6">
        <v>30</v>
      </c>
      <c r="T32" s="6">
        <v>30</v>
      </c>
      <c r="U32" s="6">
        <v>0</v>
      </c>
      <c r="V32" s="6">
        <v>37</v>
      </c>
      <c r="W32" s="6">
        <v>50</v>
      </c>
      <c r="X32" s="6">
        <v>5</v>
      </c>
      <c r="Y32" s="6">
        <v>0</v>
      </c>
      <c r="Z32" s="6">
        <v>0</v>
      </c>
      <c r="AA32" s="6">
        <v>0</v>
      </c>
      <c r="AB32" s="6">
        <v>0</v>
      </c>
      <c r="AC32" s="6">
        <v>25</v>
      </c>
      <c r="AD32" s="6">
        <v>300</v>
      </c>
      <c r="AE32" s="6">
        <v>250</v>
      </c>
      <c r="AF32" s="6">
        <v>0.7</v>
      </c>
      <c r="AG32" s="6">
        <v>0</v>
      </c>
      <c r="AH32" s="6">
        <v>0</v>
      </c>
      <c r="AI32" s="6">
        <v>0</v>
      </c>
      <c r="AJ32" s="6">
        <v>4</v>
      </c>
      <c r="AK32" s="6">
        <v>1024</v>
      </c>
      <c r="AL32" s="6"/>
      <c r="AM32" s="6">
        <v>1</v>
      </c>
      <c r="AN32" s="6">
        <v>0</v>
      </c>
      <c r="AO32" s="6"/>
      <c r="AP32" s="6"/>
      <c r="AQ32" s="6" t="s">
        <v>107</v>
      </c>
      <c r="AR32" s="6">
        <v>0.72599999999999998</v>
      </c>
      <c r="AS32" s="6">
        <v>1E-3</v>
      </c>
      <c r="AT32" s="6">
        <v>65.900000000000006</v>
      </c>
      <c r="AU32" s="6">
        <v>60.9</v>
      </c>
      <c r="AV32" s="6">
        <f>AT32-AU32</f>
        <v>5.0000000000000071</v>
      </c>
      <c r="AW32" s="6">
        <v>35.6</v>
      </c>
      <c r="AX32" s="6">
        <v>27.2</v>
      </c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>
        <v>1</v>
      </c>
      <c r="BJ32" s="6">
        <v>0</v>
      </c>
      <c r="BK32" t="s">
        <v>364</v>
      </c>
      <c r="BL32">
        <v>1</v>
      </c>
      <c r="BM32">
        <v>1</v>
      </c>
      <c r="BN32">
        <v>0</v>
      </c>
      <c r="BO32">
        <v>1</v>
      </c>
      <c r="BP32">
        <v>1</v>
      </c>
      <c r="BQ32">
        <v>0</v>
      </c>
      <c r="BR32" s="5" t="s">
        <v>412</v>
      </c>
    </row>
    <row r="33" spans="1:70" x14ac:dyDescent="0.3">
      <c r="A33" s="6">
        <v>2017</v>
      </c>
      <c r="B33" s="6" t="s">
        <v>102</v>
      </c>
      <c r="C33" s="6">
        <v>16</v>
      </c>
      <c r="D33" s="6">
        <v>1</v>
      </c>
      <c r="E33" s="6">
        <v>2</v>
      </c>
      <c r="F33" s="6" t="s">
        <v>103</v>
      </c>
      <c r="G33" s="6" t="s">
        <v>104</v>
      </c>
      <c r="H33" s="6" t="s">
        <v>105</v>
      </c>
      <c r="I33" s="6" t="s">
        <v>106</v>
      </c>
      <c r="J33" s="6"/>
      <c r="K33" s="6">
        <v>203</v>
      </c>
      <c r="L33" s="6" t="s">
        <v>104</v>
      </c>
      <c r="M33" s="6">
        <v>1</v>
      </c>
      <c r="N33" s="6"/>
      <c r="O33" s="6">
        <v>1</v>
      </c>
      <c r="P33" s="6">
        <v>0</v>
      </c>
      <c r="Q33" s="6">
        <v>1</v>
      </c>
      <c r="R33" s="6">
        <v>30</v>
      </c>
      <c r="S33" s="6">
        <v>30</v>
      </c>
      <c r="T33" s="6">
        <v>30</v>
      </c>
      <c r="U33" s="6">
        <v>0</v>
      </c>
      <c r="V33" s="6">
        <v>37</v>
      </c>
      <c r="W33" s="6">
        <v>50</v>
      </c>
      <c r="X33" s="6">
        <v>5</v>
      </c>
      <c r="Y33" s="6">
        <v>1</v>
      </c>
      <c r="Z33" s="6">
        <v>0</v>
      </c>
      <c r="AA33" s="6">
        <v>0</v>
      </c>
      <c r="AB33" s="6">
        <v>0</v>
      </c>
      <c r="AC33" s="6">
        <v>25</v>
      </c>
      <c r="AD33" s="6">
        <v>300</v>
      </c>
      <c r="AE33" s="6">
        <v>250</v>
      </c>
      <c r="AF33" s="6">
        <v>0.7</v>
      </c>
      <c r="AG33" s="6">
        <v>0</v>
      </c>
      <c r="AH33" s="6">
        <v>0</v>
      </c>
      <c r="AI33" s="6">
        <v>0</v>
      </c>
      <c r="AJ33" s="6">
        <v>4</v>
      </c>
      <c r="AK33" s="6">
        <v>1024</v>
      </c>
      <c r="AL33" s="6"/>
      <c r="AM33" s="6">
        <v>1</v>
      </c>
      <c r="AN33" s="6">
        <v>0</v>
      </c>
      <c r="AO33" s="6"/>
      <c r="AP33" s="6"/>
      <c r="AQ33" s="6" t="s">
        <v>107</v>
      </c>
      <c r="AR33" s="6">
        <v>0.51400000000000001</v>
      </c>
      <c r="AS33" s="6">
        <v>1.4999999999999999E-2</v>
      </c>
      <c r="AT33" s="6">
        <v>61.1</v>
      </c>
      <c r="AU33" s="6">
        <v>60.9</v>
      </c>
      <c r="AV33" s="6">
        <f t="shared" ref="AV33:AV39" si="7">AT33-AU33</f>
        <v>0.20000000000000284</v>
      </c>
      <c r="AW33" s="6">
        <v>24.2</v>
      </c>
      <c r="AX33" s="6">
        <v>27.2</v>
      </c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>
        <v>1</v>
      </c>
      <c r="BJ33" s="6">
        <v>0</v>
      </c>
      <c r="BK33" t="s">
        <v>364</v>
      </c>
      <c r="BL33">
        <v>1</v>
      </c>
      <c r="BM33">
        <v>1</v>
      </c>
      <c r="BN33">
        <v>0</v>
      </c>
      <c r="BO33">
        <v>1</v>
      </c>
      <c r="BP33">
        <v>1</v>
      </c>
      <c r="BQ33">
        <v>0</v>
      </c>
      <c r="BR33" s="5" t="s">
        <v>412</v>
      </c>
    </row>
    <row r="34" spans="1:70" x14ac:dyDescent="0.3">
      <c r="A34" s="6">
        <v>2017</v>
      </c>
      <c r="B34" s="6" t="s">
        <v>102</v>
      </c>
      <c r="C34" s="6">
        <v>16</v>
      </c>
      <c r="D34" s="6">
        <v>1</v>
      </c>
      <c r="E34" s="6">
        <v>3</v>
      </c>
      <c r="F34" s="6" t="s">
        <v>103</v>
      </c>
      <c r="G34" s="6" t="s">
        <v>104</v>
      </c>
      <c r="H34" s="6" t="s">
        <v>105</v>
      </c>
      <c r="I34" s="6" t="s">
        <v>106</v>
      </c>
      <c r="J34" s="6"/>
      <c r="K34" s="6">
        <v>203</v>
      </c>
      <c r="L34" s="6" t="s">
        <v>104</v>
      </c>
      <c r="M34" s="6">
        <v>1</v>
      </c>
      <c r="N34" s="6"/>
      <c r="O34" s="6">
        <v>1</v>
      </c>
      <c r="P34" s="6">
        <v>0</v>
      </c>
      <c r="Q34" s="6">
        <v>1</v>
      </c>
      <c r="R34" s="6">
        <v>30</v>
      </c>
      <c r="S34" s="6">
        <v>30</v>
      </c>
      <c r="T34" s="6">
        <v>30</v>
      </c>
      <c r="U34" s="6">
        <v>0</v>
      </c>
      <c r="V34" s="6">
        <v>37</v>
      </c>
      <c r="W34" s="6">
        <v>50</v>
      </c>
      <c r="X34" s="6">
        <v>5</v>
      </c>
      <c r="Y34" s="6">
        <v>0</v>
      </c>
      <c r="Z34" s="6">
        <v>0</v>
      </c>
      <c r="AA34" s="6">
        <v>0</v>
      </c>
      <c r="AB34" s="6">
        <v>0</v>
      </c>
      <c r="AC34" s="6">
        <v>25</v>
      </c>
      <c r="AD34" s="6">
        <v>300</v>
      </c>
      <c r="AE34" s="6">
        <v>250</v>
      </c>
      <c r="AF34" s="6">
        <v>0.7</v>
      </c>
      <c r="AG34" s="6">
        <v>0</v>
      </c>
      <c r="AH34" s="6">
        <v>0</v>
      </c>
      <c r="AI34" s="6">
        <v>0</v>
      </c>
      <c r="AJ34" s="6">
        <v>0</v>
      </c>
      <c r="AK34" s="6">
        <v>1024</v>
      </c>
      <c r="AL34" s="6"/>
      <c r="AM34" s="6">
        <v>1</v>
      </c>
      <c r="AN34" s="6">
        <v>0</v>
      </c>
      <c r="AO34" s="6"/>
      <c r="AP34" s="6"/>
      <c r="AQ34" s="6" t="s">
        <v>107</v>
      </c>
      <c r="AR34" s="6">
        <v>0.26400000000000001</v>
      </c>
      <c r="AS34" s="6">
        <v>0.20699999999999999</v>
      </c>
      <c r="AT34" s="6">
        <v>45.1</v>
      </c>
      <c r="AU34" s="6">
        <v>45.3</v>
      </c>
      <c r="AV34" s="6">
        <f t="shared" si="7"/>
        <v>-0.19999999999999574</v>
      </c>
      <c r="AW34" s="6">
        <v>26.2</v>
      </c>
      <c r="AX34" s="6">
        <v>26.2</v>
      </c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>
        <v>0</v>
      </c>
      <c r="BJ34" s="6">
        <v>0</v>
      </c>
      <c r="BK34" t="s">
        <v>364</v>
      </c>
      <c r="BL34">
        <v>1</v>
      </c>
      <c r="BM34">
        <v>1</v>
      </c>
      <c r="BN34">
        <v>0</v>
      </c>
      <c r="BO34">
        <v>1</v>
      </c>
      <c r="BP34">
        <v>1</v>
      </c>
      <c r="BQ34">
        <v>0</v>
      </c>
      <c r="BR34" s="5" t="s">
        <v>412</v>
      </c>
    </row>
    <row r="35" spans="1:70" x14ac:dyDescent="0.3">
      <c r="A35" s="6">
        <v>2017</v>
      </c>
      <c r="B35" s="6" t="s">
        <v>102</v>
      </c>
      <c r="C35" s="6">
        <v>16</v>
      </c>
      <c r="D35" s="6">
        <v>1</v>
      </c>
      <c r="E35" s="6">
        <v>4</v>
      </c>
      <c r="F35" s="6" t="s">
        <v>103</v>
      </c>
      <c r="G35" s="6" t="s">
        <v>104</v>
      </c>
      <c r="H35" s="6" t="s">
        <v>105</v>
      </c>
      <c r="I35" s="6" t="s">
        <v>106</v>
      </c>
      <c r="J35" s="6"/>
      <c r="K35" s="6">
        <v>203</v>
      </c>
      <c r="L35" s="6" t="s">
        <v>104</v>
      </c>
      <c r="M35" s="6">
        <v>1</v>
      </c>
      <c r="N35" s="6"/>
      <c r="O35" s="6">
        <v>1</v>
      </c>
      <c r="P35" s="6">
        <v>0</v>
      </c>
      <c r="Q35" s="6">
        <v>1</v>
      </c>
      <c r="R35" s="6">
        <v>30</v>
      </c>
      <c r="S35" s="6">
        <v>30</v>
      </c>
      <c r="T35" s="6">
        <v>30</v>
      </c>
      <c r="U35" s="6">
        <v>0</v>
      </c>
      <c r="V35" s="6">
        <v>37</v>
      </c>
      <c r="W35" s="6">
        <v>50</v>
      </c>
      <c r="X35" s="6">
        <v>5</v>
      </c>
      <c r="Y35" s="6">
        <v>1</v>
      </c>
      <c r="Z35" s="6">
        <v>0</v>
      </c>
      <c r="AA35" s="6">
        <v>0</v>
      </c>
      <c r="AB35" s="6">
        <v>0</v>
      </c>
      <c r="AC35" s="6">
        <v>25</v>
      </c>
      <c r="AD35" s="6">
        <v>300</v>
      </c>
      <c r="AE35" s="6">
        <v>250</v>
      </c>
      <c r="AF35" s="6">
        <v>0.7</v>
      </c>
      <c r="AG35" s="6">
        <v>0</v>
      </c>
      <c r="AH35" s="6">
        <v>0</v>
      </c>
      <c r="AI35" s="6">
        <v>0</v>
      </c>
      <c r="AJ35" s="6">
        <v>0</v>
      </c>
      <c r="AK35" s="6">
        <v>1024</v>
      </c>
      <c r="AL35" s="6"/>
      <c r="AM35" s="6">
        <v>1</v>
      </c>
      <c r="AN35" s="6">
        <v>0</v>
      </c>
      <c r="AO35" s="6"/>
      <c r="AP35" s="6"/>
      <c r="AQ35" s="6" t="s">
        <v>107</v>
      </c>
      <c r="AR35" s="6">
        <v>6.6000000000000003E-2</v>
      </c>
      <c r="AS35" s="6">
        <v>0.72899999999999998</v>
      </c>
      <c r="AT35" s="6">
        <v>43.1</v>
      </c>
      <c r="AU35" s="6">
        <v>45.3</v>
      </c>
      <c r="AV35" s="6">
        <f t="shared" si="7"/>
        <v>-2.1999999999999957</v>
      </c>
      <c r="AW35" s="6">
        <v>26.1</v>
      </c>
      <c r="AX35" s="6">
        <v>26.2</v>
      </c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>
        <v>0</v>
      </c>
      <c r="BJ35" s="6">
        <v>0</v>
      </c>
      <c r="BK35" t="s">
        <v>364</v>
      </c>
      <c r="BL35">
        <v>1</v>
      </c>
      <c r="BM35">
        <v>1</v>
      </c>
      <c r="BN35">
        <v>0</v>
      </c>
      <c r="BO35">
        <v>1</v>
      </c>
      <c r="BP35">
        <v>1</v>
      </c>
      <c r="BQ35">
        <v>0</v>
      </c>
      <c r="BR35" s="5" t="s">
        <v>412</v>
      </c>
    </row>
    <row r="36" spans="1:70" x14ac:dyDescent="0.3">
      <c r="A36" s="6">
        <v>2017</v>
      </c>
      <c r="B36" s="6" t="s">
        <v>102</v>
      </c>
      <c r="C36" s="6">
        <v>16</v>
      </c>
      <c r="D36" s="6">
        <v>1</v>
      </c>
      <c r="E36" s="6">
        <v>5</v>
      </c>
      <c r="F36" s="6" t="s">
        <v>103</v>
      </c>
      <c r="G36" s="6" t="s">
        <v>104</v>
      </c>
      <c r="H36" s="6" t="s">
        <v>105</v>
      </c>
      <c r="I36" s="6" t="s">
        <v>106</v>
      </c>
      <c r="J36" s="6"/>
      <c r="K36" s="6">
        <v>203</v>
      </c>
      <c r="L36" s="6" t="s">
        <v>104</v>
      </c>
      <c r="M36" s="6">
        <v>1</v>
      </c>
      <c r="N36" s="6"/>
      <c r="O36" s="6">
        <v>1</v>
      </c>
      <c r="P36" s="6">
        <v>0</v>
      </c>
      <c r="Q36" s="6">
        <v>1</v>
      </c>
      <c r="R36" s="6">
        <v>30</v>
      </c>
      <c r="S36" s="6">
        <v>30</v>
      </c>
      <c r="T36" s="6">
        <v>30</v>
      </c>
      <c r="U36" s="6">
        <v>0</v>
      </c>
      <c r="V36" s="6">
        <v>37</v>
      </c>
      <c r="W36" s="6">
        <v>50</v>
      </c>
      <c r="X36" s="6">
        <v>5</v>
      </c>
      <c r="Y36" s="6">
        <v>0</v>
      </c>
      <c r="Z36" s="6">
        <v>0</v>
      </c>
      <c r="AA36" s="6">
        <v>0</v>
      </c>
      <c r="AB36" s="6">
        <v>0</v>
      </c>
      <c r="AC36" s="6">
        <v>25</v>
      </c>
      <c r="AD36" s="6">
        <v>300</v>
      </c>
      <c r="AE36" s="6">
        <v>250</v>
      </c>
      <c r="AF36" s="6">
        <v>0.7</v>
      </c>
      <c r="AG36" s="6">
        <v>0</v>
      </c>
      <c r="AH36" s="6">
        <v>0</v>
      </c>
      <c r="AI36" s="6">
        <v>0</v>
      </c>
      <c r="AJ36" s="6">
        <v>1</v>
      </c>
      <c r="AK36" s="6">
        <v>1024</v>
      </c>
      <c r="AL36" s="6"/>
      <c r="AM36" s="6">
        <v>1</v>
      </c>
      <c r="AN36" s="6">
        <v>0</v>
      </c>
      <c r="AO36" s="6"/>
      <c r="AP36" s="6"/>
      <c r="AQ36" s="6" t="s">
        <v>107</v>
      </c>
      <c r="AR36" s="6">
        <v>0.308</v>
      </c>
      <c r="AS36" s="6">
        <v>0.14299999999999999</v>
      </c>
      <c r="AT36" s="6">
        <v>1008.4</v>
      </c>
      <c r="AU36" s="6">
        <v>931.9</v>
      </c>
      <c r="AV36" s="6">
        <f t="shared" si="7"/>
        <v>76.5</v>
      </c>
      <c r="AW36" s="6">
        <v>1468.6</v>
      </c>
      <c r="AX36" s="6">
        <v>1175.5</v>
      </c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>
        <v>0</v>
      </c>
      <c r="BJ36" s="6">
        <v>0</v>
      </c>
      <c r="BK36" t="s">
        <v>364</v>
      </c>
      <c r="BL36">
        <v>1</v>
      </c>
      <c r="BM36">
        <v>1</v>
      </c>
      <c r="BN36">
        <v>0</v>
      </c>
      <c r="BO36">
        <v>1</v>
      </c>
      <c r="BP36">
        <v>1</v>
      </c>
      <c r="BQ36">
        <v>0</v>
      </c>
      <c r="BR36" s="5" t="s">
        <v>412</v>
      </c>
    </row>
    <row r="37" spans="1:70" x14ac:dyDescent="0.3">
      <c r="A37" s="6">
        <v>2017</v>
      </c>
      <c r="B37" s="6" t="s">
        <v>102</v>
      </c>
      <c r="C37" s="6">
        <v>16</v>
      </c>
      <c r="D37" s="6">
        <v>1</v>
      </c>
      <c r="E37" s="6">
        <v>6</v>
      </c>
      <c r="F37" s="6" t="s">
        <v>103</v>
      </c>
      <c r="G37" s="6" t="s">
        <v>104</v>
      </c>
      <c r="H37" s="6" t="s">
        <v>105</v>
      </c>
      <c r="I37" s="6" t="s">
        <v>106</v>
      </c>
      <c r="J37" s="6"/>
      <c r="K37" s="6">
        <v>203</v>
      </c>
      <c r="L37" s="6" t="s">
        <v>104</v>
      </c>
      <c r="M37" s="6">
        <v>1</v>
      </c>
      <c r="N37" s="6"/>
      <c r="O37" s="6">
        <v>1</v>
      </c>
      <c r="P37" s="6">
        <v>0</v>
      </c>
      <c r="Q37" s="6">
        <v>1</v>
      </c>
      <c r="R37" s="6">
        <v>30</v>
      </c>
      <c r="S37" s="6">
        <v>30</v>
      </c>
      <c r="T37" s="6">
        <v>30</v>
      </c>
      <c r="U37" s="6">
        <v>0</v>
      </c>
      <c r="V37" s="6">
        <v>37</v>
      </c>
      <c r="W37" s="6">
        <v>50</v>
      </c>
      <c r="X37" s="6">
        <v>5</v>
      </c>
      <c r="Y37" s="6">
        <v>1</v>
      </c>
      <c r="Z37" s="6">
        <v>0</v>
      </c>
      <c r="AA37" s="6">
        <v>0</v>
      </c>
      <c r="AB37" s="6">
        <v>0</v>
      </c>
      <c r="AC37" s="6">
        <v>25</v>
      </c>
      <c r="AD37" s="6">
        <v>300</v>
      </c>
      <c r="AE37" s="6">
        <v>250</v>
      </c>
      <c r="AF37" s="6">
        <v>0.7</v>
      </c>
      <c r="AG37" s="6">
        <v>0</v>
      </c>
      <c r="AH37" s="6">
        <v>0</v>
      </c>
      <c r="AI37" s="6">
        <v>0</v>
      </c>
      <c r="AJ37" s="6">
        <v>1</v>
      </c>
      <c r="AK37" s="6">
        <v>1024</v>
      </c>
      <c r="AL37" s="6"/>
      <c r="AM37" s="6">
        <v>1</v>
      </c>
      <c r="AN37" s="6">
        <v>0</v>
      </c>
      <c r="AO37" s="6"/>
      <c r="AP37" s="6"/>
      <c r="AQ37" s="6" t="s">
        <v>107</v>
      </c>
      <c r="AR37" s="6">
        <v>8.4000000000000005E-2</v>
      </c>
      <c r="AS37" s="6">
        <v>0.69699999999999995</v>
      </c>
      <c r="AT37" s="6">
        <v>867.2</v>
      </c>
      <c r="AU37" s="6">
        <v>931.9</v>
      </c>
      <c r="AV37" s="6">
        <f t="shared" si="7"/>
        <v>-64.699999999999932</v>
      </c>
      <c r="AW37" s="6">
        <v>1149.4000000000001</v>
      </c>
      <c r="AX37" s="6">
        <v>1175.5</v>
      </c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>
        <v>0</v>
      </c>
      <c r="BJ37" s="6">
        <v>0</v>
      </c>
      <c r="BK37" t="s">
        <v>364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 s="5" t="s">
        <v>412</v>
      </c>
    </row>
    <row r="38" spans="1:70" x14ac:dyDescent="0.3">
      <c r="A38" s="6">
        <v>2017</v>
      </c>
      <c r="B38" s="6" t="s">
        <v>102</v>
      </c>
      <c r="C38" s="6">
        <v>16</v>
      </c>
      <c r="D38" s="6">
        <v>1</v>
      </c>
      <c r="E38" s="6">
        <v>7</v>
      </c>
      <c r="F38" s="6" t="s">
        <v>103</v>
      </c>
      <c r="G38" s="6" t="s">
        <v>104</v>
      </c>
      <c r="H38" s="6" t="s">
        <v>105</v>
      </c>
      <c r="I38" s="6" t="s">
        <v>106</v>
      </c>
      <c r="J38" s="6"/>
      <c r="K38" s="6">
        <v>203</v>
      </c>
      <c r="L38" s="6" t="s">
        <v>104</v>
      </c>
      <c r="M38" s="6">
        <v>1</v>
      </c>
      <c r="N38" s="6"/>
      <c r="O38" s="6">
        <v>1</v>
      </c>
      <c r="P38" s="6">
        <v>0</v>
      </c>
      <c r="Q38" s="6">
        <v>1</v>
      </c>
      <c r="R38" s="6">
        <v>30</v>
      </c>
      <c r="S38" s="6">
        <v>30</v>
      </c>
      <c r="T38" s="6">
        <v>30</v>
      </c>
      <c r="U38" s="6">
        <v>0</v>
      </c>
      <c r="V38" s="6">
        <v>37</v>
      </c>
      <c r="W38" s="6">
        <v>50</v>
      </c>
      <c r="X38" s="6">
        <v>5</v>
      </c>
      <c r="Y38" s="6">
        <v>0</v>
      </c>
      <c r="Z38" s="6">
        <v>0</v>
      </c>
      <c r="AA38" s="6">
        <v>0</v>
      </c>
      <c r="AB38" s="6">
        <v>0</v>
      </c>
      <c r="AC38" s="6">
        <v>25</v>
      </c>
      <c r="AD38" s="6">
        <v>300</v>
      </c>
      <c r="AE38" s="6">
        <v>250</v>
      </c>
      <c r="AF38" s="6">
        <v>0.7</v>
      </c>
      <c r="AG38" s="6">
        <v>0</v>
      </c>
      <c r="AH38" s="6">
        <v>0</v>
      </c>
      <c r="AI38" s="6">
        <v>0</v>
      </c>
      <c r="AJ38" s="6">
        <v>3</v>
      </c>
      <c r="AK38" s="6">
        <v>1024</v>
      </c>
      <c r="AL38" s="6"/>
      <c r="AM38" s="6">
        <v>1</v>
      </c>
      <c r="AN38" s="6">
        <v>0</v>
      </c>
      <c r="AO38" s="6"/>
      <c r="AP38" s="6"/>
      <c r="AQ38" s="6" t="s">
        <v>107</v>
      </c>
      <c r="AR38" s="6">
        <v>2.3E-2</v>
      </c>
      <c r="AS38" s="6">
        <v>0.91200000000000003</v>
      </c>
      <c r="AT38" s="6">
        <v>2.2000000000000002</v>
      </c>
      <c r="AU38" s="6">
        <v>2.2999999999999998</v>
      </c>
      <c r="AV38" s="6">
        <f t="shared" si="7"/>
        <v>-9.9999999999999645E-2</v>
      </c>
      <c r="AW38" s="6">
        <v>2</v>
      </c>
      <c r="AX38" s="6">
        <v>2.7</v>
      </c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>
        <v>0</v>
      </c>
      <c r="BJ38" s="6">
        <v>1</v>
      </c>
      <c r="BK38" t="s">
        <v>364</v>
      </c>
      <c r="BL38">
        <v>1</v>
      </c>
      <c r="BM38">
        <v>1</v>
      </c>
      <c r="BN38">
        <v>0</v>
      </c>
      <c r="BO38">
        <v>1</v>
      </c>
      <c r="BP38">
        <v>1</v>
      </c>
      <c r="BQ38">
        <v>0</v>
      </c>
      <c r="BR38" s="5" t="s">
        <v>412</v>
      </c>
    </row>
    <row r="39" spans="1:70" x14ac:dyDescent="0.3">
      <c r="A39" s="6">
        <v>2017</v>
      </c>
      <c r="B39" s="6" t="s">
        <v>102</v>
      </c>
      <c r="C39" s="6">
        <v>16</v>
      </c>
      <c r="D39" s="6">
        <v>1</v>
      </c>
      <c r="E39" s="6">
        <v>8</v>
      </c>
      <c r="F39" s="6" t="s">
        <v>103</v>
      </c>
      <c r="G39" s="6" t="s">
        <v>104</v>
      </c>
      <c r="H39" s="6" t="s">
        <v>105</v>
      </c>
      <c r="I39" s="6" t="s">
        <v>106</v>
      </c>
      <c r="J39" s="6"/>
      <c r="K39" s="6">
        <v>203</v>
      </c>
      <c r="L39" s="6" t="s">
        <v>104</v>
      </c>
      <c r="M39" s="6">
        <v>1</v>
      </c>
      <c r="N39" s="6"/>
      <c r="O39" s="6">
        <v>1</v>
      </c>
      <c r="P39" s="6">
        <v>0</v>
      </c>
      <c r="Q39" s="6">
        <v>1</v>
      </c>
      <c r="R39" s="6">
        <v>30</v>
      </c>
      <c r="S39" s="6">
        <v>30</v>
      </c>
      <c r="T39" s="6">
        <v>30</v>
      </c>
      <c r="U39" s="6">
        <v>0</v>
      </c>
      <c r="V39" s="6">
        <v>37</v>
      </c>
      <c r="W39" s="6">
        <v>50</v>
      </c>
      <c r="X39" s="6">
        <v>5</v>
      </c>
      <c r="Y39" s="6">
        <v>1</v>
      </c>
      <c r="Z39" s="6">
        <v>0</v>
      </c>
      <c r="AA39" s="6">
        <v>0</v>
      </c>
      <c r="AB39" s="6">
        <v>0</v>
      </c>
      <c r="AC39" s="6">
        <v>25</v>
      </c>
      <c r="AD39" s="6">
        <v>300</v>
      </c>
      <c r="AE39" s="6">
        <v>250</v>
      </c>
      <c r="AF39" s="6">
        <v>0.7</v>
      </c>
      <c r="AG39" s="6">
        <v>0</v>
      </c>
      <c r="AH39" s="6">
        <v>0</v>
      </c>
      <c r="AI39" s="6">
        <v>0</v>
      </c>
      <c r="AJ39" s="6">
        <v>3</v>
      </c>
      <c r="AK39" s="6">
        <v>1024</v>
      </c>
      <c r="AL39" s="6"/>
      <c r="AM39" s="6">
        <v>1</v>
      </c>
      <c r="AN39" s="6">
        <v>0</v>
      </c>
      <c r="AO39" s="6"/>
      <c r="AP39" s="6"/>
      <c r="AQ39" s="6" t="s">
        <v>107</v>
      </c>
      <c r="AR39" s="6">
        <v>0.19500000000000001</v>
      </c>
      <c r="AS39" s="6">
        <v>0.34699999999999998</v>
      </c>
      <c r="AT39" s="6">
        <v>2.1</v>
      </c>
      <c r="AU39" s="6">
        <v>2.2999999999999998</v>
      </c>
      <c r="AV39" s="6">
        <f t="shared" si="7"/>
        <v>-0.19999999999999973</v>
      </c>
      <c r="AW39" s="6">
        <v>2.1</v>
      </c>
      <c r="AX39" s="6">
        <v>2.7</v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>
        <v>0</v>
      </c>
      <c r="BJ39" s="6">
        <v>1</v>
      </c>
      <c r="BK39" t="s">
        <v>364</v>
      </c>
      <c r="BL39">
        <v>1</v>
      </c>
      <c r="BM39">
        <v>1</v>
      </c>
      <c r="BN39">
        <v>0</v>
      </c>
      <c r="BO39">
        <v>1</v>
      </c>
      <c r="BP39">
        <v>1</v>
      </c>
      <c r="BQ39">
        <v>0</v>
      </c>
      <c r="BR39" s="5" t="s">
        <v>412</v>
      </c>
    </row>
    <row r="40" spans="1:70" x14ac:dyDescent="0.3">
      <c r="A40" s="6">
        <v>2017</v>
      </c>
      <c r="B40" s="6" t="s">
        <v>102</v>
      </c>
      <c r="C40" s="6">
        <v>16</v>
      </c>
      <c r="D40" s="6">
        <v>1</v>
      </c>
      <c r="E40" s="6">
        <v>1</v>
      </c>
      <c r="F40" s="6" t="s">
        <v>103</v>
      </c>
      <c r="G40" s="6" t="s">
        <v>104</v>
      </c>
      <c r="H40" s="6" t="s">
        <v>105</v>
      </c>
      <c r="I40" s="6" t="s">
        <v>106</v>
      </c>
      <c r="J40" s="6"/>
      <c r="K40" s="6">
        <v>203</v>
      </c>
      <c r="L40" s="6" t="s">
        <v>104</v>
      </c>
      <c r="M40" s="6">
        <v>1</v>
      </c>
      <c r="N40" s="6"/>
      <c r="O40" s="6">
        <v>1</v>
      </c>
      <c r="P40" s="6">
        <v>0</v>
      </c>
      <c r="Q40" s="6">
        <v>1</v>
      </c>
      <c r="R40" s="6">
        <v>30</v>
      </c>
      <c r="S40" s="6">
        <v>30</v>
      </c>
      <c r="T40" s="6">
        <v>30</v>
      </c>
      <c r="U40" s="6">
        <v>0</v>
      </c>
      <c r="V40" s="6">
        <v>37</v>
      </c>
      <c r="W40" s="6">
        <v>50</v>
      </c>
      <c r="X40" s="6">
        <v>5</v>
      </c>
      <c r="Y40" s="6">
        <v>0</v>
      </c>
      <c r="Z40" s="6">
        <v>0</v>
      </c>
      <c r="AA40" s="6">
        <v>1</v>
      </c>
      <c r="AB40" s="6">
        <v>0</v>
      </c>
      <c r="AC40" s="6">
        <v>25</v>
      </c>
      <c r="AD40" s="6">
        <v>300</v>
      </c>
      <c r="AE40" s="6">
        <v>250</v>
      </c>
      <c r="AF40" s="6">
        <v>0.7</v>
      </c>
      <c r="AG40" s="6">
        <v>0</v>
      </c>
      <c r="AH40" s="6">
        <v>0</v>
      </c>
      <c r="AI40" s="6">
        <v>0</v>
      </c>
      <c r="AJ40" s="6">
        <v>4</v>
      </c>
      <c r="AK40" s="6">
        <v>1024</v>
      </c>
      <c r="AL40" s="6"/>
      <c r="AM40" s="6">
        <v>1</v>
      </c>
      <c r="AN40" s="6">
        <v>0</v>
      </c>
      <c r="AO40" s="6"/>
      <c r="AP40" s="6"/>
      <c r="AQ40" s="6" t="s">
        <v>107</v>
      </c>
      <c r="AR40" s="6">
        <v>0.72599999999999998</v>
      </c>
      <c r="AS40" s="6">
        <v>1E-3</v>
      </c>
      <c r="AT40" s="6">
        <v>65.900000000000006</v>
      </c>
      <c r="AU40" s="6">
        <v>56.6</v>
      </c>
      <c r="AV40" s="6">
        <f>AT40-AU40</f>
        <v>9.3000000000000043</v>
      </c>
      <c r="AW40" s="6">
        <v>35.6</v>
      </c>
      <c r="AX40" s="6">
        <v>24.1</v>
      </c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>
        <v>1</v>
      </c>
      <c r="BJ40" s="6">
        <v>0</v>
      </c>
      <c r="BK40" t="s">
        <v>364</v>
      </c>
      <c r="BL40">
        <v>1</v>
      </c>
      <c r="BM40">
        <v>1</v>
      </c>
      <c r="BN40">
        <v>0</v>
      </c>
      <c r="BO40">
        <v>1</v>
      </c>
      <c r="BP40">
        <v>1</v>
      </c>
      <c r="BQ40">
        <v>0</v>
      </c>
      <c r="BR40" s="5" t="s">
        <v>412</v>
      </c>
    </row>
    <row r="41" spans="1:70" x14ac:dyDescent="0.3">
      <c r="A41" s="6">
        <v>2017</v>
      </c>
      <c r="B41" s="6" t="s">
        <v>102</v>
      </c>
      <c r="C41" s="6">
        <v>16</v>
      </c>
      <c r="D41" s="6">
        <v>1</v>
      </c>
      <c r="E41" s="6">
        <v>2</v>
      </c>
      <c r="F41" s="6" t="s">
        <v>103</v>
      </c>
      <c r="G41" s="6" t="s">
        <v>104</v>
      </c>
      <c r="H41" s="6" t="s">
        <v>105</v>
      </c>
      <c r="I41" s="6" t="s">
        <v>106</v>
      </c>
      <c r="J41" s="6"/>
      <c r="K41" s="6">
        <v>203</v>
      </c>
      <c r="L41" s="6" t="s">
        <v>104</v>
      </c>
      <c r="M41" s="6">
        <v>1</v>
      </c>
      <c r="N41" s="6"/>
      <c r="O41" s="6">
        <v>1</v>
      </c>
      <c r="P41" s="6">
        <v>0</v>
      </c>
      <c r="Q41" s="6">
        <v>1</v>
      </c>
      <c r="R41" s="6">
        <v>30</v>
      </c>
      <c r="S41" s="6">
        <v>30</v>
      </c>
      <c r="T41" s="6">
        <v>30</v>
      </c>
      <c r="U41" s="6">
        <v>0</v>
      </c>
      <c r="V41" s="6">
        <v>37</v>
      </c>
      <c r="W41" s="6">
        <v>50</v>
      </c>
      <c r="X41" s="6">
        <v>5</v>
      </c>
      <c r="Y41" s="6">
        <v>1</v>
      </c>
      <c r="Z41" s="6">
        <v>0</v>
      </c>
      <c r="AA41" s="6">
        <v>1</v>
      </c>
      <c r="AB41" s="6">
        <v>0</v>
      </c>
      <c r="AC41" s="6">
        <v>25</v>
      </c>
      <c r="AD41" s="6">
        <v>300</v>
      </c>
      <c r="AE41" s="6">
        <v>250</v>
      </c>
      <c r="AF41" s="6">
        <v>0.7</v>
      </c>
      <c r="AG41" s="6">
        <v>0</v>
      </c>
      <c r="AH41" s="6">
        <v>0</v>
      </c>
      <c r="AI41" s="6">
        <v>0</v>
      </c>
      <c r="AJ41" s="6">
        <v>4</v>
      </c>
      <c r="AK41" s="6">
        <v>1024</v>
      </c>
      <c r="AL41" s="6"/>
      <c r="AM41" s="6">
        <v>1</v>
      </c>
      <c r="AN41" s="6">
        <v>0</v>
      </c>
      <c r="AO41" s="6"/>
      <c r="AP41" s="6"/>
      <c r="AQ41" s="6" t="s">
        <v>107</v>
      </c>
      <c r="AR41" s="6">
        <v>0.51400000000000001</v>
      </c>
      <c r="AS41" s="6">
        <v>1.4999999999999999E-2</v>
      </c>
      <c r="AT41" s="6">
        <v>61.1</v>
      </c>
      <c r="AU41" s="6">
        <v>56.6</v>
      </c>
      <c r="AV41" s="6">
        <f t="shared" ref="AV41:AV47" si="8">AT41-AU41</f>
        <v>4.5</v>
      </c>
      <c r="AW41" s="6">
        <v>24.2</v>
      </c>
      <c r="AX41" s="6">
        <v>24.1</v>
      </c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>
        <v>1</v>
      </c>
      <c r="BJ41" s="6">
        <v>0</v>
      </c>
      <c r="BK41" t="s">
        <v>364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 s="5" t="s">
        <v>412</v>
      </c>
    </row>
    <row r="42" spans="1:70" x14ac:dyDescent="0.3">
      <c r="A42" s="6">
        <v>2017</v>
      </c>
      <c r="B42" s="6" t="s">
        <v>102</v>
      </c>
      <c r="C42" s="6">
        <v>16</v>
      </c>
      <c r="D42" s="6">
        <v>1</v>
      </c>
      <c r="E42" s="6">
        <v>3</v>
      </c>
      <c r="F42" s="6" t="s">
        <v>103</v>
      </c>
      <c r="G42" s="6" t="s">
        <v>104</v>
      </c>
      <c r="H42" s="6" t="s">
        <v>105</v>
      </c>
      <c r="I42" s="6" t="s">
        <v>106</v>
      </c>
      <c r="J42" s="6"/>
      <c r="K42" s="6">
        <v>203</v>
      </c>
      <c r="L42" s="6" t="s">
        <v>104</v>
      </c>
      <c r="M42" s="6">
        <v>1</v>
      </c>
      <c r="N42" s="6"/>
      <c r="O42" s="6">
        <v>1</v>
      </c>
      <c r="P42" s="6">
        <v>0</v>
      </c>
      <c r="Q42" s="6">
        <v>1</v>
      </c>
      <c r="R42" s="6">
        <v>30</v>
      </c>
      <c r="S42" s="6">
        <v>30</v>
      </c>
      <c r="T42" s="6">
        <v>30</v>
      </c>
      <c r="U42" s="6">
        <v>0</v>
      </c>
      <c r="V42" s="6">
        <v>37</v>
      </c>
      <c r="W42" s="6">
        <v>50</v>
      </c>
      <c r="X42" s="6">
        <v>5</v>
      </c>
      <c r="Y42" s="6">
        <v>0</v>
      </c>
      <c r="Z42" s="6">
        <v>0</v>
      </c>
      <c r="AA42" s="6">
        <v>1</v>
      </c>
      <c r="AB42" s="6">
        <v>0</v>
      </c>
      <c r="AC42" s="6">
        <v>25</v>
      </c>
      <c r="AD42" s="6">
        <v>300</v>
      </c>
      <c r="AE42" s="6">
        <v>250</v>
      </c>
      <c r="AF42" s="6">
        <v>0.7</v>
      </c>
      <c r="AG42" s="6">
        <v>0</v>
      </c>
      <c r="AH42" s="6">
        <v>0</v>
      </c>
      <c r="AI42" s="6">
        <v>0</v>
      </c>
      <c r="AJ42" s="6">
        <v>0</v>
      </c>
      <c r="AK42" s="6">
        <v>1024</v>
      </c>
      <c r="AL42" s="6"/>
      <c r="AM42" s="6">
        <v>1</v>
      </c>
      <c r="AN42" s="6">
        <v>0</v>
      </c>
      <c r="AO42" s="6"/>
      <c r="AP42" s="6"/>
      <c r="AQ42" s="6" t="s">
        <v>107</v>
      </c>
      <c r="AR42" s="6">
        <v>0.26400000000000001</v>
      </c>
      <c r="AS42" s="6">
        <v>0.20699999999999999</v>
      </c>
      <c r="AT42" s="6">
        <v>45.1</v>
      </c>
      <c r="AU42" s="6">
        <v>42.1</v>
      </c>
      <c r="AV42" s="6">
        <f t="shared" si="8"/>
        <v>3</v>
      </c>
      <c r="AW42" s="6">
        <v>26.2</v>
      </c>
      <c r="AX42" s="6">
        <v>24.1</v>
      </c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>
        <v>0</v>
      </c>
      <c r="BJ42" s="6">
        <v>0</v>
      </c>
      <c r="BK42" t="s">
        <v>364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 s="5" t="s">
        <v>412</v>
      </c>
    </row>
    <row r="43" spans="1:70" x14ac:dyDescent="0.3">
      <c r="A43" s="6">
        <v>2017</v>
      </c>
      <c r="B43" s="6" t="s">
        <v>102</v>
      </c>
      <c r="C43" s="6">
        <v>16</v>
      </c>
      <c r="D43" s="6">
        <v>1</v>
      </c>
      <c r="E43" s="6">
        <v>4</v>
      </c>
      <c r="F43" s="6" t="s">
        <v>103</v>
      </c>
      <c r="G43" s="6" t="s">
        <v>104</v>
      </c>
      <c r="H43" s="6" t="s">
        <v>105</v>
      </c>
      <c r="I43" s="6" t="s">
        <v>106</v>
      </c>
      <c r="J43" s="6"/>
      <c r="K43" s="6">
        <v>203</v>
      </c>
      <c r="L43" s="6" t="s">
        <v>104</v>
      </c>
      <c r="M43" s="6">
        <v>1</v>
      </c>
      <c r="N43" s="6"/>
      <c r="O43" s="6">
        <v>1</v>
      </c>
      <c r="P43" s="6">
        <v>0</v>
      </c>
      <c r="Q43" s="6">
        <v>1</v>
      </c>
      <c r="R43" s="6">
        <v>30</v>
      </c>
      <c r="S43" s="6">
        <v>30</v>
      </c>
      <c r="T43" s="6">
        <v>30</v>
      </c>
      <c r="U43" s="6">
        <v>0</v>
      </c>
      <c r="V43" s="6">
        <v>37</v>
      </c>
      <c r="W43" s="6">
        <v>50</v>
      </c>
      <c r="X43" s="6">
        <v>5</v>
      </c>
      <c r="Y43" s="6">
        <v>1</v>
      </c>
      <c r="Z43" s="6">
        <v>0</v>
      </c>
      <c r="AA43" s="6">
        <v>1</v>
      </c>
      <c r="AB43" s="6">
        <v>0</v>
      </c>
      <c r="AC43" s="6">
        <v>25</v>
      </c>
      <c r="AD43" s="6">
        <v>300</v>
      </c>
      <c r="AE43" s="6">
        <v>250</v>
      </c>
      <c r="AF43" s="6">
        <v>0.7</v>
      </c>
      <c r="AG43" s="6">
        <v>0</v>
      </c>
      <c r="AH43" s="6">
        <v>0</v>
      </c>
      <c r="AI43" s="6">
        <v>0</v>
      </c>
      <c r="AJ43" s="6">
        <v>0</v>
      </c>
      <c r="AK43" s="6">
        <v>1024</v>
      </c>
      <c r="AL43" s="6"/>
      <c r="AM43" s="6">
        <v>1</v>
      </c>
      <c r="AN43" s="6">
        <v>0</v>
      </c>
      <c r="AO43" s="6"/>
      <c r="AP43" s="6"/>
      <c r="AQ43" s="6" t="s">
        <v>107</v>
      </c>
      <c r="AR43" s="6">
        <v>6.6000000000000003E-2</v>
      </c>
      <c r="AS43" s="6">
        <v>0.72899999999999998</v>
      </c>
      <c r="AT43" s="6">
        <v>43.1</v>
      </c>
      <c r="AU43" s="6">
        <v>42.1</v>
      </c>
      <c r="AV43" s="6">
        <f t="shared" si="8"/>
        <v>1</v>
      </c>
      <c r="AW43" s="6">
        <v>26.1</v>
      </c>
      <c r="AX43" s="6">
        <v>24.1</v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>
        <v>0</v>
      </c>
      <c r="BJ43" s="6">
        <v>0</v>
      </c>
      <c r="BK43" t="s">
        <v>364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 s="5" t="s">
        <v>412</v>
      </c>
    </row>
    <row r="44" spans="1:70" x14ac:dyDescent="0.3">
      <c r="A44" s="6">
        <v>2017</v>
      </c>
      <c r="B44" s="6" t="s">
        <v>102</v>
      </c>
      <c r="C44" s="6">
        <v>16</v>
      </c>
      <c r="D44" s="6">
        <v>1</v>
      </c>
      <c r="E44" s="6">
        <v>5</v>
      </c>
      <c r="F44" s="6" t="s">
        <v>103</v>
      </c>
      <c r="G44" s="6" t="s">
        <v>104</v>
      </c>
      <c r="H44" s="6" t="s">
        <v>105</v>
      </c>
      <c r="I44" s="6" t="s">
        <v>106</v>
      </c>
      <c r="J44" s="6"/>
      <c r="K44" s="6">
        <v>203</v>
      </c>
      <c r="L44" s="6" t="s">
        <v>104</v>
      </c>
      <c r="M44" s="6">
        <v>1</v>
      </c>
      <c r="N44" s="6"/>
      <c r="O44" s="6">
        <v>1</v>
      </c>
      <c r="P44" s="6">
        <v>0</v>
      </c>
      <c r="Q44" s="6">
        <v>1</v>
      </c>
      <c r="R44" s="6">
        <v>30</v>
      </c>
      <c r="S44" s="6">
        <v>30</v>
      </c>
      <c r="T44" s="6">
        <v>30</v>
      </c>
      <c r="U44" s="6">
        <v>0</v>
      </c>
      <c r="V44" s="6">
        <v>37</v>
      </c>
      <c r="W44" s="6">
        <v>50</v>
      </c>
      <c r="X44" s="6">
        <v>5</v>
      </c>
      <c r="Y44" s="6">
        <v>0</v>
      </c>
      <c r="Z44" s="6">
        <v>0</v>
      </c>
      <c r="AA44" s="6">
        <v>1</v>
      </c>
      <c r="AB44" s="6">
        <v>0</v>
      </c>
      <c r="AC44" s="6">
        <v>25</v>
      </c>
      <c r="AD44" s="6">
        <v>300</v>
      </c>
      <c r="AE44" s="6">
        <v>250</v>
      </c>
      <c r="AF44" s="6">
        <v>0.7</v>
      </c>
      <c r="AG44" s="6">
        <v>0</v>
      </c>
      <c r="AH44" s="6">
        <v>0</v>
      </c>
      <c r="AI44" s="6">
        <v>0</v>
      </c>
      <c r="AJ44" s="6">
        <v>1</v>
      </c>
      <c r="AK44" s="6">
        <v>1024</v>
      </c>
      <c r="AL44" s="6"/>
      <c r="AM44" s="6">
        <v>1</v>
      </c>
      <c r="AN44" s="6">
        <v>0</v>
      </c>
      <c r="AO44" s="6"/>
      <c r="AP44" s="6"/>
      <c r="AQ44" s="6" t="s">
        <v>107</v>
      </c>
      <c r="AR44" s="6">
        <v>0.308</v>
      </c>
      <c r="AS44" s="6">
        <v>0.14299999999999999</v>
      </c>
      <c r="AT44" s="6">
        <v>1008.4</v>
      </c>
      <c r="AU44" s="6">
        <v>839.3</v>
      </c>
      <c r="AV44" s="6">
        <f t="shared" si="8"/>
        <v>169.10000000000002</v>
      </c>
      <c r="AW44" s="6">
        <v>1468.6</v>
      </c>
      <c r="AX44" s="6">
        <v>1001.4</v>
      </c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>
        <v>0</v>
      </c>
      <c r="BJ44" s="6">
        <v>0</v>
      </c>
      <c r="BK44" t="s">
        <v>364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 s="5" t="s">
        <v>412</v>
      </c>
    </row>
    <row r="45" spans="1:70" x14ac:dyDescent="0.3">
      <c r="A45" s="6">
        <v>2017</v>
      </c>
      <c r="B45" s="6" t="s">
        <v>102</v>
      </c>
      <c r="C45" s="6">
        <v>16</v>
      </c>
      <c r="D45" s="6">
        <v>1</v>
      </c>
      <c r="E45" s="6">
        <v>6</v>
      </c>
      <c r="F45" s="6" t="s">
        <v>103</v>
      </c>
      <c r="G45" s="6" t="s">
        <v>104</v>
      </c>
      <c r="H45" s="6" t="s">
        <v>105</v>
      </c>
      <c r="I45" s="6" t="s">
        <v>106</v>
      </c>
      <c r="J45" s="6"/>
      <c r="K45" s="6">
        <v>203</v>
      </c>
      <c r="L45" s="6" t="s">
        <v>104</v>
      </c>
      <c r="M45" s="6">
        <v>1</v>
      </c>
      <c r="N45" s="6"/>
      <c r="O45" s="6">
        <v>1</v>
      </c>
      <c r="P45" s="6">
        <v>0</v>
      </c>
      <c r="Q45" s="6">
        <v>1</v>
      </c>
      <c r="R45" s="6">
        <v>30</v>
      </c>
      <c r="S45" s="6">
        <v>30</v>
      </c>
      <c r="T45" s="6">
        <v>30</v>
      </c>
      <c r="U45" s="6">
        <v>0</v>
      </c>
      <c r="V45" s="6">
        <v>37</v>
      </c>
      <c r="W45" s="6">
        <v>50</v>
      </c>
      <c r="X45" s="6">
        <v>5</v>
      </c>
      <c r="Y45" s="6">
        <v>1</v>
      </c>
      <c r="Z45" s="6">
        <v>0</v>
      </c>
      <c r="AA45" s="6">
        <v>1</v>
      </c>
      <c r="AB45" s="6">
        <v>0</v>
      </c>
      <c r="AC45" s="6">
        <v>25</v>
      </c>
      <c r="AD45" s="6">
        <v>300</v>
      </c>
      <c r="AE45" s="6">
        <v>250</v>
      </c>
      <c r="AF45" s="6">
        <v>0.7</v>
      </c>
      <c r="AG45" s="6">
        <v>0</v>
      </c>
      <c r="AH45" s="6">
        <v>0</v>
      </c>
      <c r="AI45" s="6">
        <v>0</v>
      </c>
      <c r="AJ45" s="6">
        <v>1</v>
      </c>
      <c r="AK45" s="6">
        <v>1024</v>
      </c>
      <c r="AL45" s="6"/>
      <c r="AM45" s="6">
        <v>1</v>
      </c>
      <c r="AN45" s="6">
        <v>0</v>
      </c>
      <c r="AO45" s="6"/>
      <c r="AP45" s="6"/>
      <c r="AQ45" s="6" t="s">
        <v>107</v>
      </c>
      <c r="AR45" s="6">
        <v>8.4000000000000005E-2</v>
      </c>
      <c r="AS45" s="6">
        <v>0.69699999999999995</v>
      </c>
      <c r="AT45" s="6">
        <v>867.2</v>
      </c>
      <c r="AU45" s="6">
        <v>839.3</v>
      </c>
      <c r="AV45" s="6">
        <f t="shared" si="8"/>
        <v>27.900000000000091</v>
      </c>
      <c r="AW45" s="6">
        <v>1149.4000000000001</v>
      </c>
      <c r="AX45" s="6">
        <v>1001.4</v>
      </c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>
        <v>0</v>
      </c>
      <c r="BJ45" s="6">
        <v>0</v>
      </c>
      <c r="BK45" t="s">
        <v>364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 s="5" t="s">
        <v>412</v>
      </c>
    </row>
    <row r="46" spans="1:70" x14ac:dyDescent="0.3">
      <c r="A46" s="6">
        <v>2017</v>
      </c>
      <c r="B46" s="6" t="s">
        <v>102</v>
      </c>
      <c r="C46" s="6">
        <v>16</v>
      </c>
      <c r="D46" s="6">
        <v>1</v>
      </c>
      <c r="E46" s="6">
        <v>7</v>
      </c>
      <c r="F46" s="6" t="s">
        <v>103</v>
      </c>
      <c r="G46" s="6" t="s">
        <v>104</v>
      </c>
      <c r="H46" s="6" t="s">
        <v>105</v>
      </c>
      <c r="I46" s="6" t="s">
        <v>106</v>
      </c>
      <c r="J46" s="6"/>
      <c r="K46" s="6">
        <v>203</v>
      </c>
      <c r="L46" s="6" t="s">
        <v>104</v>
      </c>
      <c r="M46" s="6">
        <v>1</v>
      </c>
      <c r="N46" s="6"/>
      <c r="O46" s="6">
        <v>1</v>
      </c>
      <c r="P46" s="6">
        <v>0</v>
      </c>
      <c r="Q46" s="6">
        <v>1</v>
      </c>
      <c r="R46" s="6">
        <v>30</v>
      </c>
      <c r="S46" s="6">
        <v>30</v>
      </c>
      <c r="T46" s="6">
        <v>30</v>
      </c>
      <c r="U46" s="6">
        <v>0</v>
      </c>
      <c r="V46" s="6">
        <v>37</v>
      </c>
      <c r="W46" s="6">
        <v>50</v>
      </c>
      <c r="X46" s="6">
        <v>5</v>
      </c>
      <c r="Y46" s="6">
        <v>0</v>
      </c>
      <c r="Z46" s="6">
        <v>0</v>
      </c>
      <c r="AA46" s="6">
        <v>1</v>
      </c>
      <c r="AB46" s="6">
        <v>0</v>
      </c>
      <c r="AC46" s="6">
        <v>25</v>
      </c>
      <c r="AD46" s="6">
        <v>300</v>
      </c>
      <c r="AE46" s="6">
        <v>250</v>
      </c>
      <c r="AF46" s="6">
        <v>0.7</v>
      </c>
      <c r="AG46" s="6">
        <v>0</v>
      </c>
      <c r="AH46" s="6">
        <v>0</v>
      </c>
      <c r="AI46" s="6">
        <v>0</v>
      </c>
      <c r="AJ46" s="6">
        <v>3</v>
      </c>
      <c r="AK46" s="6">
        <v>1024</v>
      </c>
      <c r="AL46" s="6"/>
      <c r="AM46" s="6">
        <v>1</v>
      </c>
      <c r="AN46" s="6">
        <v>0</v>
      </c>
      <c r="AO46" s="6"/>
      <c r="AP46" s="6"/>
      <c r="AQ46" s="6" t="s">
        <v>107</v>
      </c>
      <c r="AR46" s="6">
        <v>2.3E-2</v>
      </c>
      <c r="AS46" s="6">
        <v>0.91200000000000003</v>
      </c>
      <c r="AT46" s="6">
        <v>2.2000000000000002</v>
      </c>
      <c r="AU46" s="6">
        <v>2.2000000000000002</v>
      </c>
      <c r="AV46" s="6">
        <f t="shared" si="8"/>
        <v>0</v>
      </c>
      <c r="AW46" s="6">
        <v>2</v>
      </c>
      <c r="AX46" s="6">
        <v>2.5</v>
      </c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>
        <v>0</v>
      </c>
      <c r="BJ46" s="6">
        <v>1</v>
      </c>
      <c r="BK46" t="s">
        <v>364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 s="5" t="s">
        <v>412</v>
      </c>
    </row>
    <row r="47" spans="1:70" x14ac:dyDescent="0.3">
      <c r="A47" s="6">
        <v>2017</v>
      </c>
      <c r="B47" s="6" t="s">
        <v>102</v>
      </c>
      <c r="C47" s="6">
        <v>16</v>
      </c>
      <c r="D47" s="6">
        <v>1</v>
      </c>
      <c r="E47" s="6">
        <v>8</v>
      </c>
      <c r="F47" s="6" t="s">
        <v>103</v>
      </c>
      <c r="G47" s="6" t="s">
        <v>104</v>
      </c>
      <c r="H47" s="6" t="s">
        <v>105</v>
      </c>
      <c r="I47" s="6" t="s">
        <v>106</v>
      </c>
      <c r="J47" s="6"/>
      <c r="K47" s="6">
        <v>203</v>
      </c>
      <c r="L47" s="6" t="s">
        <v>104</v>
      </c>
      <c r="M47" s="6">
        <v>1</v>
      </c>
      <c r="N47" s="6"/>
      <c r="O47" s="6">
        <v>1</v>
      </c>
      <c r="P47" s="6">
        <v>0</v>
      </c>
      <c r="Q47" s="6">
        <v>1</v>
      </c>
      <c r="R47" s="6">
        <v>30</v>
      </c>
      <c r="S47" s="6">
        <v>30</v>
      </c>
      <c r="T47" s="6">
        <v>30</v>
      </c>
      <c r="U47" s="6">
        <v>0</v>
      </c>
      <c r="V47" s="6">
        <v>37</v>
      </c>
      <c r="W47" s="6">
        <v>50</v>
      </c>
      <c r="X47" s="6">
        <v>5</v>
      </c>
      <c r="Y47" s="6">
        <v>1</v>
      </c>
      <c r="Z47" s="6">
        <v>0</v>
      </c>
      <c r="AA47" s="6">
        <v>1</v>
      </c>
      <c r="AB47" s="6">
        <v>0</v>
      </c>
      <c r="AC47" s="6">
        <v>25</v>
      </c>
      <c r="AD47" s="6">
        <v>300</v>
      </c>
      <c r="AE47" s="6">
        <v>250</v>
      </c>
      <c r="AF47" s="6">
        <v>0.7</v>
      </c>
      <c r="AG47" s="6">
        <v>0</v>
      </c>
      <c r="AH47" s="6">
        <v>0</v>
      </c>
      <c r="AI47" s="6">
        <v>0</v>
      </c>
      <c r="AJ47" s="6">
        <v>3</v>
      </c>
      <c r="AK47" s="6">
        <v>1024</v>
      </c>
      <c r="AL47" s="6"/>
      <c r="AM47" s="6">
        <v>1</v>
      </c>
      <c r="AN47" s="6">
        <v>0</v>
      </c>
      <c r="AO47" s="6"/>
      <c r="AP47" s="6"/>
      <c r="AQ47" s="6" t="s">
        <v>107</v>
      </c>
      <c r="AR47" s="6">
        <v>0.19500000000000001</v>
      </c>
      <c r="AS47" s="6">
        <v>0.34699999999999998</v>
      </c>
      <c r="AT47" s="6">
        <v>2.1</v>
      </c>
      <c r="AU47" s="6">
        <v>2.2000000000000002</v>
      </c>
      <c r="AV47" s="6">
        <f t="shared" si="8"/>
        <v>-0.10000000000000009</v>
      </c>
      <c r="AW47" s="6">
        <v>2.1</v>
      </c>
      <c r="AX47" s="6">
        <v>2.5</v>
      </c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>
        <v>0</v>
      </c>
      <c r="BJ47" s="6">
        <v>1</v>
      </c>
      <c r="BK47" t="s">
        <v>364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 s="5" t="s">
        <v>412</v>
      </c>
    </row>
    <row r="48" spans="1:70" x14ac:dyDescent="0.3">
      <c r="A48" s="6">
        <v>2017</v>
      </c>
      <c r="B48" s="6" t="s">
        <v>102</v>
      </c>
      <c r="C48" s="6">
        <v>16</v>
      </c>
      <c r="D48" s="6">
        <v>2</v>
      </c>
      <c r="E48" s="6">
        <v>1</v>
      </c>
      <c r="F48" s="6" t="s">
        <v>103</v>
      </c>
      <c r="G48" s="6" t="s">
        <v>104</v>
      </c>
      <c r="H48" s="6" t="s">
        <v>105</v>
      </c>
      <c r="I48" s="6" t="s">
        <v>106</v>
      </c>
      <c r="J48" s="6"/>
      <c r="K48" s="6">
        <v>203</v>
      </c>
      <c r="L48" s="6" t="s">
        <v>104</v>
      </c>
      <c r="M48" s="6">
        <v>1</v>
      </c>
      <c r="N48" s="6"/>
      <c r="O48" s="6">
        <v>1</v>
      </c>
      <c r="P48" s="6">
        <v>0</v>
      </c>
      <c r="Q48" s="6">
        <v>1</v>
      </c>
      <c r="R48" s="6">
        <v>30</v>
      </c>
      <c r="S48" s="6">
        <v>30</v>
      </c>
      <c r="T48" s="6">
        <v>30</v>
      </c>
      <c r="U48" s="6">
        <v>0</v>
      </c>
      <c r="V48" s="6">
        <v>44</v>
      </c>
      <c r="W48" s="6">
        <v>50</v>
      </c>
      <c r="X48" s="6">
        <v>5</v>
      </c>
      <c r="Y48" s="6">
        <v>0</v>
      </c>
      <c r="Z48" s="6">
        <v>0</v>
      </c>
      <c r="AA48" s="6">
        <v>1</v>
      </c>
      <c r="AB48" s="6">
        <v>0</v>
      </c>
      <c r="AC48" s="6">
        <v>25</v>
      </c>
      <c r="AD48" s="6">
        <v>300</v>
      </c>
      <c r="AE48" s="6">
        <v>250</v>
      </c>
      <c r="AF48" s="6">
        <v>1</v>
      </c>
      <c r="AG48" s="6">
        <v>0</v>
      </c>
      <c r="AH48" s="6">
        <v>0</v>
      </c>
      <c r="AI48" s="6">
        <v>0</v>
      </c>
      <c r="AJ48" s="6">
        <v>4</v>
      </c>
      <c r="AK48" s="6">
        <v>1024</v>
      </c>
      <c r="AL48" s="6"/>
      <c r="AM48" s="6">
        <v>1</v>
      </c>
      <c r="AN48" s="6">
        <v>0</v>
      </c>
      <c r="AO48" s="6"/>
      <c r="AP48" s="6"/>
      <c r="AQ48" s="6" t="s">
        <v>107</v>
      </c>
      <c r="AR48" s="6">
        <v>4.0000000000000001E-3</v>
      </c>
      <c r="AS48" s="6">
        <v>0.77700000000000002</v>
      </c>
      <c r="AT48" s="6">
        <v>44.4</v>
      </c>
      <c r="AU48" s="6">
        <v>45.03</v>
      </c>
      <c r="AV48" s="6">
        <f t="shared" ref="AV48:AV59" si="9">AT48-AU48</f>
        <v>-0.63000000000000256</v>
      </c>
      <c r="AW48" s="6">
        <v>16.3</v>
      </c>
      <c r="AX48" s="6">
        <v>16.190000000000001</v>
      </c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>
        <v>0</v>
      </c>
      <c r="BJ48" s="6">
        <v>0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0</v>
      </c>
      <c r="BR48" s="5" t="s">
        <v>412</v>
      </c>
    </row>
    <row r="49" spans="1:70" x14ac:dyDescent="0.3">
      <c r="A49" s="6">
        <v>2017</v>
      </c>
      <c r="B49" s="6" t="s">
        <v>102</v>
      </c>
      <c r="C49" s="6">
        <v>16</v>
      </c>
      <c r="D49" s="6">
        <v>2</v>
      </c>
      <c r="E49" s="6">
        <v>2</v>
      </c>
      <c r="F49" s="6" t="s">
        <v>103</v>
      </c>
      <c r="G49" s="6" t="s">
        <v>104</v>
      </c>
      <c r="H49" s="6" t="s">
        <v>105</v>
      </c>
      <c r="I49" s="6" t="s">
        <v>106</v>
      </c>
      <c r="J49" s="6"/>
      <c r="K49" s="6">
        <v>203</v>
      </c>
      <c r="L49" s="6" t="s">
        <v>104</v>
      </c>
      <c r="M49" s="6">
        <v>1</v>
      </c>
      <c r="N49" s="6"/>
      <c r="O49" s="6">
        <v>1</v>
      </c>
      <c r="P49" s="6">
        <v>0</v>
      </c>
      <c r="Q49" s="6">
        <v>1</v>
      </c>
      <c r="R49" s="6">
        <v>30</v>
      </c>
      <c r="S49" s="6">
        <v>30</v>
      </c>
      <c r="T49" s="6">
        <v>30</v>
      </c>
      <c r="U49" s="6">
        <v>0</v>
      </c>
      <c r="V49" s="6">
        <v>44</v>
      </c>
      <c r="W49" s="6">
        <v>50</v>
      </c>
      <c r="X49" s="6">
        <v>5</v>
      </c>
      <c r="Y49" s="6">
        <v>0</v>
      </c>
      <c r="Z49" s="6">
        <v>0</v>
      </c>
      <c r="AA49" s="6">
        <v>1</v>
      </c>
      <c r="AB49" s="6">
        <v>0</v>
      </c>
      <c r="AC49" s="6">
        <v>25</v>
      </c>
      <c r="AD49" s="6">
        <v>2100</v>
      </c>
      <c r="AE49" s="6">
        <v>250</v>
      </c>
      <c r="AF49" s="6">
        <v>1</v>
      </c>
      <c r="AG49" s="6">
        <v>0</v>
      </c>
      <c r="AH49" s="6">
        <v>0</v>
      </c>
      <c r="AI49" s="6">
        <v>0</v>
      </c>
      <c r="AJ49" s="6">
        <v>4</v>
      </c>
      <c r="AK49" s="6">
        <v>1024</v>
      </c>
      <c r="AL49" s="6"/>
      <c r="AM49" s="6">
        <v>1</v>
      </c>
      <c r="AN49" s="6">
        <v>0</v>
      </c>
      <c r="AO49" s="6"/>
      <c r="AP49" s="6"/>
      <c r="AQ49" s="6" t="s">
        <v>107</v>
      </c>
      <c r="AR49" s="6">
        <v>0</v>
      </c>
      <c r="AS49" s="6">
        <v>0.99199999999999999</v>
      </c>
      <c r="AT49" s="6">
        <v>55</v>
      </c>
      <c r="AU49" s="6">
        <v>45.03</v>
      </c>
      <c r="AV49" s="6">
        <f t="shared" si="9"/>
        <v>9.9699999999999989</v>
      </c>
      <c r="AW49" s="6">
        <v>19.399999999999999</v>
      </c>
      <c r="AX49" s="6">
        <v>16.190000000000001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>
        <v>0</v>
      </c>
      <c r="BJ49" s="6">
        <v>0</v>
      </c>
      <c r="BL49">
        <v>1</v>
      </c>
      <c r="BM49">
        <v>1</v>
      </c>
      <c r="BN49">
        <v>0</v>
      </c>
      <c r="BO49">
        <v>1</v>
      </c>
      <c r="BP49">
        <v>1</v>
      </c>
      <c r="BQ49">
        <v>0</v>
      </c>
      <c r="BR49" s="5" t="s">
        <v>412</v>
      </c>
    </row>
    <row r="50" spans="1:70" x14ac:dyDescent="0.3">
      <c r="A50" s="6">
        <v>2017</v>
      </c>
      <c r="B50" s="6" t="s">
        <v>102</v>
      </c>
      <c r="C50" s="6">
        <v>16</v>
      </c>
      <c r="D50" s="6">
        <v>2</v>
      </c>
      <c r="E50" s="6">
        <v>3</v>
      </c>
      <c r="F50" s="6" t="s">
        <v>103</v>
      </c>
      <c r="G50" s="6" t="s">
        <v>104</v>
      </c>
      <c r="H50" s="6" t="s">
        <v>105</v>
      </c>
      <c r="I50" s="6" t="s">
        <v>106</v>
      </c>
      <c r="J50" s="6"/>
      <c r="K50" s="6">
        <v>203</v>
      </c>
      <c r="L50" s="6" t="s">
        <v>104</v>
      </c>
      <c r="M50" s="6">
        <v>1</v>
      </c>
      <c r="N50" s="6"/>
      <c r="O50" s="6">
        <v>1</v>
      </c>
      <c r="P50" s="6">
        <v>0</v>
      </c>
      <c r="Q50" s="6">
        <v>1</v>
      </c>
      <c r="R50" s="6">
        <v>30</v>
      </c>
      <c r="S50" s="6">
        <v>30</v>
      </c>
      <c r="T50" s="6">
        <v>30</v>
      </c>
      <c r="U50" s="6">
        <v>0</v>
      </c>
      <c r="V50" s="6">
        <v>44</v>
      </c>
      <c r="W50" s="6">
        <v>50</v>
      </c>
      <c r="X50" s="6">
        <v>5</v>
      </c>
      <c r="Y50" s="6">
        <v>0</v>
      </c>
      <c r="Z50" s="6">
        <v>0</v>
      </c>
      <c r="AA50" s="6">
        <v>1</v>
      </c>
      <c r="AB50" s="6">
        <v>0</v>
      </c>
      <c r="AC50" s="6">
        <v>25</v>
      </c>
      <c r="AD50" s="6">
        <v>3600</v>
      </c>
      <c r="AE50" s="6">
        <v>250</v>
      </c>
      <c r="AF50" s="6">
        <v>1</v>
      </c>
      <c r="AG50" s="6">
        <v>0</v>
      </c>
      <c r="AH50" s="6">
        <v>0</v>
      </c>
      <c r="AI50" s="6">
        <v>0</v>
      </c>
      <c r="AJ50" s="6">
        <v>4</v>
      </c>
      <c r="AK50" s="6">
        <v>1024</v>
      </c>
      <c r="AL50" s="6"/>
      <c r="AM50" s="6">
        <v>1</v>
      </c>
      <c r="AN50" s="6">
        <v>0</v>
      </c>
      <c r="AO50" s="6"/>
      <c r="AP50" s="6"/>
      <c r="AQ50" s="6" t="s">
        <v>107</v>
      </c>
      <c r="AR50" s="6">
        <v>4.0000000000000001E-3</v>
      </c>
      <c r="AS50" s="6">
        <v>0.77800000000000002</v>
      </c>
      <c r="AT50" s="6">
        <v>51.7</v>
      </c>
      <c r="AU50" s="6">
        <v>45.03</v>
      </c>
      <c r="AV50" s="6">
        <f t="shared" si="9"/>
        <v>6.6700000000000017</v>
      </c>
      <c r="AW50" s="6">
        <v>19.2</v>
      </c>
      <c r="AX50" s="6">
        <v>16.190000000000001</v>
      </c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>
        <v>0</v>
      </c>
      <c r="BJ50" s="6">
        <v>0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0</v>
      </c>
      <c r="BR50" s="5" t="s">
        <v>412</v>
      </c>
    </row>
    <row r="51" spans="1:70" x14ac:dyDescent="0.3">
      <c r="A51" s="6">
        <v>2017</v>
      </c>
      <c r="B51" s="6" t="s">
        <v>102</v>
      </c>
      <c r="C51" s="6">
        <v>16</v>
      </c>
      <c r="D51" s="6">
        <v>2</v>
      </c>
      <c r="E51" s="6">
        <v>4</v>
      </c>
      <c r="F51" s="6" t="s">
        <v>103</v>
      </c>
      <c r="G51" s="6" t="s">
        <v>104</v>
      </c>
      <c r="H51" s="6" t="s">
        <v>105</v>
      </c>
      <c r="I51" s="6" t="s">
        <v>106</v>
      </c>
      <c r="J51" s="6"/>
      <c r="K51" s="6">
        <v>203</v>
      </c>
      <c r="L51" s="6" t="s">
        <v>104</v>
      </c>
      <c r="M51" s="6">
        <v>1</v>
      </c>
      <c r="N51" s="6"/>
      <c r="O51" s="6">
        <v>1</v>
      </c>
      <c r="P51" s="6">
        <v>0</v>
      </c>
      <c r="Q51" s="6">
        <v>1</v>
      </c>
      <c r="R51" s="6">
        <v>30</v>
      </c>
      <c r="S51" s="6">
        <v>30</v>
      </c>
      <c r="T51" s="6">
        <v>30</v>
      </c>
      <c r="U51" s="6">
        <v>0</v>
      </c>
      <c r="V51" s="6">
        <v>44</v>
      </c>
      <c r="W51" s="6">
        <v>50</v>
      </c>
      <c r="X51" s="6">
        <v>5</v>
      </c>
      <c r="Y51" s="6">
        <v>0</v>
      </c>
      <c r="Z51" s="6">
        <v>0</v>
      </c>
      <c r="AA51" s="6">
        <v>1</v>
      </c>
      <c r="AB51" s="6">
        <v>0</v>
      </c>
      <c r="AC51" s="6">
        <v>25</v>
      </c>
      <c r="AD51" s="6">
        <v>300</v>
      </c>
      <c r="AE51" s="6">
        <v>250</v>
      </c>
      <c r="AF51" s="6">
        <v>1</v>
      </c>
      <c r="AG51" s="6">
        <v>0</v>
      </c>
      <c r="AH51" s="6">
        <v>0</v>
      </c>
      <c r="AI51" s="6">
        <v>0</v>
      </c>
      <c r="AJ51" s="6">
        <v>0</v>
      </c>
      <c r="AK51" s="6">
        <v>1024</v>
      </c>
      <c r="AL51" s="6"/>
      <c r="AM51" s="6">
        <v>1</v>
      </c>
      <c r="AN51" s="6">
        <v>0</v>
      </c>
      <c r="AO51" s="6"/>
      <c r="AP51" s="6"/>
      <c r="AQ51" s="6" t="s">
        <v>107</v>
      </c>
      <c r="AR51" s="6">
        <v>1.6E-2</v>
      </c>
      <c r="AS51" s="6">
        <v>0.56399999999999995</v>
      </c>
      <c r="AT51" s="6">
        <v>32.1</v>
      </c>
      <c r="AU51" s="6">
        <v>32.200000000000003</v>
      </c>
      <c r="AV51" s="6">
        <f t="shared" si="9"/>
        <v>-0.10000000000000142</v>
      </c>
      <c r="AW51" s="6">
        <v>19.399999999999999</v>
      </c>
      <c r="AX51" s="6">
        <v>19.5</v>
      </c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>
        <v>0</v>
      </c>
      <c r="BJ51" s="6">
        <v>0</v>
      </c>
      <c r="BL51">
        <v>1</v>
      </c>
      <c r="BM51">
        <v>1</v>
      </c>
      <c r="BN51">
        <v>0</v>
      </c>
      <c r="BO51">
        <v>1</v>
      </c>
      <c r="BP51">
        <v>1</v>
      </c>
      <c r="BQ51">
        <v>0</v>
      </c>
      <c r="BR51" s="5" t="s">
        <v>412</v>
      </c>
    </row>
    <row r="52" spans="1:70" x14ac:dyDescent="0.3">
      <c r="A52" s="6">
        <v>2017</v>
      </c>
      <c r="B52" s="6" t="s">
        <v>102</v>
      </c>
      <c r="C52" s="6">
        <v>16</v>
      </c>
      <c r="D52" s="6">
        <v>2</v>
      </c>
      <c r="E52" s="6">
        <v>5</v>
      </c>
      <c r="F52" s="6" t="s">
        <v>103</v>
      </c>
      <c r="G52" s="6" t="s">
        <v>104</v>
      </c>
      <c r="H52" s="6" t="s">
        <v>105</v>
      </c>
      <c r="I52" s="6" t="s">
        <v>106</v>
      </c>
      <c r="J52" s="6"/>
      <c r="K52" s="6">
        <v>203</v>
      </c>
      <c r="L52" s="6" t="s">
        <v>104</v>
      </c>
      <c r="M52" s="6">
        <v>1</v>
      </c>
      <c r="N52" s="6"/>
      <c r="O52" s="6">
        <v>1</v>
      </c>
      <c r="P52" s="6">
        <v>0</v>
      </c>
      <c r="Q52" s="6">
        <v>1</v>
      </c>
      <c r="R52" s="6">
        <v>30</v>
      </c>
      <c r="S52" s="6">
        <v>30</v>
      </c>
      <c r="T52" s="6">
        <v>30</v>
      </c>
      <c r="U52" s="6">
        <v>0</v>
      </c>
      <c r="V52" s="6">
        <v>44</v>
      </c>
      <c r="W52" s="6">
        <v>50</v>
      </c>
      <c r="X52" s="6">
        <v>5</v>
      </c>
      <c r="Y52" s="6">
        <v>0</v>
      </c>
      <c r="Z52" s="6">
        <v>0</v>
      </c>
      <c r="AA52" s="6">
        <v>1</v>
      </c>
      <c r="AB52" s="6">
        <v>0</v>
      </c>
      <c r="AC52" s="6">
        <v>25</v>
      </c>
      <c r="AD52" s="6">
        <v>2100</v>
      </c>
      <c r="AE52" s="6">
        <v>250</v>
      </c>
      <c r="AF52" s="6">
        <v>1</v>
      </c>
      <c r="AG52" s="6">
        <v>0</v>
      </c>
      <c r="AH52" s="6">
        <v>0</v>
      </c>
      <c r="AI52" s="6">
        <v>0</v>
      </c>
      <c r="AJ52" s="6">
        <v>0</v>
      </c>
      <c r="AK52" s="6">
        <v>1024</v>
      </c>
      <c r="AL52" s="6"/>
      <c r="AM52" s="6">
        <v>1</v>
      </c>
      <c r="AN52" s="6">
        <v>0</v>
      </c>
      <c r="AO52" s="6"/>
      <c r="AP52" s="6"/>
      <c r="AQ52" s="6" t="s">
        <v>107</v>
      </c>
      <c r="AR52" s="6">
        <v>4.0000000000000001E-3</v>
      </c>
      <c r="AS52" s="6">
        <v>0.76600000000000001</v>
      </c>
      <c r="AT52" s="6">
        <v>32.5</v>
      </c>
      <c r="AU52" s="6">
        <v>32.200000000000003</v>
      </c>
      <c r="AV52" s="6">
        <f t="shared" si="9"/>
        <v>0.29999999999999716</v>
      </c>
      <c r="AW52" s="6">
        <v>15</v>
      </c>
      <c r="AX52" s="6">
        <v>19.5</v>
      </c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>
        <v>0</v>
      </c>
      <c r="BJ52" s="6">
        <v>0</v>
      </c>
      <c r="BL52">
        <v>1</v>
      </c>
      <c r="BM52">
        <v>1</v>
      </c>
      <c r="BN52">
        <v>0</v>
      </c>
      <c r="BO52">
        <v>1</v>
      </c>
      <c r="BP52">
        <v>1</v>
      </c>
      <c r="BQ52">
        <v>0</v>
      </c>
      <c r="BR52" s="5" t="s">
        <v>412</v>
      </c>
    </row>
    <row r="53" spans="1:70" x14ac:dyDescent="0.3">
      <c r="A53" s="6">
        <v>2017</v>
      </c>
      <c r="B53" s="6" t="s">
        <v>102</v>
      </c>
      <c r="C53" s="6">
        <v>16</v>
      </c>
      <c r="D53" s="6">
        <v>2</v>
      </c>
      <c r="E53" s="6">
        <v>6</v>
      </c>
      <c r="F53" s="6" t="s">
        <v>103</v>
      </c>
      <c r="G53" s="6" t="s">
        <v>104</v>
      </c>
      <c r="H53" s="6" t="s">
        <v>105</v>
      </c>
      <c r="I53" s="6" t="s">
        <v>106</v>
      </c>
      <c r="J53" s="6"/>
      <c r="K53" s="6">
        <v>203</v>
      </c>
      <c r="L53" s="6" t="s">
        <v>104</v>
      </c>
      <c r="M53" s="6">
        <v>1</v>
      </c>
      <c r="N53" s="6"/>
      <c r="O53" s="6">
        <v>1</v>
      </c>
      <c r="P53" s="6">
        <v>0</v>
      </c>
      <c r="Q53" s="6">
        <v>1</v>
      </c>
      <c r="R53" s="6">
        <v>30</v>
      </c>
      <c r="S53" s="6">
        <v>30</v>
      </c>
      <c r="T53" s="6">
        <v>30</v>
      </c>
      <c r="U53" s="6">
        <v>0</v>
      </c>
      <c r="V53" s="6">
        <v>44</v>
      </c>
      <c r="W53" s="6">
        <v>50</v>
      </c>
      <c r="X53" s="6">
        <v>5</v>
      </c>
      <c r="Y53" s="6">
        <v>0</v>
      </c>
      <c r="Z53" s="6">
        <v>0</v>
      </c>
      <c r="AA53" s="6">
        <v>1</v>
      </c>
      <c r="AB53" s="6">
        <v>0</v>
      </c>
      <c r="AC53" s="6">
        <v>25</v>
      </c>
      <c r="AD53" s="6">
        <v>3600</v>
      </c>
      <c r="AE53" s="6">
        <v>250</v>
      </c>
      <c r="AF53" s="6">
        <v>1</v>
      </c>
      <c r="AG53" s="6">
        <v>0</v>
      </c>
      <c r="AH53" s="6">
        <v>0</v>
      </c>
      <c r="AI53" s="6">
        <v>0</v>
      </c>
      <c r="AJ53" s="6">
        <v>0</v>
      </c>
      <c r="AK53" s="6">
        <v>1024</v>
      </c>
      <c r="AL53" s="6"/>
      <c r="AM53" s="6">
        <v>1</v>
      </c>
      <c r="AN53" s="6">
        <v>0</v>
      </c>
      <c r="AO53" s="6"/>
      <c r="AP53" s="6"/>
      <c r="AQ53" s="6" t="s">
        <v>107</v>
      </c>
      <c r="AR53" s="6">
        <v>3.0000000000000001E-3</v>
      </c>
      <c r="AS53" s="6">
        <v>0.79200000000000004</v>
      </c>
      <c r="AT53" s="6">
        <v>34.1</v>
      </c>
      <c r="AU53" s="6">
        <v>32.200000000000003</v>
      </c>
      <c r="AV53" s="6">
        <f t="shared" si="9"/>
        <v>1.8999999999999986</v>
      </c>
      <c r="AW53" s="6">
        <v>17.3</v>
      </c>
      <c r="AX53" s="6">
        <v>19.5</v>
      </c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>
        <v>0</v>
      </c>
      <c r="BJ53" s="6">
        <v>0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0</v>
      </c>
      <c r="BR53" s="5" t="s">
        <v>412</v>
      </c>
    </row>
    <row r="54" spans="1:70" x14ac:dyDescent="0.3">
      <c r="A54" s="6">
        <v>2017</v>
      </c>
      <c r="B54" s="6" t="s">
        <v>102</v>
      </c>
      <c r="C54" s="6">
        <v>16</v>
      </c>
      <c r="D54" s="6">
        <v>2</v>
      </c>
      <c r="E54" s="6">
        <v>7</v>
      </c>
      <c r="F54" s="6" t="s">
        <v>103</v>
      </c>
      <c r="G54" s="6" t="s">
        <v>104</v>
      </c>
      <c r="H54" s="6" t="s">
        <v>105</v>
      </c>
      <c r="I54" s="6" t="s">
        <v>106</v>
      </c>
      <c r="J54" s="6"/>
      <c r="K54" s="6">
        <v>203</v>
      </c>
      <c r="L54" s="6" t="s">
        <v>104</v>
      </c>
      <c r="M54" s="6">
        <v>1</v>
      </c>
      <c r="N54" s="6"/>
      <c r="O54" s="6">
        <v>1</v>
      </c>
      <c r="P54" s="6">
        <v>0</v>
      </c>
      <c r="Q54" s="6">
        <v>1</v>
      </c>
      <c r="R54" s="6">
        <v>30</v>
      </c>
      <c r="S54" s="6">
        <v>30</v>
      </c>
      <c r="T54" s="6">
        <v>30</v>
      </c>
      <c r="U54" s="6">
        <v>0</v>
      </c>
      <c r="V54" s="6">
        <v>44</v>
      </c>
      <c r="W54" s="6">
        <v>50</v>
      </c>
      <c r="X54" s="6">
        <v>5</v>
      </c>
      <c r="Y54" s="6">
        <v>0</v>
      </c>
      <c r="Z54" s="6">
        <v>0</v>
      </c>
      <c r="AA54" s="6">
        <v>1</v>
      </c>
      <c r="AB54" s="6">
        <v>0</v>
      </c>
      <c r="AC54" s="6">
        <v>25</v>
      </c>
      <c r="AD54" s="6">
        <v>300</v>
      </c>
      <c r="AE54" s="6">
        <v>250</v>
      </c>
      <c r="AF54" s="6">
        <v>1</v>
      </c>
      <c r="AG54" s="6">
        <v>0</v>
      </c>
      <c r="AH54" s="6">
        <v>0</v>
      </c>
      <c r="AI54" s="6">
        <v>0</v>
      </c>
      <c r="AJ54" s="6">
        <v>1</v>
      </c>
      <c r="AK54" s="6">
        <v>1024</v>
      </c>
      <c r="AL54" s="6"/>
      <c r="AM54" s="6">
        <v>1</v>
      </c>
      <c r="AN54" s="6">
        <v>0</v>
      </c>
      <c r="AO54" s="6"/>
      <c r="AP54" s="6"/>
      <c r="AQ54" s="6" t="s">
        <v>107</v>
      </c>
      <c r="AR54" s="6">
        <v>0.13300000000000001</v>
      </c>
      <c r="AS54" s="6">
        <v>8.6999999999999994E-2</v>
      </c>
      <c r="AT54" s="6">
        <v>519.6</v>
      </c>
      <c r="AU54" s="6">
        <v>415.4</v>
      </c>
      <c r="AV54" s="6">
        <f t="shared" si="9"/>
        <v>104.20000000000005</v>
      </c>
      <c r="AW54" s="6">
        <v>766</v>
      </c>
      <c r="AX54" s="6">
        <v>523.1</v>
      </c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>
        <v>0</v>
      </c>
      <c r="BJ54" s="6">
        <v>0</v>
      </c>
      <c r="BL54">
        <v>1</v>
      </c>
      <c r="BM54">
        <v>1</v>
      </c>
      <c r="BN54">
        <v>0</v>
      </c>
      <c r="BO54">
        <v>1</v>
      </c>
      <c r="BP54">
        <v>1</v>
      </c>
      <c r="BQ54">
        <v>0</v>
      </c>
      <c r="BR54" s="5" t="s">
        <v>412</v>
      </c>
    </row>
    <row r="55" spans="1:70" x14ac:dyDescent="0.3">
      <c r="A55" s="6">
        <v>2017</v>
      </c>
      <c r="B55" s="6" t="s">
        <v>102</v>
      </c>
      <c r="C55" s="6">
        <v>16</v>
      </c>
      <c r="D55" s="6">
        <v>2</v>
      </c>
      <c r="E55" s="6">
        <v>8</v>
      </c>
      <c r="F55" s="6" t="s">
        <v>103</v>
      </c>
      <c r="G55" s="6" t="s">
        <v>104</v>
      </c>
      <c r="H55" s="6" t="s">
        <v>105</v>
      </c>
      <c r="I55" s="6" t="s">
        <v>106</v>
      </c>
      <c r="J55" s="6"/>
      <c r="K55" s="6">
        <v>203</v>
      </c>
      <c r="L55" s="6" t="s">
        <v>104</v>
      </c>
      <c r="M55" s="6">
        <v>1</v>
      </c>
      <c r="N55" s="6"/>
      <c r="O55" s="6">
        <v>1</v>
      </c>
      <c r="P55" s="6">
        <v>0</v>
      </c>
      <c r="Q55" s="6">
        <v>1</v>
      </c>
      <c r="R55" s="6">
        <v>30</v>
      </c>
      <c r="S55" s="6">
        <v>30</v>
      </c>
      <c r="T55" s="6">
        <v>30</v>
      </c>
      <c r="U55" s="6">
        <v>0</v>
      </c>
      <c r="V55" s="6">
        <v>44</v>
      </c>
      <c r="W55" s="6">
        <v>50</v>
      </c>
      <c r="X55" s="6">
        <v>5</v>
      </c>
      <c r="Y55" s="6">
        <v>0</v>
      </c>
      <c r="Z55" s="6">
        <v>0</v>
      </c>
      <c r="AA55" s="6">
        <v>1</v>
      </c>
      <c r="AB55" s="6">
        <v>0</v>
      </c>
      <c r="AC55" s="6">
        <v>25</v>
      </c>
      <c r="AD55" s="6">
        <v>2100</v>
      </c>
      <c r="AE55" s="6">
        <v>250</v>
      </c>
      <c r="AF55" s="6">
        <v>1</v>
      </c>
      <c r="AG55" s="6">
        <v>0</v>
      </c>
      <c r="AH55" s="6">
        <v>0</v>
      </c>
      <c r="AI55" s="6">
        <v>0</v>
      </c>
      <c r="AJ55" s="6">
        <v>1</v>
      </c>
      <c r="AK55" s="6">
        <v>1024</v>
      </c>
      <c r="AL55" s="6"/>
      <c r="AM55" s="6">
        <v>1</v>
      </c>
      <c r="AN55" s="6">
        <v>0</v>
      </c>
      <c r="AO55" s="6"/>
      <c r="AP55" s="6"/>
      <c r="AQ55" s="6" t="s">
        <v>107</v>
      </c>
      <c r="AR55" s="6">
        <v>4.1000000000000002E-2</v>
      </c>
      <c r="AS55" s="6">
        <v>0.35399999999999998</v>
      </c>
      <c r="AT55" s="6">
        <v>445.3</v>
      </c>
      <c r="AU55" s="6">
        <v>415.4</v>
      </c>
      <c r="AV55" s="6">
        <f t="shared" si="9"/>
        <v>29.900000000000034</v>
      </c>
      <c r="AW55" s="6">
        <v>456.1</v>
      </c>
      <c r="AX55" s="6">
        <v>523.1</v>
      </c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>
        <v>0</v>
      </c>
      <c r="BJ55" s="6">
        <v>0</v>
      </c>
      <c r="BL55">
        <v>1</v>
      </c>
      <c r="BM55">
        <v>1</v>
      </c>
      <c r="BN55">
        <v>0</v>
      </c>
      <c r="BO55">
        <v>1</v>
      </c>
      <c r="BP55">
        <v>1</v>
      </c>
      <c r="BQ55">
        <v>0</v>
      </c>
      <c r="BR55" s="5" t="s">
        <v>412</v>
      </c>
    </row>
    <row r="56" spans="1:70" x14ac:dyDescent="0.3">
      <c r="A56" s="6">
        <v>2017</v>
      </c>
      <c r="B56" s="6" t="s">
        <v>102</v>
      </c>
      <c r="C56" s="6">
        <v>16</v>
      </c>
      <c r="D56" s="6">
        <v>2</v>
      </c>
      <c r="E56" s="6">
        <v>9</v>
      </c>
      <c r="F56" s="6" t="s">
        <v>103</v>
      </c>
      <c r="G56" s="6" t="s">
        <v>104</v>
      </c>
      <c r="H56" s="6" t="s">
        <v>105</v>
      </c>
      <c r="I56" s="6" t="s">
        <v>106</v>
      </c>
      <c r="J56" s="6"/>
      <c r="K56" s="6">
        <v>203</v>
      </c>
      <c r="L56" s="6" t="s">
        <v>104</v>
      </c>
      <c r="M56" s="6">
        <v>1</v>
      </c>
      <c r="N56" s="6"/>
      <c r="O56" s="6">
        <v>1</v>
      </c>
      <c r="P56" s="6">
        <v>0</v>
      </c>
      <c r="Q56" s="6">
        <v>1</v>
      </c>
      <c r="R56" s="6">
        <v>30</v>
      </c>
      <c r="S56" s="6">
        <v>30</v>
      </c>
      <c r="T56" s="6">
        <v>30</v>
      </c>
      <c r="U56" s="6">
        <v>0</v>
      </c>
      <c r="V56" s="6">
        <v>44</v>
      </c>
      <c r="W56" s="6">
        <v>50</v>
      </c>
      <c r="X56" s="6">
        <v>5</v>
      </c>
      <c r="Y56" s="6">
        <v>0</v>
      </c>
      <c r="Z56" s="6">
        <v>0</v>
      </c>
      <c r="AA56" s="6">
        <v>1</v>
      </c>
      <c r="AB56" s="6">
        <v>0</v>
      </c>
      <c r="AC56" s="6">
        <v>25</v>
      </c>
      <c r="AD56" s="6">
        <v>3600</v>
      </c>
      <c r="AE56" s="6">
        <v>250</v>
      </c>
      <c r="AF56" s="6">
        <v>1</v>
      </c>
      <c r="AG56" s="6">
        <v>0</v>
      </c>
      <c r="AH56" s="6">
        <v>0</v>
      </c>
      <c r="AI56" s="6">
        <v>0</v>
      </c>
      <c r="AJ56" s="6">
        <v>1</v>
      </c>
      <c r="AK56" s="6">
        <v>1024</v>
      </c>
      <c r="AL56" s="6"/>
      <c r="AM56" s="6">
        <v>1</v>
      </c>
      <c r="AN56" s="6">
        <v>0</v>
      </c>
      <c r="AO56" s="6"/>
      <c r="AP56" s="6"/>
      <c r="AQ56" s="6" t="s">
        <v>107</v>
      </c>
      <c r="AR56" s="6">
        <v>1E-3</v>
      </c>
      <c r="AS56" s="6">
        <v>0.88400000000000001</v>
      </c>
      <c r="AT56" s="6">
        <v>516</v>
      </c>
      <c r="AU56" s="6">
        <v>415.4</v>
      </c>
      <c r="AV56" s="6">
        <f t="shared" si="9"/>
        <v>100.60000000000002</v>
      </c>
      <c r="AW56" s="6">
        <v>655.5</v>
      </c>
      <c r="AX56" s="6">
        <v>523.1</v>
      </c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>
        <v>0</v>
      </c>
      <c r="BJ56" s="6">
        <v>0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0</v>
      </c>
      <c r="BR56" s="5" t="s">
        <v>412</v>
      </c>
    </row>
    <row r="57" spans="1:70" x14ac:dyDescent="0.3">
      <c r="A57" s="6">
        <v>2017</v>
      </c>
      <c r="B57" s="6" t="s">
        <v>102</v>
      </c>
      <c r="C57" s="6">
        <v>16</v>
      </c>
      <c r="D57" s="6">
        <v>2</v>
      </c>
      <c r="E57" s="6">
        <v>10</v>
      </c>
      <c r="F57" s="6" t="s">
        <v>103</v>
      </c>
      <c r="G57" s="6" t="s">
        <v>104</v>
      </c>
      <c r="H57" s="6" t="s">
        <v>105</v>
      </c>
      <c r="I57" s="6" t="s">
        <v>106</v>
      </c>
      <c r="J57" s="6"/>
      <c r="K57" s="6">
        <v>203</v>
      </c>
      <c r="L57" s="6" t="s">
        <v>104</v>
      </c>
      <c r="M57" s="6">
        <v>1</v>
      </c>
      <c r="N57" s="6"/>
      <c r="O57" s="6">
        <v>1</v>
      </c>
      <c r="P57" s="6">
        <v>0</v>
      </c>
      <c r="Q57" s="6">
        <v>1</v>
      </c>
      <c r="R57" s="6">
        <v>30</v>
      </c>
      <c r="S57" s="6">
        <v>30</v>
      </c>
      <c r="T57" s="6">
        <v>30</v>
      </c>
      <c r="U57" s="6">
        <v>0</v>
      </c>
      <c r="V57" s="6">
        <v>44</v>
      </c>
      <c r="W57" s="6">
        <v>50</v>
      </c>
      <c r="X57" s="6">
        <v>5</v>
      </c>
      <c r="Y57" s="6">
        <v>0</v>
      </c>
      <c r="Z57" s="6">
        <v>0</v>
      </c>
      <c r="AA57" s="6">
        <v>1</v>
      </c>
      <c r="AB57" s="6">
        <v>0</v>
      </c>
      <c r="AC57" s="6">
        <v>25</v>
      </c>
      <c r="AD57" s="6">
        <v>300</v>
      </c>
      <c r="AE57" s="6">
        <v>250</v>
      </c>
      <c r="AF57" s="6">
        <v>1</v>
      </c>
      <c r="AG57" s="6">
        <v>0</v>
      </c>
      <c r="AH57" s="6">
        <v>0</v>
      </c>
      <c r="AI57" s="6">
        <v>0</v>
      </c>
      <c r="AJ57" s="6">
        <v>3</v>
      </c>
      <c r="AK57" s="6">
        <v>1024</v>
      </c>
      <c r="AL57" s="6"/>
      <c r="AM57" s="6">
        <v>1</v>
      </c>
      <c r="AN57" s="6">
        <v>0</v>
      </c>
      <c r="AO57" s="6"/>
      <c r="AP57" s="6"/>
      <c r="AQ57" s="6" t="s">
        <v>107</v>
      </c>
      <c r="AR57" s="6">
        <v>0.16900000000000001</v>
      </c>
      <c r="AS57" s="6">
        <v>5.0999999999999997E-2</v>
      </c>
      <c r="AT57" s="6">
        <v>2.7</v>
      </c>
      <c r="AU57" s="6">
        <v>2.5</v>
      </c>
      <c r="AV57" s="6">
        <f t="shared" si="9"/>
        <v>0.20000000000000018</v>
      </c>
      <c r="AW57" s="6">
        <v>2.8</v>
      </c>
      <c r="AX57" s="6">
        <v>2</v>
      </c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>
        <v>0</v>
      </c>
      <c r="BJ57" s="6">
        <v>1</v>
      </c>
      <c r="BL57">
        <v>1</v>
      </c>
      <c r="BM57">
        <v>1</v>
      </c>
      <c r="BN57">
        <v>0</v>
      </c>
      <c r="BO57">
        <v>1</v>
      </c>
      <c r="BP57">
        <v>1</v>
      </c>
      <c r="BQ57">
        <v>0</v>
      </c>
      <c r="BR57" s="5" t="s">
        <v>412</v>
      </c>
    </row>
    <row r="58" spans="1:70" x14ac:dyDescent="0.3">
      <c r="A58" s="6">
        <v>2017</v>
      </c>
      <c r="B58" s="6" t="s">
        <v>102</v>
      </c>
      <c r="C58" s="6">
        <v>16</v>
      </c>
      <c r="D58" s="6">
        <v>2</v>
      </c>
      <c r="E58" s="6">
        <v>11</v>
      </c>
      <c r="F58" s="6" t="s">
        <v>103</v>
      </c>
      <c r="G58" s="6" t="s">
        <v>104</v>
      </c>
      <c r="H58" s="6" t="s">
        <v>105</v>
      </c>
      <c r="I58" s="6" t="s">
        <v>106</v>
      </c>
      <c r="J58" s="6"/>
      <c r="K58" s="6">
        <v>203</v>
      </c>
      <c r="L58" s="6" t="s">
        <v>104</v>
      </c>
      <c r="M58" s="6">
        <v>1</v>
      </c>
      <c r="N58" s="6"/>
      <c r="O58" s="6">
        <v>1</v>
      </c>
      <c r="P58" s="6">
        <v>0</v>
      </c>
      <c r="Q58" s="6">
        <v>1</v>
      </c>
      <c r="R58" s="6">
        <v>30</v>
      </c>
      <c r="S58" s="6">
        <v>30</v>
      </c>
      <c r="T58" s="6">
        <v>30</v>
      </c>
      <c r="U58" s="6">
        <v>0</v>
      </c>
      <c r="V58" s="6">
        <v>44</v>
      </c>
      <c r="W58" s="6">
        <v>50</v>
      </c>
      <c r="X58" s="6">
        <v>5</v>
      </c>
      <c r="Y58" s="6">
        <v>0</v>
      </c>
      <c r="Z58" s="6">
        <v>0</v>
      </c>
      <c r="AA58" s="6">
        <v>1</v>
      </c>
      <c r="AB58" s="6">
        <v>0</v>
      </c>
      <c r="AC58" s="6">
        <v>25</v>
      </c>
      <c r="AD58" s="6">
        <v>2100</v>
      </c>
      <c r="AE58" s="6">
        <v>250</v>
      </c>
      <c r="AF58" s="6">
        <v>1</v>
      </c>
      <c r="AG58" s="6">
        <v>0</v>
      </c>
      <c r="AH58" s="6">
        <v>0</v>
      </c>
      <c r="AI58" s="6">
        <v>0</v>
      </c>
      <c r="AJ58" s="6">
        <v>3</v>
      </c>
      <c r="AK58" s="6">
        <v>1024</v>
      </c>
      <c r="AL58" s="6"/>
      <c r="AM58" s="6">
        <v>1</v>
      </c>
      <c r="AN58" s="6">
        <v>0</v>
      </c>
      <c r="AO58" s="6"/>
      <c r="AP58" s="6"/>
      <c r="AQ58" s="6" t="s">
        <v>107</v>
      </c>
      <c r="AR58" s="6">
        <v>3.5000000000000003E-2</v>
      </c>
      <c r="AS58" s="6">
        <v>0.39100000000000001</v>
      </c>
      <c r="AT58" s="6">
        <v>3.4</v>
      </c>
      <c r="AU58" s="6">
        <v>2.5</v>
      </c>
      <c r="AV58" s="6">
        <f t="shared" si="9"/>
        <v>0.89999999999999991</v>
      </c>
      <c r="AW58" s="6">
        <v>2.2000000000000002</v>
      </c>
      <c r="AX58" s="6">
        <v>2</v>
      </c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>
        <v>0</v>
      </c>
      <c r="BJ58" s="6">
        <v>1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0</v>
      </c>
      <c r="BR58" s="5" t="s">
        <v>412</v>
      </c>
    </row>
    <row r="59" spans="1:70" x14ac:dyDescent="0.3">
      <c r="A59" s="6">
        <v>2017</v>
      </c>
      <c r="B59" s="6" t="s">
        <v>102</v>
      </c>
      <c r="C59" s="6">
        <v>16</v>
      </c>
      <c r="D59" s="6">
        <v>2</v>
      </c>
      <c r="E59" s="6">
        <v>12</v>
      </c>
      <c r="F59" s="6" t="s">
        <v>103</v>
      </c>
      <c r="G59" s="6" t="s">
        <v>104</v>
      </c>
      <c r="H59" s="6" t="s">
        <v>105</v>
      </c>
      <c r="I59" s="6" t="s">
        <v>106</v>
      </c>
      <c r="J59" s="6"/>
      <c r="K59" s="6">
        <v>203</v>
      </c>
      <c r="L59" s="6" t="s">
        <v>104</v>
      </c>
      <c r="M59" s="6">
        <v>1</v>
      </c>
      <c r="N59" s="6"/>
      <c r="O59" s="6">
        <v>1</v>
      </c>
      <c r="P59" s="6">
        <v>0</v>
      </c>
      <c r="Q59" s="6">
        <v>1</v>
      </c>
      <c r="R59" s="6">
        <v>30</v>
      </c>
      <c r="S59" s="6">
        <v>30</v>
      </c>
      <c r="T59" s="6">
        <v>30</v>
      </c>
      <c r="U59" s="6">
        <v>0</v>
      </c>
      <c r="V59" s="6">
        <v>44</v>
      </c>
      <c r="W59" s="6">
        <v>50</v>
      </c>
      <c r="X59" s="6">
        <v>5</v>
      </c>
      <c r="Y59" s="6">
        <v>0</v>
      </c>
      <c r="Z59" s="6">
        <v>0</v>
      </c>
      <c r="AA59" s="6">
        <v>1</v>
      </c>
      <c r="AB59" s="6">
        <v>0</v>
      </c>
      <c r="AC59" s="6">
        <v>25</v>
      </c>
      <c r="AD59" s="6">
        <v>3600</v>
      </c>
      <c r="AE59" s="6">
        <v>250</v>
      </c>
      <c r="AF59" s="6">
        <v>1</v>
      </c>
      <c r="AG59" s="6">
        <v>0</v>
      </c>
      <c r="AH59" s="6">
        <v>0</v>
      </c>
      <c r="AI59" s="6">
        <v>0</v>
      </c>
      <c r="AJ59" s="6">
        <v>3</v>
      </c>
      <c r="AK59" s="6">
        <v>1024</v>
      </c>
      <c r="AL59" s="6"/>
      <c r="AM59" s="6">
        <v>1</v>
      </c>
      <c r="AN59" s="6">
        <v>0</v>
      </c>
      <c r="AO59" s="6"/>
      <c r="AP59" s="6"/>
      <c r="AQ59" s="6" t="s">
        <v>107</v>
      </c>
      <c r="AR59" s="6">
        <v>1E-3</v>
      </c>
      <c r="AS59" s="6">
        <v>0.86299999999999999</v>
      </c>
      <c r="AT59" s="6">
        <v>3.7</v>
      </c>
      <c r="AU59" s="6">
        <v>2.5</v>
      </c>
      <c r="AV59" s="6">
        <f t="shared" si="9"/>
        <v>1.2000000000000002</v>
      </c>
      <c r="AW59" s="6">
        <v>3.7</v>
      </c>
      <c r="AX59" s="6">
        <v>2</v>
      </c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>
        <v>0</v>
      </c>
      <c r="BJ59" s="6">
        <v>1</v>
      </c>
      <c r="BL59">
        <v>1</v>
      </c>
      <c r="BM59">
        <v>1</v>
      </c>
      <c r="BN59">
        <v>0</v>
      </c>
      <c r="BO59">
        <v>1</v>
      </c>
      <c r="BP59">
        <v>1</v>
      </c>
      <c r="BQ59">
        <v>0</v>
      </c>
      <c r="BR59" s="5" t="s">
        <v>412</v>
      </c>
    </row>
    <row r="60" spans="1:70" s="2" customFormat="1" x14ac:dyDescent="0.3">
      <c r="A60" s="2">
        <v>2016</v>
      </c>
      <c r="B60" s="2" t="s">
        <v>108</v>
      </c>
      <c r="C60" s="2">
        <v>17</v>
      </c>
      <c r="D60" s="2">
        <v>1</v>
      </c>
      <c r="F60" s="2" t="s">
        <v>109</v>
      </c>
      <c r="G60" s="2" t="s">
        <v>110</v>
      </c>
      <c r="H60" s="2" t="s">
        <v>111</v>
      </c>
      <c r="I60" s="2" t="s">
        <v>112</v>
      </c>
      <c r="J60" s="2">
        <v>4</v>
      </c>
      <c r="K60" s="2">
        <v>79</v>
      </c>
      <c r="L60" s="2" t="s">
        <v>110</v>
      </c>
      <c r="M60" s="2">
        <v>0</v>
      </c>
      <c r="N60" s="2" t="s">
        <v>362</v>
      </c>
      <c r="O60" s="2">
        <v>0</v>
      </c>
      <c r="P60" s="2">
        <v>5</v>
      </c>
      <c r="Q60" s="2">
        <v>1</v>
      </c>
      <c r="R60" s="2">
        <v>34</v>
      </c>
      <c r="Z60" s="2">
        <v>0</v>
      </c>
      <c r="AA60" s="2">
        <v>0</v>
      </c>
      <c r="AC60" s="2">
        <v>20</v>
      </c>
    </row>
    <row r="61" spans="1:70" s="2" customFormat="1" x14ac:dyDescent="0.3">
      <c r="A61" s="2">
        <v>2019</v>
      </c>
      <c r="B61" s="2" t="s">
        <v>113</v>
      </c>
      <c r="C61" s="2">
        <v>18</v>
      </c>
      <c r="D61" s="2">
        <v>1</v>
      </c>
      <c r="F61" s="2" t="s">
        <v>114</v>
      </c>
      <c r="G61" s="2" t="s">
        <v>115</v>
      </c>
      <c r="H61" s="2" t="s">
        <v>116</v>
      </c>
      <c r="I61" s="2" t="s">
        <v>117</v>
      </c>
      <c r="K61" s="2">
        <v>412</v>
      </c>
      <c r="L61" s="2" t="s">
        <v>115</v>
      </c>
      <c r="M61" s="2">
        <v>0</v>
      </c>
      <c r="N61" s="2" t="s">
        <v>362</v>
      </c>
    </row>
    <row r="62" spans="1:70" s="5" customFormat="1" x14ac:dyDescent="0.3">
      <c r="A62" s="5">
        <v>2016</v>
      </c>
      <c r="B62" s="5" t="s">
        <v>118</v>
      </c>
      <c r="C62" s="5">
        <v>19</v>
      </c>
      <c r="D62" s="5">
        <v>1</v>
      </c>
      <c r="E62" s="5">
        <v>1</v>
      </c>
      <c r="F62" s="5" t="s">
        <v>119</v>
      </c>
      <c r="G62" s="5" t="s">
        <v>120</v>
      </c>
      <c r="H62" s="5" t="s">
        <v>121</v>
      </c>
      <c r="I62" s="5" t="s">
        <v>122</v>
      </c>
      <c r="J62" s="5">
        <v>4</v>
      </c>
      <c r="K62" s="5">
        <v>28</v>
      </c>
      <c r="L62" s="5" t="s">
        <v>123</v>
      </c>
      <c r="M62" s="5">
        <v>1</v>
      </c>
      <c r="O62" s="5">
        <v>1</v>
      </c>
      <c r="P62" s="5">
        <v>0</v>
      </c>
      <c r="Q62" s="5">
        <v>1</v>
      </c>
      <c r="R62" s="5">
        <v>18</v>
      </c>
      <c r="S62" s="5">
        <v>18</v>
      </c>
      <c r="T62" s="5">
        <v>18</v>
      </c>
      <c r="U62" s="5">
        <v>0</v>
      </c>
      <c r="V62" s="5">
        <v>51.6</v>
      </c>
      <c r="W62" s="5">
        <v>44.44</v>
      </c>
      <c r="X62" s="5">
        <v>8</v>
      </c>
      <c r="Y62" s="5">
        <v>1</v>
      </c>
      <c r="Z62" s="5">
        <v>0</v>
      </c>
      <c r="AA62" s="5">
        <v>0</v>
      </c>
      <c r="AB62" s="5">
        <v>0</v>
      </c>
      <c r="AC62" s="5">
        <v>30</v>
      </c>
      <c r="AD62" s="5">
        <v>600</v>
      </c>
      <c r="AE62" s="5">
        <v>250</v>
      </c>
      <c r="AF62" s="5">
        <v>1.17</v>
      </c>
      <c r="AG62" s="5">
        <v>0</v>
      </c>
      <c r="AH62" s="5">
        <v>0</v>
      </c>
      <c r="AI62" s="5">
        <v>0</v>
      </c>
      <c r="AJ62" s="5">
        <v>5</v>
      </c>
      <c r="AM62" s="5">
        <v>1</v>
      </c>
      <c r="AN62" s="5">
        <v>0</v>
      </c>
      <c r="AT62" s="5">
        <v>6.6</v>
      </c>
      <c r="AU62" s="5">
        <v>7.1</v>
      </c>
      <c r="AV62" s="5">
        <f>AT62-AU62</f>
        <v>-0.5</v>
      </c>
      <c r="AW62" s="5">
        <v>4.0999999999999996</v>
      </c>
      <c r="AX62" s="5">
        <v>3.9</v>
      </c>
      <c r="BI62" s="5">
        <v>2</v>
      </c>
      <c r="BJ62" s="5">
        <v>0</v>
      </c>
      <c r="BK62" s="5" t="s">
        <v>417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1</v>
      </c>
      <c r="BR62" s="5" t="s">
        <v>416</v>
      </c>
    </row>
    <row r="63" spans="1:70" s="5" customFormat="1" x14ac:dyDescent="0.3">
      <c r="A63" s="5">
        <v>2016</v>
      </c>
      <c r="B63" s="5" t="s">
        <v>118</v>
      </c>
      <c r="C63" s="5">
        <v>19</v>
      </c>
      <c r="D63" s="5">
        <v>1</v>
      </c>
      <c r="E63" s="5">
        <v>2</v>
      </c>
      <c r="F63" s="5" t="s">
        <v>119</v>
      </c>
      <c r="G63" s="5" t="s">
        <v>120</v>
      </c>
      <c r="H63" s="5" t="s">
        <v>121</v>
      </c>
      <c r="I63" s="5" t="s">
        <v>122</v>
      </c>
      <c r="J63" s="5">
        <v>4</v>
      </c>
      <c r="K63" s="5">
        <v>28</v>
      </c>
      <c r="L63" s="5" t="s">
        <v>123</v>
      </c>
      <c r="M63" s="5">
        <v>1</v>
      </c>
      <c r="O63" s="5">
        <v>1</v>
      </c>
      <c r="P63" s="5">
        <v>0</v>
      </c>
      <c r="Q63" s="5">
        <v>1</v>
      </c>
      <c r="R63" s="5">
        <v>18</v>
      </c>
      <c r="S63" s="5">
        <v>18</v>
      </c>
      <c r="T63" s="5">
        <v>18</v>
      </c>
      <c r="U63" s="5">
        <v>0</v>
      </c>
      <c r="V63" s="5">
        <v>51.6</v>
      </c>
      <c r="W63" s="5">
        <v>44.44</v>
      </c>
      <c r="X63" s="5">
        <v>8</v>
      </c>
      <c r="Y63" s="5">
        <v>1</v>
      </c>
      <c r="Z63" s="5">
        <v>0</v>
      </c>
      <c r="AA63" s="5">
        <v>0</v>
      </c>
      <c r="AB63" s="5">
        <v>0</v>
      </c>
      <c r="AC63" s="5">
        <v>30</v>
      </c>
      <c r="AD63" s="5">
        <v>1200</v>
      </c>
      <c r="AE63" s="5">
        <v>250</v>
      </c>
      <c r="AF63" s="5">
        <v>1.33</v>
      </c>
      <c r="AG63" s="5">
        <v>0</v>
      </c>
      <c r="AH63" s="5">
        <v>0</v>
      </c>
      <c r="AI63" s="5">
        <v>0</v>
      </c>
      <c r="AJ63" s="5">
        <v>5</v>
      </c>
      <c r="AM63" s="5">
        <v>1</v>
      </c>
      <c r="AN63" s="5">
        <v>0</v>
      </c>
      <c r="AT63" s="5">
        <v>9.1</v>
      </c>
      <c r="AU63" s="5">
        <v>7.1</v>
      </c>
      <c r="AV63" s="5">
        <f t="shared" ref="AV63:AV67" si="10">AT63-AU63</f>
        <v>2</v>
      </c>
      <c r="AW63" s="5">
        <v>3.7</v>
      </c>
      <c r="AX63" s="5">
        <v>4.5</v>
      </c>
      <c r="BI63" s="5">
        <v>1</v>
      </c>
      <c r="BJ63" s="5">
        <v>0</v>
      </c>
      <c r="BK63" s="5" t="s">
        <v>417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1</v>
      </c>
      <c r="BR63" s="5" t="s">
        <v>416</v>
      </c>
    </row>
    <row r="64" spans="1:70" s="5" customFormat="1" x14ac:dyDescent="0.3">
      <c r="A64" s="5">
        <v>2016</v>
      </c>
      <c r="B64" s="5" t="s">
        <v>118</v>
      </c>
      <c r="C64" s="5">
        <v>19</v>
      </c>
      <c r="D64" s="5">
        <v>1</v>
      </c>
      <c r="E64" s="5">
        <v>3</v>
      </c>
      <c r="F64" s="5" t="s">
        <v>119</v>
      </c>
      <c r="G64" s="5" t="s">
        <v>120</v>
      </c>
      <c r="H64" s="5" t="s">
        <v>121</v>
      </c>
      <c r="I64" s="5" t="s">
        <v>122</v>
      </c>
      <c r="J64" s="5">
        <v>4</v>
      </c>
      <c r="K64" s="5">
        <v>28</v>
      </c>
      <c r="L64" s="5" t="s">
        <v>123</v>
      </c>
      <c r="M64" s="5">
        <v>1</v>
      </c>
      <c r="O64" s="5">
        <v>1</v>
      </c>
      <c r="P64" s="5">
        <v>0</v>
      </c>
      <c r="Q64" s="5">
        <v>1</v>
      </c>
      <c r="R64" s="5">
        <v>18</v>
      </c>
      <c r="S64" s="5">
        <v>18</v>
      </c>
      <c r="T64" s="5">
        <v>18</v>
      </c>
      <c r="U64" s="5">
        <v>0</v>
      </c>
      <c r="V64" s="5">
        <v>51.6</v>
      </c>
      <c r="W64" s="5">
        <v>44.44</v>
      </c>
      <c r="X64" s="5">
        <v>8</v>
      </c>
      <c r="Y64" s="5">
        <v>1</v>
      </c>
      <c r="Z64" s="5">
        <v>0</v>
      </c>
      <c r="AA64" s="5">
        <v>0</v>
      </c>
      <c r="AB64" s="5">
        <v>0</v>
      </c>
      <c r="AC64" s="5">
        <v>30</v>
      </c>
      <c r="AD64" s="5">
        <v>1500</v>
      </c>
      <c r="AE64" s="5">
        <v>250</v>
      </c>
      <c r="AF64" s="5">
        <v>1.46</v>
      </c>
      <c r="AG64" s="5">
        <v>0</v>
      </c>
      <c r="AH64" s="5">
        <v>0</v>
      </c>
      <c r="AI64" s="5">
        <v>0</v>
      </c>
      <c r="AJ64" s="5">
        <v>5</v>
      </c>
      <c r="AM64" s="5">
        <v>1</v>
      </c>
      <c r="AN64" s="5">
        <v>0</v>
      </c>
      <c r="AT64" s="5">
        <v>5.4</v>
      </c>
      <c r="AU64" s="5">
        <v>7.7</v>
      </c>
      <c r="AV64" s="5">
        <f t="shared" si="10"/>
        <v>-2.2999999999999998</v>
      </c>
      <c r="AW64" s="5">
        <v>2.8</v>
      </c>
      <c r="AX64" s="5">
        <v>5</v>
      </c>
      <c r="BI64" s="5">
        <v>2</v>
      </c>
      <c r="BJ64" s="5">
        <v>0</v>
      </c>
      <c r="BK64" s="5" t="s">
        <v>417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1</v>
      </c>
      <c r="BR64" s="5" t="s">
        <v>416</v>
      </c>
    </row>
    <row r="65" spans="1:70" s="5" customFormat="1" x14ac:dyDescent="0.3">
      <c r="A65" s="5">
        <v>2016</v>
      </c>
      <c r="B65" s="5" t="s">
        <v>118</v>
      </c>
      <c r="C65" s="5">
        <v>19</v>
      </c>
      <c r="D65" s="5">
        <v>1</v>
      </c>
      <c r="E65" s="5">
        <v>4</v>
      </c>
      <c r="F65" s="5" t="s">
        <v>119</v>
      </c>
      <c r="G65" s="5" t="s">
        <v>120</v>
      </c>
      <c r="H65" s="5" t="s">
        <v>121</v>
      </c>
      <c r="I65" s="5" t="s">
        <v>122</v>
      </c>
      <c r="J65" s="5">
        <v>4</v>
      </c>
      <c r="K65" s="5">
        <v>28</v>
      </c>
      <c r="L65" s="5" t="s">
        <v>123</v>
      </c>
      <c r="M65" s="5">
        <v>1</v>
      </c>
      <c r="O65" s="5">
        <v>1</v>
      </c>
      <c r="P65" s="5">
        <v>0</v>
      </c>
      <c r="Q65" s="5">
        <v>1</v>
      </c>
      <c r="R65" s="5">
        <v>18</v>
      </c>
      <c r="S65" s="5">
        <v>18</v>
      </c>
      <c r="T65" s="5">
        <v>18</v>
      </c>
      <c r="U65" s="5">
        <v>0</v>
      </c>
      <c r="V65" s="5">
        <v>51.6</v>
      </c>
      <c r="W65" s="5">
        <v>44.44</v>
      </c>
      <c r="X65" s="5">
        <v>8</v>
      </c>
      <c r="Y65" s="5">
        <v>1</v>
      </c>
      <c r="Z65" s="5">
        <v>0</v>
      </c>
      <c r="AA65" s="5">
        <v>1</v>
      </c>
      <c r="AB65" s="5">
        <v>0</v>
      </c>
      <c r="AC65" s="5">
        <v>30</v>
      </c>
      <c r="AD65" s="5">
        <v>600</v>
      </c>
      <c r="AE65" s="5">
        <v>250</v>
      </c>
      <c r="AF65" s="5">
        <v>1.17</v>
      </c>
      <c r="AG65" s="5">
        <v>0</v>
      </c>
      <c r="AH65" s="5">
        <v>0</v>
      </c>
      <c r="AI65" s="5">
        <v>0</v>
      </c>
      <c r="AJ65" s="5">
        <v>5</v>
      </c>
      <c r="AM65" s="5">
        <v>1</v>
      </c>
      <c r="AN65" s="5">
        <v>0</v>
      </c>
      <c r="AT65" s="5">
        <v>6.6</v>
      </c>
      <c r="AU65" s="5">
        <v>7.2</v>
      </c>
      <c r="AV65" s="5">
        <f t="shared" si="10"/>
        <v>-0.60000000000000053</v>
      </c>
      <c r="AW65" s="5">
        <v>4.0999999999999996</v>
      </c>
      <c r="AX65" s="5">
        <v>5.3</v>
      </c>
      <c r="BI65" s="5">
        <v>2</v>
      </c>
      <c r="BJ65" s="5">
        <v>0</v>
      </c>
      <c r="BK65" s="5" t="s">
        <v>417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1</v>
      </c>
      <c r="BR65" s="5" t="s">
        <v>416</v>
      </c>
    </row>
    <row r="66" spans="1:70" s="5" customFormat="1" x14ac:dyDescent="0.3">
      <c r="A66" s="5">
        <v>2016</v>
      </c>
      <c r="B66" s="5" t="s">
        <v>118</v>
      </c>
      <c r="C66" s="5">
        <v>19</v>
      </c>
      <c r="D66" s="5">
        <v>1</v>
      </c>
      <c r="E66" s="5">
        <v>5</v>
      </c>
      <c r="F66" s="5" t="s">
        <v>119</v>
      </c>
      <c r="G66" s="5" t="s">
        <v>120</v>
      </c>
      <c r="H66" s="5" t="s">
        <v>121</v>
      </c>
      <c r="I66" s="5" t="s">
        <v>122</v>
      </c>
      <c r="J66" s="5">
        <v>4</v>
      </c>
      <c r="K66" s="5">
        <v>28</v>
      </c>
      <c r="L66" s="5" t="s">
        <v>123</v>
      </c>
      <c r="M66" s="5">
        <v>1</v>
      </c>
      <c r="O66" s="5">
        <v>1</v>
      </c>
      <c r="P66" s="5">
        <v>0</v>
      </c>
      <c r="Q66" s="5">
        <v>1</v>
      </c>
      <c r="R66" s="5">
        <v>18</v>
      </c>
      <c r="S66" s="5">
        <v>18</v>
      </c>
      <c r="T66" s="5">
        <v>18</v>
      </c>
      <c r="U66" s="5">
        <v>0</v>
      </c>
      <c r="V66" s="5">
        <v>51.6</v>
      </c>
      <c r="W66" s="5">
        <v>44.44</v>
      </c>
      <c r="X66" s="5">
        <v>8</v>
      </c>
      <c r="Y66" s="5">
        <v>1</v>
      </c>
      <c r="Z66" s="5">
        <v>0</v>
      </c>
      <c r="AA66" s="5">
        <v>1</v>
      </c>
      <c r="AB66" s="5">
        <v>0</v>
      </c>
      <c r="AC66" s="5">
        <v>30</v>
      </c>
      <c r="AD66" s="5">
        <v>1200</v>
      </c>
      <c r="AE66" s="5">
        <v>250</v>
      </c>
      <c r="AF66" s="5">
        <v>1.33</v>
      </c>
      <c r="AG66" s="5">
        <v>0</v>
      </c>
      <c r="AH66" s="5">
        <v>0</v>
      </c>
      <c r="AI66" s="5">
        <v>0</v>
      </c>
      <c r="AJ66" s="5">
        <v>5</v>
      </c>
      <c r="AM66" s="5">
        <v>1</v>
      </c>
      <c r="AN66" s="5">
        <v>0</v>
      </c>
      <c r="AT66" s="5">
        <v>9.1</v>
      </c>
      <c r="AU66" s="5">
        <v>7.2</v>
      </c>
      <c r="AV66" s="5">
        <f t="shared" si="10"/>
        <v>1.8999999999999995</v>
      </c>
      <c r="AW66" s="5">
        <v>3.7</v>
      </c>
      <c r="AX66" s="5">
        <v>5.3</v>
      </c>
      <c r="BI66" s="5">
        <v>1</v>
      </c>
      <c r="BJ66" s="5">
        <v>0</v>
      </c>
      <c r="BK66" s="5" t="s">
        <v>417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1</v>
      </c>
      <c r="BR66" s="5" t="s">
        <v>416</v>
      </c>
    </row>
    <row r="67" spans="1:70" s="5" customFormat="1" x14ac:dyDescent="0.3">
      <c r="A67" s="5">
        <v>2016</v>
      </c>
      <c r="B67" s="5" t="s">
        <v>118</v>
      </c>
      <c r="C67" s="5">
        <v>19</v>
      </c>
      <c r="D67" s="5">
        <v>1</v>
      </c>
      <c r="E67" s="5">
        <v>6</v>
      </c>
      <c r="F67" s="5" t="s">
        <v>119</v>
      </c>
      <c r="G67" s="5" t="s">
        <v>120</v>
      </c>
      <c r="H67" s="5" t="s">
        <v>121</v>
      </c>
      <c r="I67" s="5" t="s">
        <v>122</v>
      </c>
      <c r="J67" s="5">
        <v>4</v>
      </c>
      <c r="K67" s="5">
        <v>28</v>
      </c>
      <c r="L67" s="5" t="s">
        <v>123</v>
      </c>
      <c r="M67" s="5">
        <v>1</v>
      </c>
      <c r="O67" s="5">
        <v>1</v>
      </c>
      <c r="P67" s="5">
        <v>0</v>
      </c>
      <c r="Q67" s="5">
        <v>1</v>
      </c>
      <c r="R67" s="5">
        <v>18</v>
      </c>
      <c r="S67" s="5">
        <v>18</v>
      </c>
      <c r="T67" s="5">
        <v>18</v>
      </c>
      <c r="U67" s="5">
        <v>0</v>
      </c>
      <c r="V67" s="5">
        <v>51.6</v>
      </c>
      <c r="W67" s="5">
        <v>44.44</v>
      </c>
      <c r="X67" s="5">
        <v>8</v>
      </c>
      <c r="Y67" s="5">
        <v>1</v>
      </c>
      <c r="Z67" s="5">
        <v>0</v>
      </c>
      <c r="AA67" s="5">
        <v>1</v>
      </c>
      <c r="AB67" s="5">
        <v>0</v>
      </c>
      <c r="AC67" s="5">
        <v>30</v>
      </c>
      <c r="AD67" s="5">
        <v>1500</v>
      </c>
      <c r="AE67" s="5">
        <v>250</v>
      </c>
      <c r="AF67" s="5">
        <v>1.46</v>
      </c>
      <c r="AG67" s="5">
        <v>0</v>
      </c>
      <c r="AH67" s="5">
        <v>0</v>
      </c>
      <c r="AI67" s="5">
        <v>0</v>
      </c>
      <c r="AJ67" s="5">
        <v>5</v>
      </c>
      <c r="AM67" s="5">
        <v>1</v>
      </c>
      <c r="AN67" s="5">
        <v>0</v>
      </c>
      <c r="AT67" s="5">
        <v>5.4</v>
      </c>
      <c r="AU67" s="5">
        <v>7.2</v>
      </c>
      <c r="AV67" s="5">
        <f t="shared" si="10"/>
        <v>-1.7999999999999998</v>
      </c>
      <c r="AW67" s="5">
        <v>2.8</v>
      </c>
      <c r="AX67" s="5">
        <v>5.3</v>
      </c>
      <c r="BI67" s="5">
        <v>2</v>
      </c>
      <c r="BJ67" s="5">
        <v>0</v>
      </c>
      <c r="BK67" s="5" t="s">
        <v>417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1</v>
      </c>
      <c r="BR67" s="5" t="s">
        <v>416</v>
      </c>
    </row>
    <row r="68" spans="1:70" s="2" customFormat="1" x14ac:dyDescent="0.3">
      <c r="A68" s="2">
        <v>2015</v>
      </c>
      <c r="B68" s="2" t="s">
        <v>124</v>
      </c>
      <c r="C68" s="2">
        <v>20</v>
      </c>
      <c r="D68" s="2">
        <v>1</v>
      </c>
      <c r="F68" s="2" t="s">
        <v>125</v>
      </c>
      <c r="G68" s="2" t="s">
        <v>35</v>
      </c>
      <c r="H68" s="2" t="s">
        <v>126</v>
      </c>
      <c r="I68" s="2" t="s">
        <v>127</v>
      </c>
      <c r="J68" s="2">
        <v>3</v>
      </c>
      <c r="K68" s="2">
        <v>8</v>
      </c>
      <c r="L68" s="2" t="s">
        <v>35</v>
      </c>
      <c r="M68" s="2">
        <v>0</v>
      </c>
      <c r="N68" s="2" t="s">
        <v>362</v>
      </c>
    </row>
    <row r="69" spans="1:70" s="5" customFormat="1" x14ac:dyDescent="0.3">
      <c r="A69" s="5">
        <v>2018</v>
      </c>
      <c r="B69" s="5" t="s">
        <v>128</v>
      </c>
      <c r="C69" s="5">
        <v>21</v>
      </c>
      <c r="D69" s="5">
        <v>1</v>
      </c>
      <c r="E69" s="5">
        <v>1</v>
      </c>
      <c r="F69" s="5" t="s">
        <v>129</v>
      </c>
      <c r="G69" s="5" t="s">
        <v>130</v>
      </c>
      <c r="H69" s="5" t="s">
        <v>131</v>
      </c>
      <c r="I69" s="5" t="s">
        <v>132</v>
      </c>
      <c r="K69" s="5">
        <v>7</v>
      </c>
      <c r="L69" s="5" t="s">
        <v>133</v>
      </c>
      <c r="M69" s="5">
        <v>1</v>
      </c>
      <c r="O69" s="5">
        <v>1</v>
      </c>
      <c r="P69" s="5">
        <v>0</v>
      </c>
      <c r="Q69" s="5">
        <v>1</v>
      </c>
      <c r="R69" s="5">
        <v>7</v>
      </c>
      <c r="S69" s="5">
        <v>7</v>
      </c>
      <c r="T69" s="5">
        <v>7</v>
      </c>
      <c r="U69" s="5">
        <v>0</v>
      </c>
      <c r="V69" s="5">
        <v>51.1</v>
      </c>
      <c r="W69" s="5">
        <v>22.22</v>
      </c>
      <c r="X69" s="5">
        <v>6</v>
      </c>
      <c r="Y69" s="5">
        <v>1</v>
      </c>
      <c r="Z69" s="5">
        <v>0</v>
      </c>
      <c r="AA69" s="5">
        <v>0</v>
      </c>
      <c r="AB69" s="5">
        <v>0</v>
      </c>
      <c r="AC69" s="5">
        <v>25</v>
      </c>
      <c r="AD69" s="5">
        <v>840</v>
      </c>
      <c r="AE69" s="5">
        <v>250</v>
      </c>
      <c r="AF69" s="5">
        <v>1.1000000000000001</v>
      </c>
      <c r="AG69" s="5">
        <v>0</v>
      </c>
      <c r="AH69" s="5">
        <v>0</v>
      </c>
      <c r="AI69" s="5">
        <v>0</v>
      </c>
      <c r="AJ69" s="5">
        <v>3</v>
      </c>
      <c r="AK69" s="5">
        <v>200</v>
      </c>
      <c r="AM69" s="5">
        <v>1</v>
      </c>
      <c r="AN69" s="5">
        <v>0</v>
      </c>
      <c r="AT69">
        <v>3.15714286</v>
      </c>
      <c r="AU69" s="5">
        <v>2.21428571</v>
      </c>
      <c r="AV69" s="5">
        <f>AT69-AU69</f>
        <v>0.94285715000000003</v>
      </c>
      <c r="AW69" s="5">
        <v>2.3754698799999998</v>
      </c>
      <c r="AX69" s="5">
        <v>1.6046064600000001</v>
      </c>
      <c r="BI69" s="5">
        <v>2</v>
      </c>
      <c r="BJ69" s="5">
        <v>1</v>
      </c>
      <c r="BL69" s="5">
        <v>0</v>
      </c>
      <c r="BM69" s="5">
        <v>1</v>
      </c>
      <c r="BN69" s="5">
        <v>0</v>
      </c>
      <c r="BO69" s="5">
        <v>1</v>
      </c>
      <c r="BP69" s="5">
        <v>0</v>
      </c>
      <c r="BQ69" s="5">
        <v>0</v>
      </c>
      <c r="BR69" t="s">
        <v>413</v>
      </c>
    </row>
    <row r="70" spans="1:70" s="5" customFormat="1" x14ac:dyDescent="0.3">
      <c r="A70" s="5">
        <v>2018</v>
      </c>
      <c r="B70" s="5" t="s">
        <v>128</v>
      </c>
      <c r="C70" s="5">
        <v>21</v>
      </c>
      <c r="D70" s="5">
        <v>1</v>
      </c>
      <c r="E70" s="5">
        <v>2</v>
      </c>
      <c r="F70" s="5" t="s">
        <v>129</v>
      </c>
      <c r="G70" s="5" t="s">
        <v>130</v>
      </c>
      <c r="H70" s="5" t="s">
        <v>131</v>
      </c>
      <c r="I70" s="5" t="s">
        <v>132</v>
      </c>
      <c r="K70" s="5">
        <v>7</v>
      </c>
      <c r="L70" s="5" t="s">
        <v>133</v>
      </c>
      <c r="M70" s="5">
        <v>1</v>
      </c>
      <c r="O70" s="5">
        <v>1</v>
      </c>
      <c r="P70" s="5">
        <v>0</v>
      </c>
      <c r="Q70" s="5">
        <v>1</v>
      </c>
      <c r="R70" s="5">
        <v>7</v>
      </c>
      <c r="S70" s="5">
        <v>7</v>
      </c>
      <c r="T70" s="5">
        <v>7</v>
      </c>
      <c r="U70" s="5">
        <v>0</v>
      </c>
      <c r="V70" s="5">
        <v>51.1</v>
      </c>
      <c r="W70" s="5">
        <v>22.22</v>
      </c>
      <c r="X70" s="5">
        <v>6</v>
      </c>
      <c r="Y70" s="5">
        <v>1</v>
      </c>
      <c r="Z70" s="5">
        <v>0</v>
      </c>
      <c r="AA70" s="5">
        <v>1</v>
      </c>
      <c r="AB70" s="5">
        <v>0</v>
      </c>
      <c r="AC70" s="5">
        <v>25</v>
      </c>
      <c r="AD70" s="5">
        <v>840</v>
      </c>
      <c r="AE70" s="5">
        <v>250</v>
      </c>
      <c r="AF70" s="5">
        <v>1.1000000000000001</v>
      </c>
      <c r="AG70" s="5">
        <v>0</v>
      </c>
      <c r="AH70" s="5">
        <v>0</v>
      </c>
      <c r="AI70" s="5">
        <v>0</v>
      </c>
      <c r="AJ70" s="5">
        <v>3</v>
      </c>
      <c r="AK70" s="5">
        <v>200</v>
      </c>
      <c r="AM70" s="5">
        <v>1</v>
      </c>
      <c r="AN70" s="5">
        <v>0</v>
      </c>
      <c r="AT70">
        <v>3.15714286</v>
      </c>
      <c r="AU70" s="5">
        <v>3.78571429</v>
      </c>
      <c r="AV70" s="5">
        <f>AT70-AU70</f>
        <v>-0.62857143000000004</v>
      </c>
      <c r="AW70" s="5">
        <v>2.3754698799999998</v>
      </c>
      <c r="AX70" s="5">
        <v>3.0905385600000002</v>
      </c>
      <c r="BI70" s="5">
        <v>1</v>
      </c>
      <c r="BJ70" s="5">
        <v>1</v>
      </c>
      <c r="BL70" s="5">
        <v>0</v>
      </c>
      <c r="BM70" s="5">
        <v>1</v>
      </c>
      <c r="BN70" s="5">
        <v>0</v>
      </c>
      <c r="BO70" s="5">
        <v>1</v>
      </c>
      <c r="BP70" s="5">
        <v>0</v>
      </c>
      <c r="BQ70" s="5">
        <v>0</v>
      </c>
      <c r="BR70" t="s">
        <v>413</v>
      </c>
    </row>
    <row r="71" spans="1:70" s="5" customFormat="1" x14ac:dyDescent="0.3">
      <c r="A71" s="5">
        <v>2018</v>
      </c>
      <c r="B71" s="5" t="s">
        <v>128</v>
      </c>
      <c r="C71" s="5">
        <v>21</v>
      </c>
      <c r="D71" s="5">
        <v>1</v>
      </c>
      <c r="E71" s="5">
        <v>3</v>
      </c>
      <c r="F71" s="5" t="s">
        <v>129</v>
      </c>
      <c r="G71" s="5" t="s">
        <v>130</v>
      </c>
      <c r="H71" s="5" t="s">
        <v>131</v>
      </c>
      <c r="I71" s="5" t="s">
        <v>132</v>
      </c>
      <c r="K71" s="5">
        <v>7</v>
      </c>
      <c r="L71" s="5" t="s">
        <v>133</v>
      </c>
      <c r="M71" s="5">
        <v>1</v>
      </c>
      <c r="O71" s="5">
        <v>1</v>
      </c>
      <c r="P71" s="5">
        <v>0</v>
      </c>
      <c r="Q71" s="5">
        <v>1</v>
      </c>
      <c r="R71" s="5">
        <v>6</v>
      </c>
      <c r="S71" s="5">
        <v>6</v>
      </c>
      <c r="T71" s="5">
        <v>6</v>
      </c>
      <c r="U71" s="5">
        <v>0</v>
      </c>
      <c r="V71" s="5">
        <v>51.1</v>
      </c>
      <c r="W71" s="5">
        <v>22.22</v>
      </c>
      <c r="X71" s="5">
        <v>6</v>
      </c>
      <c r="Y71" s="5">
        <v>1</v>
      </c>
      <c r="Z71" s="5">
        <v>0</v>
      </c>
      <c r="AA71" s="5">
        <v>0</v>
      </c>
      <c r="AB71" s="5">
        <v>0</v>
      </c>
      <c r="AC71" s="5">
        <v>25</v>
      </c>
      <c r="AD71" s="5">
        <v>840</v>
      </c>
      <c r="AE71" s="5">
        <v>250</v>
      </c>
      <c r="AF71" s="5">
        <v>1.1000000000000001</v>
      </c>
      <c r="AG71" s="5">
        <v>0</v>
      </c>
      <c r="AH71" s="5">
        <v>0</v>
      </c>
      <c r="AI71" s="5">
        <v>0</v>
      </c>
      <c r="AJ71" s="5">
        <v>1</v>
      </c>
      <c r="AK71" s="5">
        <v>200</v>
      </c>
      <c r="AM71" s="5">
        <v>1</v>
      </c>
      <c r="AN71" s="5">
        <v>0</v>
      </c>
      <c r="AT71" s="5">
        <v>376.316667</v>
      </c>
      <c r="AU71" s="5">
        <v>426.28333300000003</v>
      </c>
      <c r="AV71" s="5">
        <f t="shared" ref="AV71:AV72" si="11">AT71-AU71</f>
        <v>-49.966666000000032</v>
      </c>
      <c r="AW71" s="5">
        <v>368.06472500000001</v>
      </c>
      <c r="AX71" s="5">
        <v>246.856561</v>
      </c>
      <c r="BI71" s="5">
        <v>2</v>
      </c>
      <c r="BJ71" s="5">
        <v>0</v>
      </c>
      <c r="BL71" s="5">
        <v>0</v>
      </c>
      <c r="BM71" s="5">
        <v>1</v>
      </c>
      <c r="BN71" s="5">
        <v>0</v>
      </c>
      <c r="BO71" s="5">
        <v>1</v>
      </c>
      <c r="BP71" s="5">
        <v>0</v>
      </c>
      <c r="BQ71" s="5">
        <v>0</v>
      </c>
      <c r="BR71" t="s">
        <v>413</v>
      </c>
    </row>
    <row r="72" spans="1:70" s="5" customFormat="1" x14ac:dyDescent="0.3">
      <c r="A72" s="5">
        <v>2018</v>
      </c>
      <c r="B72" s="5" t="s">
        <v>128</v>
      </c>
      <c r="C72" s="5">
        <v>21</v>
      </c>
      <c r="D72" s="5">
        <v>1</v>
      </c>
      <c r="E72" s="5">
        <v>4</v>
      </c>
      <c r="F72" s="5" t="s">
        <v>129</v>
      </c>
      <c r="G72" s="5" t="s">
        <v>130</v>
      </c>
      <c r="H72" s="5" t="s">
        <v>131</v>
      </c>
      <c r="I72" s="5" t="s">
        <v>132</v>
      </c>
      <c r="K72" s="5">
        <v>7</v>
      </c>
      <c r="L72" s="5" t="s">
        <v>133</v>
      </c>
      <c r="M72" s="5">
        <v>1</v>
      </c>
      <c r="O72" s="5">
        <v>1</v>
      </c>
      <c r="P72" s="5">
        <v>0</v>
      </c>
      <c r="Q72" s="5">
        <v>1</v>
      </c>
      <c r="R72" s="5">
        <v>6</v>
      </c>
      <c r="S72" s="5">
        <v>6</v>
      </c>
      <c r="T72" s="5">
        <v>6</v>
      </c>
      <c r="U72" s="5">
        <v>0</v>
      </c>
      <c r="V72" s="5">
        <v>51.1</v>
      </c>
      <c r="W72" s="5">
        <v>22.22</v>
      </c>
      <c r="X72" s="5">
        <v>6</v>
      </c>
      <c r="Y72" s="5">
        <v>1</v>
      </c>
      <c r="Z72" s="5">
        <v>0</v>
      </c>
      <c r="AA72" s="5">
        <v>1</v>
      </c>
      <c r="AB72" s="5">
        <v>0</v>
      </c>
      <c r="AC72" s="5">
        <v>25</v>
      </c>
      <c r="AD72" s="5">
        <v>840</v>
      </c>
      <c r="AE72" s="5">
        <v>250</v>
      </c>
      <c r="AF72" s="5">
        <v>1.1000000000000001</v>
      </c>
      <c r="AG72" s="5">
        <v>0</v>
      </c>
      <c r="AH72" s="5">
        <v>0</v>
      </c>
      <c r="AI72" s="5">
        <v>0</v>
      </c>
      <c r="AJ72" s="5">
        <v>1</v>
      </c>
      <c r="AK72" s="5">
        <v>200</v>
      </c>
      <c r="AM72" s="5">
        <v>1</v>
      </c>
      <c r="AN72" s="5">
        <v>0</v>
      </c>
      <c r="AT72" s="5">
        <v>376.316667</v>
      </c>
      <c r="AU72" s="5">
        <v>414.316667</v>
      </c>
      <c r="AV72" s="5">
        <f t="shared" si="11"/>
        <v>-38</v>
      </c>
      <c r="AW72" s="5">
        <v>368.06472500000001</v>
      </c>
      <c r="AX72" s="5">
        <v>428.15176000000002</v>
      </c>
      <c r="BI72" s="5">
        <v>1</v>
      </c>
      <c r="BJ72" s="5">
        <v>0</v>
      </c>
      <c r="BL72" s="5">
        <v>0</v>
      </c>
      <c r="BM72" s="5">
        <v>1</v>
      </c>
      <c r="BN72" s="5">
        <v>0</v>
      </c>
      <c r="BO72" s="5">
        <v>1</v>
      </c>
      <c r="BP72" s="5">
        <v>0</v>
      </c>
      <c r="BQ72" s="5">
        <v>0</v>
      </c>
      <c r="BR72" t="s">
        <v>413</v>
      </c>
    </row>
    <row r="73" spans="1:70" s="2" customFormat="1" x14ac:dyDescent="0.3">
      <c r="A73" s="2">
        <v>2015</v>
      </c>
      <c r="B73" s="2" t="s">
        <v>134</v>
      </c>
      <c r="C73" s="2">
        <v>22</v>
      </c>
      <c r="D73" s="2">
        <v>1</v>
      </c>
      <c r="F73" s="2" t="s">
        <v>135</v>
      </c>
      <c r="G73" s="2" t="s">
        <v>136</v>
      </c>
      <c r="H73" s="2" t="s">
        <v>137</v>
      </c>
      <c r="I73" s="2">
        <v>371</v>
      </c>
      <c r="K73" s="2">
        <v>16</v>
      </c>
      <c r="L73" s="2" t="s">
        <v>136</v>
      </c>
      <c r="M73" s="2">
        <v>0</v>
      </c>
      <c r="N73" s="2" t="s">
        <v>138</v>
      </c>
      <c r="O73" s="2">
        <v>0</v>
      </c>
      <c r="P73" s="2">
        <v>2</v>
      </c>
      <c r="R73" s="2">
        <v>60</v>
      </c>
      <c r="S73" s="2">
        <v>30</v>
      </c>
      <c r="T73" s="2">
        <v>30</v>
      </c>
      <c r="U73" s="2">
        <v>1</v>
      </c>
      <c r="X73" s="2">
        <v>1</v>
      </c>
      <c r="Z73" s="2">
        <v>0</v>
      </c>
      <c r="AA73" s="2">
        <v>0</v>
      </c>
      <c r="AC73" s="2">
        <v>20</v>
      </c>
      <c r="AD73" s="2">
        <v>32400</v>
      </c>
      <c r="AF73" s="2">
        <v>1</v>
      </c>
    </row>
    <row r="74" spans="1:70" s="2" customFormat="1" x14ac:dyDescent="0.3">
      <c r="A74" s="2">
        <v>2020</v>
      </c>
      <c r="B74" s="2" t="s">
        <v>139</v>
      </c>
      <c r="C74" s="2">
        <v>23</v>
      </c>
      <c r="D74" s="2">
        <v>1</v>
      </c>
      <c r="F74" s="2" t="s">
        <v>140</v>
      </c>
      <c r="G74" s="2" t="s">
        <v>141</v>
      </c>
      <c r="H74" s="2" t="s">
        <v>142</v>
      </c>
      <c r="I74" s="2" t="s">
        <v>143</v>
      </c>
      <c r="K74" s="2">
        <v>35</v>
      </c>
      <c r="L74" s="2" t="s">
        <v>141</v>
      </c>
      <c r="M74" s="2">
        <v>0</v>
      </c>
      <c r="N74" s="2" t="s">
        <v>362</v>
      </c>
    </row>
    <row r="75" spans="1:70" s="2" customFormat="1" x14ac:dyDescent="0.3">
      <c r="A75" s="2">
        <v>2014</v>
      </c>
      <c r="B75" s="2" t="s">
        <v>144</v>
      </c>
      <c r="C75" s="2">
        <v>24</v>
      </c>
      <c r="D75" s="2">
        <v>1</v>
      </c>
      <c r="F75" s="2" t="s">
        <v>145</v>
      </c>
      <c r="G75" s="2" t="s">
        <v>35</v>
      </c>
      <c r="H75" s="2" t="s">
        <v>146</v>
      </c>
      <c r="I75" s="2" t="s">
        <v>147</v>
      </c>
      <c r="J75" s="2">
        <v>5</v>
      </c>
      <c r="K75" s="2">
        <v>7</v>
      </c>
      <c r="L75" s="2" t="s">
        <v>35</v>
      </c>
      <c r="M75" s="2">
        <v>0</v>
      </c>
      <c r="N75" s="2" t="s">
        <v>362</v>
      </c>
      <c r="O75" s="2">
        <v>1</v>
      </c>
      <c r="P75" s="2">
        <v>1</v>
      </c>
      <c r="Q75" s="2">
        <v>2</v>
      </c>
    </row>
    <row r="76" spans="1:70" s="2" customFormat="1" x14ac:dyDescent="0.3">
      <c r="A76" s="2">
        <v>2014</v>
      </c>
      <c r="B76" s="2" t="s">
        <v>148</v>
      </c>
      <c r="C76" s="2">
        <v>25</v>
      </c>
      <c r="D76" s="2">
        <v>1</v>
      </c>
      <c r="F76" s="2" t="s">
        <v>149</v>
      </c>
      <c r="G76" s="2" t="s">
        <v>150</v>
      </c>
      <c r="H76" s="2" t="s">
        <v>151</v>
      </c>
      <c r="I76" s="2" t="s">
        <v>152</v>
      </c>
      <c r="K76" s="2">
        <v>185</v>
      </c>
      <c r="L76" s="2" t="s">
        <v>153</v>
      </c>
      <c r="M76" s="2">
        <v>0</v>
      </c>
      <c r="N76" s="2" t="s">
        <v>362</v>
      </c>
    </row>
    <row r="77" spans="1:70" s="2" customFormat="1" x14ac:dyDescent="0.3">
      <c r="A77" s="2">
        <v>2015</v>
      </c>
      <c r="B77" s="2" t="s">
        <v>154</v>
      </c>
      <c r="C77" s="2">
        <v>26</v>
      </c>
      <c r="D77" s="2">
        <v>1</v>
      </c>
      <c r="F77" s="2" t="s">
        <v>155</v>
      </c>
      <c r="G77" s="2" t="s">
        <v>136</v>
      </c>
      <c r="H77" s="2" t="s">
        <v>156</v>
      </c>
      <c r="I77" s="2">
        <v>101</v>
      </c>
      <c r="K77" s="2">
        <v>16</v>
      </c>
      <c r="L77" s="2" t="s">
        <v>136</v>
      </c>
      <c r="M77" s="2">
        <v>0</v>
      </c>
      <c r="N77" s="2" t="s">
        <v>138</v>
      </c>
    </row>
    <row r="78" spans="1:70" s="2" customFormat="1" x14ac:dyDescent="0.3">
      <c r="A78" s="8">
        <v>2012</v>
      </c>
      <c r="B78" s="8" t="s">
        <v>157</v>
      </c>
      <c r="C78" s="2">
        <v>27</v>
      </c>
      <c r="D78" s="2">
        <v>1</v>
      </c>
      <c r="F78" s="2" t="s">
        <v>158</v>
      </c>
      <c r="G78" s="2" t="s">
        <v>159</v>
      </c>
      <c r="H78" s="2" t="s">
        <v>160</v>
      </c>
      <c r="I78" s="2" t="s">
        <v>161</v>
      </c>
      <c r="J78" s="2">
        <v>6</v>
      </c>
      <c r="K78" s="2">
        <v>13</v>
      </c>
      <c r="L78" s="2" t="s">
        <v>162</v>
      </c>
      <c r="M78" s="2">
        <v>0</v>
      </c>
      <c r="N78" s="8" t="s">
        <v>57</v>
      </c>
      <c r="O78" s="2">
        <v>1</v>
      </c>
      <c r="P78" s="2">
        <v>6</v>
      </c>
      <c r="Q78" s="2">
        <v>1</v>
      </c>
      <c r="R78" s="2">
        <v>15</v>
      </c>
      <c r="S78" s="2">
        <v>15</v>
      </c>
      <c r="T78" s="2">
        <v>15</v>
      </c>
      <c r="U78" s="2">
        <v>0</v>
      </c>
      <c r="V78" s="2">
        <v>36.299999999999997</v>
      </c>
      <c r="W78" s="2">
        <v>100</v>
      </c>
      <c r="Y78" s="2">
        <v>1</v>
      </c>
      <c r="Z78" s="2">
        <v>0</v>
      </c>
      <c r="AA78" s="2">
        <v>0</v>
      </c>
      <c r="AB78" s="2">
        <v>2</v>
      </c>
      <c r="AC78" s="2">
        <v>30</v>
      </c>
      <c r="AE78" s="2">
        <v>450</v>
      </c>
      <c r="AF78" s="2">
        <v>0.43</v>
      </c>
      <c r="AH78" s="2">
        <v>1</v>
      </c>
      <c r="AI78" s="2">
        <v>0</v>
      </c>
      <c r="AK78" s="2">
        <v>400</v>
      </c>
    </row>
    <row r="79" spans="1:70" s="2" customFormat="1" x14ac:dyDescent="0.3">
      <c r="A79" s="2">
        <v>2019</v>
      </c>
      <c r="B79" s="2" t="s">
        <v>163</v>
      </c>
      <c r="C79" s="2">
        <v>28</v>
      </c>
      <c r="D79" s="2">
        <v>1</v>
      </c>
      <c r="F79" s="2" t="s">
        <v>164</v>
      </c>
      <c r="G79" s="2" t="s">
        <v>165</v>
      </c>
      <c r="H79" s="2" t="s">
        <v>166</v>
      </c>
      <c r="I79" s="2" t="s">
        <v>167</v>
      </c>
      <c r="K79" s="2" t="s">
        <v>167</v>
      </c>
      <c r="L79" s="2" t="s">
        <v>168</v>
      </c>
      <c r="M79" s="2">
        <v>0</v>
      </c>
      <c r="N79" s="2" t="s">
        <v>169</v>
      </c>
    </row>
    <row r="80" spans="1:70" s="2" customFormat="1" x14ac:dyDescent="0.3">
      <c r="A80" s="2">
        <v>2018</v>
      </c>
      <c r="B80" s="2" t="s">
        <v>170</v>
      </c>
      <c r="C80" s="2">
        <v>29</v>
      </c>
      <c r="D80" s="2">
        <v>1</v>
      </c>
      <c r="F80" s="2" t="s">
        <v>171</v>
      </c>
      <c r="G80" s="2" t="s">
        <v>172</v>
      </c>
      <c r="H80" s="2" t="s">
        <v>173</v>
      </c>
      <c r="I80" s="2" t="s">
        <v>174</v>
      </c>
      <c r="J80" s="2">
        <v>7</v>
      </c>
      <c r="K80" s="2">
        <v>27</v>
      </c>
      <c r="L80" s="2" t="s">
        <v>172</v>
      </c>
      <c r="M80" s="2">
        <v>0</v>
      </c>
      <c r="N80" s="2" t="s">
        <v>362</v>
      </c>
    </row>
    <row r="81" spans="1:70" x14ac:dyDescent="0.3">
      <c r="A81" s="6">
        <v>2017</v>
      </c>
      <c r="B81" s="6" t="s">
        <v>175</v>
      </c>
      <c r="C81" s="6">
        <v>30</v>
      </c>
      <c r="D81" s="6">
        <v>1</v>
      </c>
      <c r="E81" s="6">
        <v>1</v>
      </c>
      <c r="F81" s="6" t="s">
        <v>176</v>
      </c>
      <c r="G81" s="6" t="s">
        <v>177</v>
      </c>
      <c r="H81" s="6" t="s">
        <v>178</v>
      </c>
      <c r="I81" s="6" t="s">
        <v>179</v>
      </c>
      <c r="J81" s="6"/>
      <c r="K81" s="6">
        <v>2017</v>
      </c>
      <c r="L81" s="6" t="s">
        <v>180</v>
      </c>
      <c r="M81" s="6">
        <v>1</v>
      </c>
      <c r="N81" s="6"/>
      <c r="O81" s="6">
        <v>1</v>
      </c>
      <c r="P81" s="6">
        <v>7</v>
      </c>
      <c r="Q81" s="6">
        <v>1</v>
      </c>
      <c r="R81" s="6">
        <v>12</v>
      </c>
      <c r="S81" s="6">
        <v>12</v>
      </c>
      <c r="T81" s="6">
        <v>12</v>
      </c>
      <c r="U81" s="6">
        <v>0</v>
      </c>
      <c r="V81" s="6">
        <v>53.2</v>
      </c>
      <c r="W81" s="6">
        <v>41.67</v>
      </c>
      <c r="X81" s="6">
        <v>0</v>
      </c>
      <c r="Y81" s="6">
        <v>1</v>
      </c>
      <c r="Z81" s="6">
        <v>0</v>
      </c>
      <c r="AA81" s="6">
        <v>0</v>
      </c>
      <c r="AB81" s="6">
        <v>2</v>
      </c>
      <c r="AC81" s="6">
        <v>25</v>
      </c>
      <c r="AD81" s="5">
        <v>120</v>
      </c>
      <c r="AE81" s="6">
        <v>1000</v>
      </c>
      <c r="AF81" s="6">
        <v>0.1</v>
      </c>
      <c r="AG81" s="6">
        <v>0</v>
      </c>
      <c r="AH81" s="6">
        <v>1</v>
      </c>
      <c r="AI81" s="6">
        <v>0</v>
      </c>
      <c r="AJ81" s="6">
        <v>1</v>
      </c>
      <c r="AK81" s="6">
        <v>400</v>
      </c>
      <c r="AL81" s="6"/>
      <c r="AM81" s="6">
        <v>1</v>
      </c>
      <c r="AN81" s="6">
        <v>0</v>
      </c>
      <c r="AO81" s="6"/>
      <c r="AP81" s="6"/>
      <c r="AQ81" s="6"/>
      <c r="AR81" s="6"/>
      <c r="AS81" s="6"/>
      <c r="AT81" s="6">
        <v>875.7</v>
      </c>
      <c r="AU81" s="6">
        <v>995.3</v>
      </c>
      <c r="AV81" s="6">
        <v>-119.6</v>
      </c>
      <c r="AW81" s="6">
        <v>1565.1</v>
      </c>
      <c r="AX81" s="6">
        <v>1542.1</v>
      </c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>
        <v>0</v>
      </c>
      <c r="BJ81" s="6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 t="s">
        <v>368</v>
      </c>
    </row>
    <row r="82" spans="1:70" x14ac:dyDescent="0.3">
      <c r="A82" s="6">
        <v>2017</v>
      </c>
      <c r="B82" s="6" t="s">
        <v>175</v>
      </c>
      <c r="C82" s="6">
        <v>30</v>
      </c>
      <c r="D82" s="6">
        <v>1</v>
      </c>
      <c r="E82" s="6">
        <v>2</v>
      </c>
      <c r="F82" s="6" t="s">
        <v>176</v>
      </c>
      <c r="G82" s="6" t="s">
        <v>177</v>
      </c>
      <c r="H82" s="6" t="s">
        <v>178</v>
      </c>
      <c r="I82" s="6" t="s">
        <v>179</v>
      </c>
      <c r="J82" s="6"/>
      <c r="K82" s="6">
        <v>2017</v>
      </c>
      <c r="L82" s="6" t="s">
        <v>180</v>
      </c>
      <c r="M82" s="6">
        <v>1</v>
      </c>
      <c r="N82" s="6"/>
      <c r="O82" s="6">
        <v>1</v>
      </c>
      <c r="P82" s="6">
        <v>7</v>
      </c>
      <c r="Q82" s="6">
        <v>1</v>
      </c>
      <c r="R82" s="6">
        <v>12</v>
      </c>
      <c r="S82" s="6">
        <v>12</v>
      </c>
      <c r="T82" s="6">
        <v>12</v>
      </c>
      <c r="U82" s="6">
        <v>0</v>
      </c>
      <c r="V82" s="6">
        <v>53.2</v>
      </c>
      <c r="W82" s="6">
        <v>41.67</v>
      </c>
      <c r="X82" s="6">
        <v>0</v>
      </c>
      <c r="Y82" s="6">
        <v>1</v>
      </c>
      <c r="Z82" s="6">
        <v>0</v>
      </c>
      <c r="AA82" s="6">
        <v>0</v>
      </c>
      <c r="AB82" s="6">
        <v>2</v>
      </c>
      <c r="AC82" s="6">
        <v>25</v>
      </c>
      <c r="AD82" s="5">
        <v>120</v>
      </c>
      <c r="AE82" s="6">
        <v>1000</v>
      </c>
      <c r="AF82" s="6">
        <v>0.26</v>
      </c>
      <c r="AG82" s="6">
        <v>0</v>
      </c>
      <c r="AH82" s="6">
        <v>1</v>
      </c>
      <c r="AI82" s="6">
        <v>0</v>
      </c>
      <c r="AJ82" s="6">
        <v>1</v>
      </c>
      <c r="AK82" s="6">
        <v>400</v>
      </c>
      <c r="AL82" s="6"/>
      <c r="AM82" s="6">
        <v>1</v>
      </c>
      <c r="AN82" s="6">
        <v>0</v>
      </c>
      <c r="AO82" s="6"/>
      <c r="AP82" s="6"/>
      <c r="AQ82" s="6"/>
      <c r="AR82" s="6"/>
      <c r="AS82" s="6"/>
      <c r="AT82" s="6">
        <v>1611.5</v>
      </c>
      <c r="AU82" s="6">
        <v>995.3</v>
      </c>
      <c r="AV82" s="6">
        <v>616.20000000000005</v>
      </c>
      <c r="AW82" s="6">
        <v>2134.9</v>
      </c>
      <c r="AX82" s="6">
        <v>1542.1</v>
      </c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>
        <v>0</v>
      </c>
      <c r="BJ82" s="6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 t="s">
        <v>368</v>
      </c>
    </row>
    <row r="83" spans="1:70" x14ac:dyDescent="0.3">
      <c r="A83" s="5">
        <v>2020</v>
      </c>
      <c r="B83" s="5" t="s">
        <v>181</v>
      </c>
      <c r="C83" s="6">
        <v>31</v>
      </c>
      <c r="D83" s="6">
        <v>1</v>
      </c>
      <c r="E83" s="6">
        <v>1</v>
      </c>
      <c r="F83" s="6" t="s">
        <v>182</v>
      </c>
      <c r="G83" s="6" t="s">
        <v>35</v>
      </c>
      <c r="H83" s="6" t="s">
        <v>183</v>
      </c>
      <c r="I83" s="6" t="s">
        <v>184</v>
      </c>
      <c r="J83" s="6">
        <v>4</v>
      </c>
      <c r="K83" s="6">
        <v>13</v>
      </c>
      <c r="L83" s="6" t="s">
        <v>35</v>
      </c>
      <c r="M83" s="6">
        <v>1</v>
      </c>
      <c r="N83" s="6"/>
      <c r="O83" s="6">
        <v>1</v>
      </c>
      <c r="P83" s="6">
        <v>0</v>
      </c>
      <c r="Q83" s="6">
        <v>1</v>
      </c>
      <c r="R83" s="6">
        <v>30</v>
      </c>
      <c r="S83" s="6">
        <v>30</v>
      </c>
      <c r="T83" s="6">
        <v>30</v>
      </c>
      <c r="U83" s="6">
        <v>0</v>
      </c>
      <c r="V83" s="6">
        <v>29</v>
      </c>
      <c r="W83" s="6">
        <v>56.67</v>
      </c>
      <c r="X83" s="6">
        <v>0</v>
      </c>
      <c r="Y83" s="6">
        <v>1</v>
      </c>
      <c r="Z83" s="6">
        <v>0</v>
      </c>
      <c r="AA83" s="6">
        <v>0</v>
      </c>
      <c r="AB83" s="6">
        <v>2</v>
      </c>
      <c r="AC83" s="6">
        <v>2</v>
      </c>
      <c r="AD83" s="5">
        <v>2040</v>
      </c>
      <c r="AE83" s="6">
        <v>300</v>
      </c>
      <c r="AF83" s="6">
        <v>7.18</v>
      </c>
      <c r="AG83" s="6">
        <v>0</v>
      </c>
      <c r="AH83" s="6">
        <v>1</v>
      </c>
      <c r="AI83" s="6">
        <v>3</v>
      </c>
      <c r="AJ83" s="6">
        <v>1</v>
      </c>
      <c r="AK83" s="9"/>
      <c r="AL83" s="6"/>
      <c r="AM83" s="6">
        <v>1</v>
      </c>
      <c r="AN83" s="6">
        <v>0</v>
      </c>
      <c r="AO83" s="6"/>
      <c r="AP83" s="6"/>
      <c r="AQ83" s="6"/>
      <c r="AR83" s="6"/>
      <c r="AS83" s="6"/>
      <c r="AT83" s="8">
        <v>1417.38</v>
      </c>
      <c r="AU83" s="8">
        <v>1214.7</v>
      </c>
      <c r="AV83" s="8">
        <f>AT83-AU83</f>
        <v>202.68000000000006</v>
      </c>
      <c r="AW83" s="8">
        <v>1484.51</v>
      </c>
      <c r="AX83" s="8">
        <v>1115.6400000000001</v>
      </c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>
        <v>0</v>
      </c>
      <c r="BJ83" s="6">
        <v>0</v>
      </c>
      <c r="BK83" t="s">
        <v>364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 t="s">
        <v>368</v>
      </c>
    </row>
    <row r="84" spans="1:70" x14ac:dyDescent="0.3">
      <c r="A84" s="5">
        <v>2020</v>
      </c>
      <c r="B84" s="5" t="s">
        <v>181</v>
      </c>
      <c r="C84" s="6">
        <v>31</v>
      </c>
      <c r="D84" s="6">
        <v>1</v>
      </c>
      <c r="E84" s="6">
        <v>2</v>
      </c>
      <c r="F84" s="6" t="s">
        <v>182</v>
      </c>
      <c r="G84" s="6" t="s">
        <v>35</v>
      </c>
      <c r="H84" s="6" t="s">
        <v>183</v>
      </c>
      <c r="I84" s="6" t="s">
        <v>184</v>
      </c>
      <c r="J84" s="6">
        <v>4</v>
      </c>
      <c r="K84" s="6">
        <v>13</v>
      </c>
      <c r="L84" s="6" t="s">
        <v>35</v>
      </c>
      <c r="M84" s="6">
        <v>1</v>
      </c>
      <c r="N84" s="6"/>
      <c r="O84" s="6">
        <v>1</v>
      </c>
      <c r="P84" s="6">
        <v>0</v>
      </c>
      <c r="Q84" s="6">
        <v>1</v>
      </c>
      <c r="R84" s="6">
        <v>30</v>
      </c>
      <c r="S84" s="6">
        <v>30</v>
      </c>
      <c r="T84" s="6">
        <v>30</v>
      </c>
      <c r="U84" s="6">
        <v>0</v>
      </c>
      <c r="V84" s="6">
        <v>29</v>
      </c>
      <c r="W84" s="6">
        <v>56.67</v>
      </c>
      <c r="X84" s="6">
        <v>0</v>
      </c>
      <c r="Y84" s="6">
        <v>1</v>
      </c>
      <c r="Z84" s="6">
        <v>0</v>
      </c>
      <c r="AA84" s="6">
        <v>0</v>
      </c>
      <c r="AB84" s="6">
        <v>2</v>
      </c>
      <c r="AC84" s="6">
        <v>10</v>
      </c>
      <c r="AD84" s="5">
        <v>2040</v>
      </c>
      <c r="AE84" s="6">
        <v>300</v>
      </c>
      <c r="AF84" s="6">
        <v>6.46</v>
      </c>
      <c r="AG84" s="6">
        <v>0</v>
      </c>
      <c r="AH84" s="6">
        <v>1</v>
      </c>
      <c r="AI84" s="6">
        <v>3</v>
      </c>
      <c r="AJ84" s="6">
        <v>1</v>
      </c>
      <c r="AK84" s="9"/>
      <c r="AL84" s="6"/>
      <c r="AM84" s="6">
        <v>1</v>
      </c>
      <c r="AN84" s="6">
        <v>0</v>
      </c>
      <c r="AO84" s="6"/>
      <c r="AP84" s="6"/>
      <c r="AQ84" s="6"/>
      <c r="AR84" s="6"/>
      <c r="AS84" s="6"/>
      <c r="AT84" s="8">
        <v>1124.99</v>
      </c>
      <c r="AU84" s="8">
        <v>1214.7</v>
      </c>
      <c r="AV84" s="8">
        <f t="shared" ref="AV84:AV86" si="12">AT84-AU84</f>
        <v>-89.710000000000036</v>
      </c>
      <c r="AW84" s="8">
        <v>1303.33</v>
      </c>
      <c r="AX84" s="8">
        <v>1115.6400000000001</v>
      </c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>
        <v>0</v>
      </c>
      <c r="BJ84" s="6">
        <v>0</v>
      </c>
      <c r="BK84" t="s">
        <v>364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 t="s">
        <v>368</v>
      </c>
    </row>
    <row r="85" spans="1:70" x14ac:dyDescent="0.3">
      <c r="A85" s="5">
        <v>2020</v>
      </c>
      <c r="B85" s="5" t="s">
        <v>181</v>
      </c>
      <c r="C85" s="6">
        <v>31</v>
      </c>
      <c r="D85" s="6">
        <v>1</v>
      </c>
      <c r="E85" s="6">
        <v>3</v>
      </c>
      <c r="F85" s="6" t="s">
        <v>182</v>
      </c>
      <c r="G85" s="6" t="s">
        <v>35</v>
      </c>
      <c r="H85" s="6" t="s">
        <v>183</v>
      </c>
      <c r="I85" s="6" t="s">
        <v>184</v>
      </c>
      <c r="J85" s="6">
        <v>4</v>
      </c>
      <c r="K85" s="6">
        <v>13</v>
      </c>
      <c r="L85" s="6" t="s">
        <v>35</v>
      </c>
      <c r="M85" s="6">
        <v>1</v>
      </c>
      <c r="N85" s="6"/>
      <c r="O85" s="6">
        <v>1</v>
      </c>
      <c r="P85" s="6">
        <v>0</v>
      </c>
      <c r="Q85" s="6">
        <v>1</v>
      </c>
      <c r="R85" s="6">
        <v>30</v>
      </c>
      <c r="S85" s="6">
        <v>30</v>
      </c>
      <c r="T85" s="6">
        <v>30</v>
      </c>
      <c r="U85" s="6">
        <v>0</v>
      </c>
      <c r="V85" s="6">
        <v>29</v>
      </c>
      <c r="W85" s="6">
        <v>56.67</v>
      </c>
      <c r="X85" s="6">
        <v>0</v>
      </c>
      <c r="Y85" s="6">
        <v>1</v>
      </c>
      <c r="Z85" s="6">
        <v>0</v>
      </c>
      <c r="AA85" s="6">
        <v>0</v>
      </c>
      <c r="AB85" s="6">
        <v>2</v>
      </c>
      <c r="AC85" s="6">
        <v>25</v>
      </c>
      <c r="AD85" s="5">
        <v>2040</v>
      </c>
      <c r="AE85" s="6">
        <v>300</v>
      </c>
      <c r="AF85" s="6">
        <v>5.93</v>
      </c>
      <c r="AG85" s="6">
        <v>0</v>
      </c>
      <c r="AH85" s="6">
        <v>1</v>
      </c>
      <c r="AI85" s="6">
        <v>3</v>
      </c>
      <c r="AJ85" s="6">
        <v>1</v>
      </c>
      <c r="AK85" s="9"/>
      <c r="AL85" s="6"/>
      <c r="AM85" s="6">
        <v>1</v>
      </c>
      <c r="AN85" s="6">
        <v>0</v>
      </c>
      <c r="AO85" s="6"/>
      <c r="AP85" s="6"/>
      <c r="AQ85" s="6"/>
      <c r="AR85" s="6"/>
      <c r="AS85" s="6"/>
      <c r="AT85" s="8">
        <v>1291.94</v>
      </c>
      <c r="AU85" s="8">
        <v>1214.7</v>
      </c>
      <c r="AV85" s="8">
        <f t="shared" si="12"/>
        <v>77.240000000000009</v>
      </c>
      <c r="AW85" s="8">
        <v>1605.33</v>
      </c>
      <c r="AX85" s="8">
        <v>1115.6400000000001</v>
      </c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>
        <v>0</v>
      </c>
      <c r="BJ85" s="6">
        <v>0</v>
      </c>
      <c r="BK85" t="s">
        <v>364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 t="s">
        <v>368</v>
      </c>
    </row>
    <row r="86" spans="1:70" x14ac:dyDescent="0.3">
      <c r="A86" s="5">
        <v>2020</v>
      </c>
      <c r="B86" s="5" t="s">
        <v>181</v>
      </c>
      <c r="C86" s="6">
        <v>31</v>
      </c>
      <c r="D86" s="6">
        <v>1</v>
      </c>
      <c r="E86" s="6">
        <v>4</v>
      </c>
      <c r="F86" s="6" t="s">
        <v>182</v>
      </c>
      <c r="G86" s="6" t="s">
        <v>35</v>
      </c>
      <c r="H86" s="6" t="s">
        <v>183</v>
      </c>
      <c r="I86" s="6" t="s">
        <v>184</v>
      </c>
      <c r="J86" s="6">
        <v>4</v>
      </c>
      <c r="K86" s="6">
        <v>13</v>
      </c>
      <c r="L86" s="6" t="s">
        <v>35</v>
      </c>
      <c r="M86" s="6">
        <v>1</v>
      </c>
      <c r="N86" s="6"/>
      <c r="O86" s="6">
        <v>1</v>
      </c>
      <c r="P86" s="6">
        <v>0</v>
      </c>
      <c r="Q86" s="6">
        <v>1</v>
      </c>
      <c r="R86" s="6">
        <v>30</v>
      </c>
      <c r="S86" s="6">
        <v>30</v>
      </c>
      <c r="T86" s="6">
        <v>30</v>
      </c>
      <c r="U86" s="6">
        <v>0</v>
      </c>
      <c r="V86" s="6">
        <v>29</v>
      </c>
      <c r="W86" s="6">
        <v>56.67</v>
      </c>
      <c r="X86" s="6">
        <v>0</v>
      </c>
      <c r="Y86" s="6">
        <v>1</v>
      </c>
      <c r="Z86" s="6">
        <v>0</v>
      </c>
      <c r="AA86" s="6">
        <v>0</v>
      </c>
      <c r="AB86" s="6">
        <v>2</v>
      </c>
      <c r="AC86" s="6">
        <v>100</v>
      </c>
      <c r="AD86" s="5">
        <v>2040</v>
      </c>
      <c r="AE86" s="6">
        <v>300</v>
      </c>
      <c r="AF86" s="6">
        <v>5.57</v>
      </c>
      <c r="AG86" s="6">
        <v>0</v>
      </c>
      <c r="AH86" s="6">
        <v>1</v>
      </c>
      <c r="AI86" s="6">
        <v>3</v>
      </c>
      <c r="AJ86" s="6">
        <v>1</v>
      </c>
      <c r="AK86" s="9"/>
      <c r="AL86" s="6"/>
      <c r="AM86" s="6">
        <v>1</v>
      </c>
      <c r="AN86" s="6">
        <v>0</v>
      </c>
      <c r="AO86" s="6"/>
      <c r="AP86" s="6"/>
      <c r="AQ86" s="6"/>
      <c r="AR86" s="6"/>
      <c r="AS86" s="6"/>
      <c r="AT86" s="8">
        <v>1358.96</v>
      </c>
      <c r="AU86" s="8">
        <v>1214.7</v>
      </c>
      <c r="AV86" s="8">
        <f t="shared" si="12"/>
        <v>144.26</v>
      </c>
      <c r="AW86" s="8">
        <v>1358.18</v>
      </c>
      <c r="AX86" s="8">
        <v>1115.6400000000001</v>
      </c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>
        <v>0</v>
      </c>
      <c r="BJ86" s="6">
        <v>0</v>
      </c>
      <c r="BK86" t="s">
        <v>364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 t="s">
        <v>368</v>
      </c>
    </row>
    <row r="87" spans="1:70" s="2" customFormat="1" x14ac:dyDescent="0.3">
      <c r="A87" s="8">
        <v>2019</v>
      </c>
      <c r="B87" s="8" t="s">
        <v>185</v>
      </c>
      <c r="C87" s="2">
        <v>32</v>
      </c>
      <c r="D87" s="2">
        <v>1</v>
      </c>
      <c r="E87" s="2">
        <v>1</v>
      </c>
      <c r="F87" s="2" t="s">
        <v>186</v>
      </c>
      <c r="G87" s="2" t="s">
        <v>35</v>
      </c>
      <c r="H87" s="2" t="s">
        <v>187</v>
      </c>
      <c r="I87" s="2" t="s">
        <v>188</v>
      </c>
      <c r="J87" s="2">
        <v>4</v>
      </c>
      <c r="K87" s="2">
        <v>12</v>
      </c>
      <c r="L87" s="2" t="s">
        <v>38</v>
      </c>
      <c r="M87" s="2">
        <v>0</v>
      </c>
      <c r="N87" s="8" t="s">
        <v>57</v>
      </c>
      <c r="P87" s="2">
        <v>0</v>
      </c>
      <c r="R87" s="2">
        <v>16</v>
      </c>
      <c r="V87" s="2">
        <v>27</v>
      </c>
      <c r="W87" s="2">
        <v>56.25</v>
      </c>
      <c r="X87" s="2">
        <v>0</v>
      </c>
      <c r="Y87" s="2">
        <v>1</v>
      </c>
      <c r="Z87" s="2">
        <v>0</v>
      </c>
      <c r="AA87" s="2">
        <v>0</v>
      </c>
      <c r="AB87" s="2">
        <v>2</v>
      </c>
      <c r="AC87" s="2">
        <v>25</v>
      </c>
      <c r="AE87" s="2">
        <v>450</v>
      </c>
      <c r="AI87" s="2">
        <v>0</v>
      </c>
      <c r="AK87" s="2">
        <v>500</v>
      </c>
    </row>
    <row r="88" spans="1:70" s="2" customFormat="1" x14ac:dyDescent="0.3">
      <c r="A88" s="2">
        <v>2018</v>
      </c>
      <c r="B88" s="2" t="s">
        <v>189</v>
      </c>
      <c r="C88" s="2">
        <v>33</v>
      </c>
      <c r="D88" s="2">
        <v>1</v>
      </c>
      <c r="F88" s="2" t="s">
        <v>190</v>
      </c>
      <c r="G88" s="2" t="s">
        <v>99</v>
      </c>
      <c r="H88" s="2" t="s">
        <v>191</v>
      </c>
      <c r="I88" s="2" t="s">
        <v>192</v>
      </c>
      <c r="K88" s="2">
        <v>99</v>
      </c>
      <c r="L88" s="2" t="s">
        <v>99</v>
      </c>
      <c r="M88" s="2">
        <v>0</v>
      </c>
      <c r="N88" s="2" t="s">
        <v>362</v>
      </c>
    </row>
    <row r="89" spans="1:70" s="2" customFormat="1" x14ac:dyDescent="0.3">
      <c r="A89" s="2">
        <v>2015</v>
      </c>
      <c r="B89" s="2" t="s">
        <v>193</v>
      </c>
      <c r="C89" s="2">
        <v>34</v>
      </c>
      <c r="D89" s="2">
        <v>1</v>
      </c>
      <c r="F89" s="2" t="s">
        <v>194</v>
      </c>
      <c r="G89" s="2" t="s">
        <v>195</v>
      </c>
      <c r="H89" s="2" t="s">
        <v>196</v>
      </c>
      <c r="I89" s="2" t="s">
        <v>197</v>
      </c>
      <c r="J89" s="2">
        <v>3</v>
      </c>
      <c r="K89" s="2">
        <v>19</v>
      </c>
      <c r="L89" s="2" t="s">
        <v>198</v>
      </c>
      <c r="M89" s="2">
        <v>0</v>
      </c>
      <c r="N89" s="2" t="s">
        <v>362</v>
      </c>
    </row>
    <row r="90" spans="1:70" s="2" customFormat="1" x14ac:dyDescent="0.3">
      <c r="A90" s="2">
        <v>2015</v>
      </c>
      <c r="B90" s="2" t="s">
        <v>199</v>
      </c>
      <c r="C90" s="2">
        <v>35</v>
      </c>
      <c r="D90" s="2">
        <v>1</v>
      </c>
      <c r="F90" s="2" t="s">
        <v>200</v>
      </c>
      <c r="G90" s="2" t="s">
        <v>201</v>
      </c>
      <c r="H90" s="2" t="s">
        <v>202</v>
      </c>
      <c r="I90" s="2" t="s">
        <v>203</v>
      </c>
      <c r="J90" s="2">
        <v>9</v>
      </c>
      <c r="K90" s="2">
        <v>65</v>
      </c>
      <c r="L90" s="2" t="s">
        <v>201</v>
      </c>
      <c r="M90" s="2">
        <v>0</v>
      </c>
      <c r="N90" s="2" t="s">
        <v>362</v>
      </c>
    </row>
    <row r="91" spans="1:70" s="4" customFormat="1" ht="16.95" customHeight="1" x14ac:dyDescent="0.3">
      <c r="A91" s="2">
        <v>2020</v>
      </c>
      <c r="B91" s="2" t="s">
        <v>204</v>
      </c>
      <c r="C91" s="2">
        <v>36</v>
      </c>
      <c r="D91" s="2">
        <v>1</v>
      </c>
      <c r="E91" s="2">
        <v>1</v>
      </c>
      <c r="F91" s="2" t="s">
        <v>205</v>
      </c>
      <c r="G91" s="2" t="s">
        <v>206</v>
      </c>
      <c r="H91" s="2" t="s">
        <v>207</v>
      </c>
      <c r="I91" s="2" t="s">
        <v>208</v>
      </c>
      <c r="J91" s="2">
        <v>3</v>
      </c>
      <c r="K91" s="2">
        <v>6</v>
      </c>
      <c r="L91" s="2" t="s">
        <v>209</v>
      </c>
      <c r="M91" s="2">
        <v>0</v>
      </c>
      <c r="N91" s="2" t="s">
        <v>83</v>
      </c>
      <c r="O91" s="2">
        <v>0</v>
      </c>
      <c r="P91" s="2">
        <v>3</v>
      </c>
      <c r="Q91" s="2">
        <v>2</v>
      </c>
      <c r="R91" s="2">
        <v>53</v>
      </c>
      <c r="S91" s="2">
        <v>26</v>
      </c>
      <c r="T91" s="2">
        <v>27</v>
      </c>
      <c r="U91" s="2"/>
      <c r="V91" s="2">
        <v>66.599999999999994</v>
      </c>
      <c r="W91" s="2">
        <v>45.28</v>
      </c>
      <c r="X91" s="2">
        <v>0</v>
      </c>
      <c r="Y91" s="2"/>
      <c r="Z91" s="2"/>
      <c r="AA91" s="2">
        <v>0</v>
      </c>
      <c r="AB91" s="2">
        <v>2</v>
      </c>
      <c r="AC91" s="2">
        <v>20</v>
      </c>
      <c r="AD91" s="2">
        <v>655200</v>
      </c>
      <c r="AE91" s="2">
        <v>200</v>
      </c>
      <c r="AF91" s="2"/>
      <c r="AG91" s="2"/>
      <c r="AH91" s="2">
        <v>0</v>
      </c>
      <c r="AI91" s="2">
        <v>0</v>
      </c>
      <c r="AJ91" s="2">
        <v>0</v>
      </c>
      <c r="AK91" s="2"/>
      <c r="AL91" s="2">
        <v>5</v>
      </c>
      <c r="AM91" s="2">
        <v>1</v>
      </c>
      <c r="AN91" s="2">
        <v>0</v>
      </c>
      <c r="AO91" s="2"/>
      <c r="AP91" s="2"/>
      <c r="AQ91" s="2" t="s">
        <v>210</v>
      </c>
      <c r="AR91" s="2">
        <v>0.71</v>
      </c>
      <c r="AS91" s="2">
        <v>0.15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>
        <v>0</v>
      </c>
      <c r="BJ91" s="2"/>
    </row>
    <row r="92" spans="1:70" s="4" customFormat="1" x14ac:dyDescent="0.3">
      <c r="A92" s="2">
        <v>2020</v>
      </c>
      <c r="B92" s="2" t="s">
        <v>204</v>
      </c>
      <c r="C92" s="2">
        <v>36</v>
      </c>
      <c r="D92" s="2">
        <v>1</v>
      </c>
      <c r="E92" s="2">
        <v>2</v>
      </c>
      <c r="F92" s="2" t="s">
        <v>205</v>
      </c>
      <c r="G92" s="2" t="s">
        <v>206</v>
      </c>
      <c r="H92" s="2" t="s">
        <v>207</v>
      </c>
      <c r="I92" s="2" t="s">
        <v>208</v>
      </c>
      <c r="J92" s="2">
        <v>3</v>
      </c>
      <c r="K92" s="2">
        <v>6</v>
      </c>
      <c r="L92" s="2" t="s">
        <v>209</v>
      </c>
      <c r="M92" s="2">
        <v>0</v>
      </c>
      <c r="N92" s="2" t="s">
        <v>83</v>
      </c>
      <c r="O92" s="2">
        <v>0</v>
      </c>
      <c r="P92" s="2">
        <v>3</v>
      </c>
      <c r="Q92" s="2">
        <v>2</v>
      </c>
      <c r="R92" s="2">
        <v>53</v>
      </c>
      <c r="S92" s="2">
        <v>26</v>
      </c>
      <c r="T92" s="2">
        <v>27</v>
      </c>
      <c r="U92" s="2"/>
      <c r="V92" s="2">
        <v>66.599999999999994</v>
      </c>
      <c r="W92" s="2">
        <v>45.28</v>
      </c>
      <c r="X92" s="2">
        <v>0</v>
      </c>
      <c r="Y92" s="2"/>
      <c r="Z92" s="2"/>
      <c r="AA92" s="2">
        <v>0</v>
      </c>
      <c r="AB92" s="2">
        <v>2</v>
      </c>
      <c r="AC92" s="2">
        <v>20</v>
      </c>
      <c r="AD92" s="2">
        <v>655200</v>
      </c>
      <c r="AE92" s="2">
        <v>200</v>
      </c>
      <c r="AF92" s="2"/>
      <c r="AG92" s="2"/>
      <c r="AH92" s="2">
        <v>0</v>
      </c>
      <c r="AI92" s="2">
        <v>0</v>
      </c>
      <c r="AJ92" s="2">
        <v>4</v>
      </c>
      <c r="AK92" s="2"/>
      <c r="AL92" s="2">
        <v>5</v>
      </c>
      <c r="AM92" s="2">
        <v>1</v>
      </c>
      <c r="AN92" s="2">
        <v>0</v>
      </c>
      <c r="AO92" s="2"/>
      <c r="AP92" s="2"/>
      <c r="AQ92" s="2" t="s">
        <v>210</v>
      </c>
      <c r="AR92" s="2">
        <v>0.82</v>
      </c>
      <c r="AS92" s="2">
        <v>0.36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>
        <v>0</v>
      </c>
      <c r="BJ92" s="2"/>
    </row>
    <row r="93" spans="1:70" s="4" customFormat="1" x14ac:dyDescent="0.3">
      <c r="A93" s="2">
        <v>2020</v>
      </c>
      <c r="B93" s="2" t="s">
        <v>204</v>
      </c>
      <c r="C93" s="2">
        <v>36</v>
      </c>
      <c r="D93" s="2">
        <v>1</v>
      </c>
      <c r="E93" s="2">
        <v>3</v>
      </c>
      <c r="F93" s="2" t="s">
        <v>205</v>
      </c>
      <c r="G93" s="2" t="s">
        <v>206</v>
      </c>
      <c r="H93" s="2" t="s">
        <v>207</v>
      </c>
      <c r="I93" s="2" t="s">
        <v>208</v>
      </c>
      <c r="J93" s="2">
        <v>3</v>
      </c>
      <c r="K93" s="2">
        <v>6</v>
      </c>
      <c r="L93" s="2" t="s">
        <v>209</v>
      </c>
      <c r="M93" s="2">
        <v>0</v>
      </c>
      <c r="N93" s="2" t="s">
        <v>83</v>
      </c>
      <c r="O93" s="2">
        <v>0</v>
      </c>
      <c r="P93" s="2">
        <v>3</v>
      </c>
      <c r="Q93" s="2">
        <v>2</v>
      </c>
      <c r="R93" s="2">
        <v>53</v>
      </c>
      <c r="S93" s="2">
        <v>26</v>
      </c>
      <c r="T93" s="2">
        <v>27</v>
      </c>
      <c r="U93" s="2"/>
      <c r="V93" s="2">
        <v>66.599999999999994</v>
      </c>
      <c r="W93" s="2">
        <v>45.28</v>
      </c>
      <c r="X93" s="2">
        <v>0</v>
      </c>
      <c r="Y93" s="2"/>
      <c r="Z93" s="2"/>
      <c r="AA93" s="2">
        <v>0</v>
      </c>
      <c r="AB93" s="2">
        <v>2</v>
      </c>
      <c r="AC93" s="2">
        <v>20</v>
      </c>
      <c r="AD93" s="2">
        <v>655200</v>
      </c>
      <c r="AE93" s="2">
        <v>200</v>
      </c>
      <c r="AF93" s="2"/>
      <c r="AG93" s="2"/>
      <c r="AH93" s="2">
        <v>0</v>
      </c>
      <c r="AI93" s="2">
        <v>0</v>
      </c>
      <c r="AJ93" s="2">
        <v>2</v>
      </c>
      <c r="AK93" s="2"/>
      <c r="AL93" s="2">
        <v>5</v>
      </c>
      <c r="AM93" s="2">
        <v>1</v>
      </c>
      <c r="AN93" s="2">
        <v>0</v>
      </c>
      <c r="AO93" s="2"/>
      <c r="AP93" s="2"/>
      <c r="AQ93" s="2" t="s">
        <v>210</v>
      </c>
      <c r="AR93" s="2">
        <v>0.38</v>
      </c>
      <c r="AS93" s="2">
        <v>0.23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>
        <v>0</v>
      </c>
      <c r="BJ93" s="2"/>
    </row>
    <row r="94" spans="1:70" s="4" customFormat="1" x14ac:dyDescent="0.3">
      <c r="A94" s="2">
        <v>2020</v>
      </c>
      <c r="B94" s="2" t="s">
        <v>204</v>
      </c>
      <c r="C94" s="2">
        <v>36</v>
      </c>
      <c r="D94" s="2">
        <v>1</v>
      </c>
      <c r="E94" s="2">
        <v>4</v>
      </c>
      <c r="F94" s="2" t="s">
        <v>205</v>
      </c>
      <c r="G94" s="2" t="s">
        <v>206</v>
      </c>
      <c r="H94" s="2" t="s">
        <v>207</v>
      </c>
      <c r="I94" s="2" t="s">
        <v>208</v>
      </c>
      <c r="J94" s="2">
        <v>3</v>
      </c>
      <c r="K94" s="2">
        <v>6</v>
      </c>
      <c r="L94" s="2" t="s">
        <v>209</v>
      </c>
      <c r="M94" s="2">
        <v>0</v>
      </c>
      <c r="N94" s="2" t="s">
        <v>83</v>
      </c>
      <c r="O94" s="2">
        <v>0</v>
      </c>
      <c r="P94" s="2">
        <v>3</v>
      </c>
      <c r="Q94" s="2">
        <v>2</v>
      </c>
      <c r="R94" s="2">
        <v>53</v>
      </c>
      <c r="S94" s="2">
        <v>26</v>
      </c>
      <c r="T94" s="2">
        <v>27</v>
      </c>
      <c r="U94" s="2"/>
      <c r="V94" s="2">
        <v>66.599999999999994</v>
      </c>
      <c r="W94" s="2">
        <v>45.28</v>
      </c>
      <c r="X94" s="2">
        <v>0</v>
      </c>
      <c r="Y94" s="2"/>
      <c r="Z94" s="2"/>
      <c r="AA94" s="2">
        <v>0</v>
      </c>
      <c r="AB94" s="2">
        <v>2</v>
      </c>
      <c r="AC94" s="2">
        <v>20</v>
      </c>
      <c r="AD94" s="2">
        <v>655200</v>
      </c>
      <c r="AE94" s="2">
        <v>200</v>
      </c>
      <c r="AF94" s="2"/>
      <c r="AG94" s="2"/>
      <c r="AH94" s="2">
        <v>0</v>
      </c>
      <c r="AI94" s="2">
        <v>0</v>
      </c>
      <c r="AJ94" s="2">
        <v>1</v>
      </c>
      <c r="AK94" s="2"/>
      <c r="AL94" s="2">
        <v>5</v>
      </c>
      <c r="AM94" s="2">
        <v>1</v>
      </c>
      <c r="AN94" s="2">
        <v>0</v>
      </c>
      <c r="AO94" s="2"/>
      <c r="AP94" s="2"/>
      <c r="AQ94" s="2" t="s">
        <v>210</v>
      </c>
      <c r="AR94" s="2">
        <v>0.74</v>
      </c>
      <c r="AS94" s="2">
        <v>0.01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>
        <v>2</v>
      </c>
      <c r="BJ94" s="2"/>
    </row>
    <row r="95" spans="1:70" s="4" customFormat="1" x14ac:dyDescent="0.3">
      <c r="A95" s="2">
        <v>2020</v>
      </c>
      <c r="B95" s="2" t="s">
        <v>204</v>
      </c>
      <c r="C95" s="2">
        <v>36</v>
      </c>
      <c r="D95" s="2">
        <v>1</v>
      </c>
      <c r="E95" s="2">
        <v>5</v>
      </c>
      <c r="F95" s="2" t="s">
        <v>205</v>
      </c>
      <c r="G95" s="2" t="s">
        <v>206</v>
      </c>
      <c r="H95" s="2" t="s">
        <v>207</v>
      </c>
      <c r="I95" s="2" t="s">
        <v>208</v>
      </c>
      <c r="J95" s="2">
        <v>3</v>
      </c>
      <c r="K95" s="2">
        <v>6</v>
      </c>
      <c r="L95" s="2" t="s">
        <v>209</v>
      </c>
      <c r="M95" s="2">
        <v>0</v>
      </c>
      <c r="N95" s="2" t="s">
        <v>83</v>
      </c>
      <c r="O95" s="2">
        <v>0</v>
      </c>
      <c r="P95" s="2">
        <v>3</v>
      </c>
      <c r="Q95" s="2">
        <v>2</v>
      </c>
      <c r="R95" s="2">
        <v>53</v>
      </c>
      <c r="S95" s="2">
        <v>26</v>
      </c>
      <c r="T95" s="2">
        <v>27</v>
      </c>
      <c r="U95" s="2"/>
      <c r="V95" s="2">
        <v>66.599999999999994</v>
      </c>
      <c r="W95" s="2">
        <v>45.28</v>
      </c>
      <c r="X95" s="2">
        <v>0</v>
      </c>
      <c r="Y95" s="2"/>
      <c r="Z95" s="2"/>
      <c r="AA95" s="2">
        <v>0</v>
      </c>
      <c r="AB95" s="2">
        <v>2</v>
      </c>
      <c r="AC95" s="2">
        <v>20</v>
      </c>
      <c r="AD95" s="2">
        <v>655200</v>
      </c>
      <c r="AE95" s="2">
        <v>200</v>
      </c>
      <c r="AF95" s="2"/>
      <c r="AG95" s="2"/>
      <c r="AH95" s="2">
        <v>0</v>
      </c>
      <c r="AI95" s="2">
        <v>0</v>
      </c>
      <c r="AJ95" s="2">
        <v>3</v>
      </c>
      <c r="AK95" s="2"/>
      <c r="AL95" s="2">
        <v>5</v>
      </c>
      <c r="AM95" s="2">
        <v>1</v>
      </c>
      <c r="AN95" s="2">
        <v>0</v>
      </c>
      <c r="AO95" s="2"/>
      <c r="AP95" s="2"/>
      <c r="AQ95" s="2" t="s">
        <v>210</v>
      </c>
      <c r="AR95" s="2">
        <v>2.16</v>
      </c>
      <c r="AS95" s="2">
        <v>3.0000000000000001E-3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>
        <v>2</v>
      </c>
      <c r="BJ95" s="2"/>
    </row>
    <row r="96" spans="1:70" s="2" customFormat="1" x14ac:dyDescent="0.3">
      <c r="A96" s="2">
        <v>2020</v>
      </c>
      <c r="B96" s="2" t="s">
        <v>211</v>
      </c>
      <c r="C96" s="2">
        <v>37</v>
      </c>
      <c r="D96" s="2">
        <v>1</v>
      </c>
      <c r="F96" s="2" t="s">
        <v>212</v>
      </c>
      <c r="G96" s="2" t="s">
        <v>213</v>
      </c>
      <c r="H96" s="2" t="s">
        <v>214</v>
      </c>
      <c r="I96" s="2" t="s">
        <v>215</v>
      </c>
      <c r="K96" s="2">
        <v>148</v>
      </c>
      <c r="L96" s="2" t="s">
        <v>213</v>
      </c>
      <c r="M96" s="2">
        <v>0</v>
      </c>
      <c r="N96" s="2" t="s">
        <v>83</v>
      </c>
    </row>
    <row r="97" spans="1:70" s="2" customFormat="1" ht="16.95" customHeight="1" x14ac:dyDescent="0.3">
      <c r="A97" s="2">
        <v>2015</v>
      </c>
      <c r="B97" s="2" t="s">
        <v>216</v>
      </c>
      <c r="C97" s="2">
        <v>38</v>
      </c>
      <c r="D97" s="2">
        <v>1</v>
      </c>
      <c r="F97" s="2" t="s">
        <v>217</v>
      </c>
      <c r="G97" s="2" t="s">
        <v>141</v>
      </c>
      <c r="H97" s="2" t="s">
        <v>218</v>
      </c>
      <c r="I97" s="2" t="s">
        <v>219</v>
      </c>
      <c r="J97" s="2">
        <v>6</v>
      </c>
      <c r="K97" s="2">
        <v>25</v>
      </c>
      <c r="L97" s="2" t="s">
        <v>141</v>
      </c>
      <c r="M97" s="2">
        <v>0</v>
      </c>
      <c r="N97" s="2" t="s">
        <v>362</v>
      </c>
    </row>
    <row r="98" spans="1:70" x14ac:dyDescent="0.3">
      <c r="A98" s="8">
        <v>2019</v>
      </c>
      <c r="B98" s="8" t="s">
        <v>220</v>
      </c>
      <c r="C98" s="6">
        <v>39</v>
      </c>
      <c r="D98" s="6">
        <v>1</v>
      </c>
      <c r="E98" s="6">
        <v>1</v>
      </c>
      <c r="F98" s="6" t="s">
        <v>221</v>
      </c>
      <c r="G98" s="6" t="s">
        <v>222</v>
      </c>
      <c r="H98" s="6" t="s">
        <v>223</v>
      </c>
      <c r="I98" s="6" t="s">
        <v>167</v>
      </c>
      <c r="J98" s="6">
        <v>4</v>
      </c>
      <c r="K98" s="6">
        <v>8</v>
      </c>
      <c r="L98" s="6" t="s">
        <v>224</v>
      </c>
      <c r="M98" s="6">
        <v>1</v>
      </c>
      <c r="N98" s="6"/>
      <c r="O98" s="6">
        <v>1</v>
      </c>
      <c r="P98" s="6">
        <v>0</v>
      </c>
      <c r="Q98" s="6">
        <v>2</v>
      </c>
      <c r="R98" s="6">
        <v>13</v>
      </c>
      <c r="S98" s="6">
        <v>13</v>
      </c>
      <c r="T98" s="6">
        <v>13</v>
      </c>
      <c r="U98" s="6">
        <v>0</v>
      </c>
      <c r="V98" s="6">
        <v>27</v>
      </c>
      <c r="W98" s="6">
        <v>61.54</v>
      </c>
      <c r="X98" s="6">
        <v>4</v>
      </c>
      <c r="Y98" s="6">
        <v>1</v>
      </c>
      <c r="Z98" s="6">
        <v>0</v>
      </c>
      <c r="AA98" s="6">
        <v>1</v>
      </c>
      <c r="AB98" s="6">
        <v>0</v>
      </c>
      <c r="AC98" s="6">
        <v>25</v>
      </c>
      <c r="AD98" s="6">
        <v>600</v>
      </c>
      <c r="AE98" s="6">
        <v>200</v>
      </c>
      <c r="AF98" s="9">
        <v>3.5</v>
      </c>
      <c r="AG98" s="6">
        <v>0</v>
      </c>
      <c r="AH98" s="6">
        <v>0</v>
      </c>
      <c r="AI98" s="6">
        <v>0</v>
      </c>
      <c r="AJ98" s="6">
        <v>1</v>
      </c>
      <c r="AK98" s="6">
        <v>1000</v>
      </c>
      <c r="AL98" s="6"/>
      <c r="AM98" s="6">
        <v>1</v>
      </c>
      <c r="AN98" s="6">
        <v>0</v>
      </c>
      <c r="AO98" s="6"/>
      <c r="AP98" s="6"/>
      <c r="AQ98" s="6"/>
      <c r="AR98" s="6"/>
      <c r="AS98" s="6">
        <v>0.45</v>
      </c>
      <c r="AT98" s="1">
        <f>(BE98+BC98+BF98)/3</f>
        <v>50</v>
      </c>
      <c r="AU98" s="1">
        <f>(BG98+BD98+BH98)/3</f>
        <v>54.333333333333336</v>
      </c>
      <c r="AV98" s="1">
        <f>AT98-AU98</f>
        <v>-4.3333333333333357</v>
      </c>
      <c r="AW98" s="1">
        <f>(BF98-BE98)/1.206</f>
        <v>28.192371475953568</v>
      </c>
      <c r="AX98" s="1">
        <f>(BH98-BG98)/1.206</f>
        <v>29.850746268656717</v>
      </c>
      <c r="AY98" s="1"/>
      <c r="AZ98" s="1"/>
      <c r="BA98" s="1"/>
      <c r="BB98" s="6"/>
      <c r="BC98" s="6">
        <v>46</v>
      </c>
      <c r="BD98" s="6">
        <v>57</v>
      </c>
      <c r="BE98" s="6">
        <v>35</v>
      </c>
      <c r="BF98" s="6">
        <v>69</v>
      </c>
      <c r="BG98" s="6">
        <v>35</v>
      </c>
      <c r="BH98" s="6">
        <v>71</v>
      </c>
      <c r="BI98" s="6">
        <v>0</v>
      </c>
      <c r="BJ98" s="6">
        <v>0</v>
      </c>
      <c r="BL98">
        <v>0</v>
      </c>
      <c r="BM98">
        <v>1</v>
      </c>
      <c r="BN98">
        <v>0</v>
      </c>
      <c r="BO98">
        <v>1</v>
      </c>
      <c r="BP98">
        <v>0</v>
      </c>
      <c r="BQ98">
        <v>0</v>
      </c>
      <c r="BR98" t="s">
        <v>413</v>
      </c>
    </row>
    <row r="99" spans="1:70" x14ac:dyDescent="0.3">
      <c r="A99" s="8">
        <v>2019</v>
      </c>
      <c r="B99" s="8" t="s">
        <v>220</v>
      </c>
      <c r="C99" s="6">
        <v>39</v>
      </c>
      <c r="D99" s="6">
        <v>1</v>
      </c>
      <c r="E99" s="6">
        <v>2</v>
      </c>
      <c r="F99" s="6" t="s">
        <v>221</v>
      </c>
      <c r="G99" s="6" t="s">
        <v>222</v>
      </c>
      <c r="H99" s="6" t="s">
        <v>223</v>
      </c>
      <c r="I99" s="6" t="s">
        <v>167</v>
      </c>
      <c r="J99" s="6">
        <v>4</v>
      </c>
      <c r="K99" s="6">
        <v>8</v>
      </c>
      <c r="L99" s="6" t="s">
        <v>224</v>
      </c>
      <c r="M99" s="6">
        <v>1</v>
      </c>
      <c r="N99" s="6"/>
      <c r="O99" s="6">
        <v>1</v>
      </c>
      <c r="P99" s="6">
        <v>0</v>
      </c>
      <c r="Q99" s="6">
        <v>2</v>
      </c>
      <c r="R99" s="6">
        <v>13</v>
      </c>
      <c r="S99" s="6">
        <v>13</v>
      </c>
      <c r="T99" s="6">
        <v>13</v>
      </c>
      <c r="U99" s="6">
        <v>0</v>
      </c>
      <c r="V99" s="6">
        <v>27</v>
      </c>
      <c r="W99" s="6">
        <v>61.54</v>
      </c>
      <c r="X99" s="6">
        <v>4</v>
      </c>
      <c r="Y99" s="6">
        <v>1</v>
      </c>
      <c r="Z99" s="6">
        <v>0</v>
      </c>
      <c r="AA99" s="6">
        <v>1</v>
      </c>
      <c r="AB99" s="6">
        <v>0</v>
      </c>
      <c r="AC99" s="6">
        <v>25</v>
      </c>
      <c r="AD99" s="6">
        <v>600</v>
      </c>
      <c r="AE99" s="6">
        <v>200</v>
      </c>
      <c r="AF99" s="9">
        <v>3.5</v>
      </c>
      <c r="AG99" s="6">
        <v>0</v>
      </c>
      <c r="AH99" s="6">
        <v>0</v>
      </c>
      <c r="AI99" s="6">
        <v>0</v>
      </c>
      <c r="AJ99" s="6">
        <v>3</v>
      </c>
      <c r="AK99" s="6">
        <v>1000</v>
      </c>
      <c r="AL99" s="6"/>
      <c r="AM99" s="6">
        <v>1</v>
      </c>
      <c r="AN99" s="6">
        <v>0</v>
      </c>
      <c r="AO99" s="6"/>
      <c r="AP99" s="6"/>
      <c r="AQ99" s="6"/>
      <c r="AR99" s="6"/>
      <c r="AS99" s="6">
        <v>0.5</v>
      </c>
      <c r="AT99" s="1">
        <f>(BE99+BC99+BF99)/3</f>
        <v>1.1333333333333335</v>
      </c>
      <c r="AU99" s="1">
        <f>(BG99+BD99+BH99)/3</f>
        <v>0.96666666666666667</v>
      </c>
      <c r="AV99" s="1">
        <f>AT99-AU99</f>
        <v>0.16666666666666685</v>
      </c>
      <c r="AW99" s="1">
        <f>(BF99-BE99)/1.206</f>
        <v>1.1608623548922057</v>
      </c>
      <c r="AX99" s="1">
        <f>(BH99-BG99)/1.206</f>
        <v>1.3266998341625207</v>
      </c>
      <c r="AY99" s="1"/>
      <c r="AZ99" s="1"/>
      <c r="BA99" s="1"/>
      <c r="BB99" s="6"/>
      <c r="BC99" s="6">
        <v>1.2</v>
      </c>
      <c r="BD99" s="6">
        <v>0.7</v>
      </c>
      <c r="BE99" s="6">
        <v>0.4</v>
      </c>
      <c r="BF99" s="6">
        <v>1.8</v>
      </c>
      <c r="BG99" s="6">
        <v>0.3</v>
      </c>
      <c r="BH99" s="6">
        <v>1.9</v>
      </c>
      <c r="BI99" s="6">
        <v>0</v>
      </c>
      <c r="BJ99" s="6">
        <v>1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 t="s">
        <v>413</v>
      </c>
    </row>
    <row r="100" spans="1:70" x14ac:dyDescent="0.3">
      <c r="A100" s="8">
        <v>2019</v>
      </c>
      <c r="B100" s="8" t="s">
        <v>220</v>
      </c>
      <c r="C100" s="6">
        <v>39</v>
      </c>
      <c r="D100" s="6">
        <v>1</v>
      </c>
      <c r="E100" s="6">
        <v>1</v>
      </c>
      <c r="F100" s="6" t="s">
        <v>221</v>
      </c>
      <c r="G100" s="6" t="s">
        <v>222</v>
      </c>
      <c r="H100" s="6" t="s">
        <v>223</v>
      </c>
      <c r="I100" s="6" t="s">
        <v>167</v>
      </c>
      <c r="J100" s="6">
        <v>4</v>
      </c>
      <c r="K100" s="6">
        <v>8</v>
      </c>
      <c r="L100" s="6" t="s">
        <v>224</v>
      </c>
      <c r="M100" s="6">
        <v>1</v>
      </c>
      <c r="N100" s="6"/>
      <c r="O100" s="6">
        <v>1</v>
      </c>
      <c r="P100" s="6">
        <v>0</v>
      </c>
      <c r="Q100" s="6">
        <v>2</v>
      </c>
      <c r="R100" s="6">
        <v>13</v>
      </c>
      <c r="S100" s="6">
        <v>13</v>
      </c>
      <c r="T100" s="6">
        <v>13</v>
      </c>
      <c r="U100" s="6">
        <v>0</v>
      </c>
      <c r="V100" s="6">
        <v>27</v>
      </c>
      <c r="W100" s="6">
        <v>61.54</v>
      </c>
      <c r="X100" s="6">
        <v>4</v>
      </c>
      <c r="Y100" s="6">
        <v>1</v>
      </c>
      <c r="Z100" s="6">
        <v>0</v>
      </c>
      <c r="AA100" s="6">
        <v>1</v>
      </c>
      <c r="AB100" s="6">
        <v>0</v>
      </c>
      <c r="AC100" s="6">
        <v>25</v>
      </c>
      <c r="AD100" s="6">
        <v>900</v>
      </c>
      <c r="AE100" s="6">
        <v>200</v>
      </c>
      <c r="AF100" s="9">
        <v>3.5</v>
      </c>
      <c r="AG100" s="6">
        <v>0</v>
      </c>
      <c r="AH100" s="6">
        <v>0</v>
      </c>
      <c r="AI100" s="6">
        <v>0</v>
      </c>
      <c r="AJ100" s="6">
        <v>1</v>
      </c>
      <c r="AK100" s="6">
        <v>1000</v>
      </c>
      <c r="AL100" s="6"/>
      <c r="AM100" s="6">
        <v>1</v>
      </c>
      <c r="AN100" s="6">
        <v>0</v>
      </c>
      <c r="AO100" s="6"/>
      <c r="AP100" s="6"/>
      <c r="AQ100" s="6"/>
      <c r="AR100" s="6"/>
      <c r="AS100" s="6"/>
      <c r="AT100" s="1">
        <f>(BE100+BC100+BF100)/3</f>
        <v>-71.333333333333329</v>
      </c>
      <c r="AU100" s="1">
        <f>(BG100+BD100+BH100)/3</f>
        <v>-70.333333333333329</v>
      </c>
      <c r="AV100" s="1">
        <f>AT100-AU100</f>
        <v>-1</v>
      </c>
      <c r="AW100" s="1">
        <f>(BF100-BE100)/1.206</f>
        <v>22.388059701492537</v>
      </c>
      <c r="AX100" s="1">
        <f>(BH100-BG100)/1.206</f>
        <v>22.388059701492537</v>
      </c>
      <c r="AY100" s="1"/>
      <c r="AZ100" s="1"/>
      <c r="BA100" s="1"/>
      <c r="BB100" s="6"/>
      <c r="BC100" s="6">
        <v>-67</v>
      </c>
      <c r="BD100" s="6">
        <v>-70</v>
      </c>
      <c r="BE100" s="6">
        <v>-87</v>
      </c>
      <c r="BF100" s="6">
        <v>-60</v>
      </c>
      <c r="BG100" s="6">
        <v>-84</v>
      </c>
      <c r="BH100" s="6">
        <v>-57</v>
      </c>
      <c r="BI100" s="6">
        <v>2</v>
      </c>
      <c r="BJ100" s="6">
        <v>0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0</v>
      </c>
      <c r="BR100" t="s">
        <v>413</v>
      </c>
    </row>
    <row r="101" spans="1:70" x14ac:dyDescent="0.3">
      <c r="A101" s="8">
        <v>2019</v>
      </c>
      <c r="B101" s="8" t="s">
        <v>220</v>
      </c>
      <c r="C101" s="6">
        <v>39</v>
      </c>
      <c r="D101" s="6">
        <v>1</v>
      </c>
      <c r="E101" s="6">
        <v>2</v>
      </c>
      <c r="F101" s="6" t="s">
        <v>221</v>
      </c>
      <c r="G101" s="6" t="s">
        <v>222</v>
      </c>
      <c r="H101" s="6" t="s">
        <v>223</v>
      </c>
      <c r="I101" s="6" t="s">
        <v>167</v>
      </c>
      <c r="J101" s="6">
        <v>4</v>
      </c>
      <c r="K101" s="6">
        <v>8</v>
      </c>
      <c r="L101" s="6" t="s">
        <v>224</v>
      </c>
      <c r="M101" s="6">
        <v>1</v>
      </c>
      <c r="N101" s="6"/>
      <c r="O101" s="6">
        <v>1</v>
      </c>
      <c r="P101" s="6">
        <v>0</v>
      </c>
      <c r="Q101" s="6">
        <v>2</v>
      </c>
      <c r="R101" s="6">
        <v>13</v>
      </c>
      <c r="S101" s="6">
        <v>13</v>
      </c>
      <c r="T101" s="6">
        <v>13</v>
      </c>
      <c r="U101" s="6">
        <v>0</v>
      </c>
      <c r="V101" s="6">
        <v>27</v>
      </c>
      <c r="W101" s="6">
        <v>61.54</v>
      </c>
      <c r="X101" s="6">
        <v>4</v>
      </c>
      <c r="Y101" s="6">
        <v>1</v>
      </c>
      <c r="Z101" s="6">
        <v>0</v>
      </c>
      <c r="AA101" s="6">
        <v>1</v>
      </c>
      <c r="AB101" s="6">
        <v>0</v>
      </c>
      <c r="AC101" s="6">
        <v>25</v>
      </c>
      <c r="AD101" s="6">
        <v>900</v>
      </c>
      <c r="AE101" s="6">
        <v>200</v>
      </c>
      <c r="AF101" s="9">
        <v>3.5</v>
      </c>
      <c r="AG101" s="6">
        <v>0</v>
      </c>
      <c r="AH101" s="6">
        <v>0</v>
      </c>
      <c r="AI101" s="6">
        <v>0</v>
      </c>
      <c r="AJ101" s="6">
        <v>3</v>
      </c>
      <c r="AK101" s="6">
        <v>1000</v>
      </c>
      <c r="AL101" s="6"/>
      <c r="AM101" s="6">
        <v>1</v>
      </c>
      <c r="AN101" s="6">
        <v>0</v>
      </c>
      <c r="AO101" s="6"/>
      <c r="AP101" s="6"/>
      <c r="AQ101" s="6"/>
      <c r="AR101" s="6"/>
      <c r="AS101" s="6"/>
      <c r="AT101" s="1">
        <f>(BE101+BC101+BF101)/3</f>
        <v>815.33333333333337</v>
      </c>
      <c r="AU101" s="1">
        <f>(BG101+BD101+BH101)/3</f>
        <v>637.33333333333337</v>
      </c>
      <c r="AV101" s="1">
        <f>AT101-AU101</f>
        <v>178</v>
      </c>
      <c r="AW101" s="1">
        <f>(BF101-BE101)/1.206</f>
        <v>997.51243781094536</v>
      </c>
      <c r="AX101" s="1">
        <f>(BH101-BG101)/1.206</f>
        <v>655.88723051409625</v>
      </c>
      <c r="AY101" s="1"/>
      <c r="AZ101" s="1"/>
      <c r="BA101" s="1"/>
      <c r="BB101" s="6"/>
      <c r="BC101" s="6">
        <v>737</v>
      </c>
      <c r="BD101" s="6">
        <v>669</v>
      </c>
      <c r="BE101" s="6">
        <v>253</v>
      </c>
      <c r="BF101" s="6">
        <v>1456</v>
      </c>
      <c r="BG101" s="6">
        <v>226</v>
      </c>
      <c r="BH101" s="6">
        <v>1017</v>
      </c>
      <c r="BI101" s="6">
        <v>2</v>
      </c>
      <c r="BJ101" s="6">
        <v>1</v>
      </c>
      <c r="BL101">
        <v>0</v>
      </c>
      <c r="BM101">
        <v>1</v>
      </c>
      <c r="BN101">
        <v>0</v>
      </c>
      <c r="BO101">
        <v>1</v>
      </c>
      <c r="BP101">
        <v>0</v>
      </c>
      <c r="BQ101">
        <v>0</v>
      </c>
      <c r="BR101" t="s">
        <v>413</v>
      </c>
    </row>
    <row r="102" spans="1:70" s="2" customFormat="1" x14ac:dyDescent="0.3">
      <c r="A102" s="2">
        <v>2019</v>
      </c>
      <c r="B102" s="2" t="s">
        <v>225</v>
      </c>
      <c r="C102" s="2">
        <v>40</v>
      </c>
      <c r="D102" s="2">
        <v>1</v>
      </c>
      <c r="E102" s="2">
        <v>1</v>
      </c>
      <c r="F102" s="2" t="s">
        <v>226</v>
      </c>
      <c r="G102" s="2" t="s">
        <v>76</v>
      </c>
      <c r="H102" s="2" t="s">
        <v>227</v>
      </c>
      <c r="I102" s="2" t="s">
        <v>228</v>
      </c>
      <c r="K102" s="2">
        <v>113</v>
      </c>
      <c r="L102" s="2" t="s">
        <v>76</v>
      </c>
      <c r="M102" s="2">
        <v>0</v>
      </c>
      <c r="N102" s="2" t="s">
        <v>83</v>
      </c>
    </row>
    <row r="103" spans="1:70" x14ac:dyDescent="0.3">
      <c r="A103" s="6">
        <v>2019</v>
      </c>
      <c r="B103" s="6" t="s">
        <v>229</v>
      </c>
      <c r="C103" s="6">
        <v>41</v>
      </c>
      <c r="D103" s="6">
        <v>1</v>
      </c>
      <c r="E103" s="6">
        <v>1</v>
      </c>
      <c r="F103" s="6" t="s">
        <v>230</v>
      </c>
      <c r="G103" s="6" t="s">
        <v>94</v>
      </c>
      <c r="H103" s="6" t="s">
        <v>231</v>
      </c>
      <c r="I103" s="6">
        <v>107201</v>
      </c>
      <c r="J103" s="6"/>
      <c r="K103" s="6">
        <v>134</v>
      </c>
      <c r="L103" s="6" t="s">
        <v>94</v>
      </c>
      <c r="M103" s="6">
        <v>1</v>
      </c>
      <c r="N103" s="6"/>
      <c r="O103" s="6">
        <v>1</v>
      </c>
      <c r="P103" s="6">
        <v>0</v>
      </c>
      <c r="Q103" s="6">
        <v>1</v>
      </c>
      <c r="R103" s="6">
        <v>46</v>
      </c>
      <c r="S103" s="6">
        <v>46</v>
      </c>
      <c r="T103" s="6">
        <v>46</v>
      </c>
      <c r="U103" s="6">
        <v>0</v>
      </c>
      <c r="V103" s="6">
        <v>21.2</v>
      </c>
      <c r="W103" s="6">
        <v>69.569999999999993</v>
      </c>
      <c r="X103" s="6">
        <v>3</v>
      </c>
      <c r="Y103" s="6">
        <v>1</v>
      </c>
      <c r="Z103" s="6">
        <v>1</v>
      </c>
      <c r="AA103" s="6">
        <v>0</v>
      </c>
      <c r="AB103" s="6">
        <v>1</v>
      </c>
      <c r="AC103" s="6">
        <v>25</v>
      </c>
      <c r="AD103" s="6">
        <v>2220</v>
      </c>
      <c r="AE103" s="6">
        <v>250</v>
      </c>
      <c r="AF103" s="8">
        <v>1.81</v>
      </c>
      <c r="AG103" s="6">
        <v>0</v>
      </c>
      <c r="AH103" s="6">
        <v>0</v>
      </c>
      <c r="AI103" s="6">
        <v>0</v>
      </c>
      <c r="AJ103" s="6">
        <v>1</v>
      </c>
      <c r="AK103" s="6">
        <v>1000</v>
      </c>
      <c r="AL103" s="6">
        <v>37</v>
      </c>
      <c r="AM103" s="6">
        <v>1</v>
      </c>
      <c r="AN103" s="6">
        <v>0</v>
      </c>
      <c r="AO103" s="6" t="s">
        <v>232</v>
      </c>
      <c r="AP103" s="6">
        <v>528</v>
      </c>
      <c r="AQ103" s="6"/>
      <c r="AR103" s="6"/>
      <c r="AS103" s="6">
        <v>0.9</v>
      </c>
      <c r="AT103" s="6">
        <v>1.1599999999999999</v>
      </c>
      <c r="AU103" s="6">
        <v>1.19</v>
      </c>
      <c r="AV103" s="6">
        <v>-0.03</v>
      </c>
      <c r="AW103" s="6">
        <v>0.5</v>
      </c>
      <c r="AX103" s="6">
        <v>0.48</v>
      </c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>
        <v>0</v>
      </c>
      <c r="BJ103" s="6">
        <v>0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0</v>
      </c>
      <c r="BR103" t="s">
        <v>413</v>
      </c>
    </row>
    <row r="104" spans="1:70" x14ac:dyDescent="0.3">
      <c r="A104" s="6">
        <v>2019</v>
      </c>
      <c r="B104" s="6" t="s">
        <v>229</v>
      </c>
      <c r="C104" s="6">
        <v>41</v>
      </c>
      <c r="D104" s="6">
        <v>1</v>
      </c>
      <c r="E104" s="6">
        <v>2</v>
      </c>
      <c r="F104" s="6" t="s">
        <v>230</v>
      </c>
      <c r="G104" s="6" t="s">
        <v>94</v>
      </c>
      <c r="H104" s="6" t="s">
        <v>231</v>
      </c>
      <c r="I104" s="6">
        <v>107201</v>
      </c>
      <c r="J104" s="6"/>
      <c r="K104" s="6">
        <v>134</v>
      </c>
      <c r="L104" s="6" t="s">
        <v>94</v>
      </c>
      <c r="M104" s="6">
        <v>1</v>
      </c>
      <c r="N104" s="6"/>
      <c r="O104" s="6">
        <v>1</v>
      </c>
      <c r="P104" s="6">
        <v>0</v>
      </c>
      <c r="Q104" s="6">
        <v>1</v>
      </c>
      <c r="R104" s="6">
        <v>46</v>
      </c>
      <c r="S104" s="6">
        <v>46</v>
      </c>
      <c r="T104" s="6">
        <v>46</v>
      </c>
      <c r="U104" s="6">
        <v>0</v>
      </c>
      <c r="V104" s="6">
        <v>21.2</v>
      </c>
      <c r="W104" s="6">
        <v>69.569999999999993</v>
      </c>
      <c r="X104" s="6">
        <v>3</v>
      </c>
      <c r="Y104" s="6">
        <v>1</v>
      </c>
      <c r="Z104" s="6">
        <v>1</v>
      </c>
      <c r="AA104" s="6">
        <v>0</v>
      </c>
      <c r="AB104" s="6">
        <v>1</v>
      </c>
      <c r="AC104" s="6">
        <v>25</v>
      </c>
      <c r="AD104" s="6">
        <v>2220</v>
      </c>
      <c r="AE104" s="6">
        <v>250</v>
      </c>
      <c r="AF104" s="8">
        <v>1.81</v>
      </c>
      <c r="AG104" s="6">
        <v>0</v>
      </c>
      <c r="AH104" s="6">
        <v>0</v>
      </c>
      <c r="AI104" s="6">
        <v>0</v>
      </c>
      <c r="AJ104" s="6">
        <v>3</v>
      </c>
      <c r="AK104" s="6">
        <v>1000</v>
      </c>
      <c r="AL104" s="6">
        <v>37</v>
      </c>
      <c r="AM104" s="6">
        <v>1</v>
      </c>
      <c r="AN104" s="6">
        <v>0</v>
      </c>
      <c r="AO104" s="6" t="s">
        <v>232</v>
      </c>
      <c r="AP104" s="6">
        <v>556</v>
      </c>
      <c r="AQ104" s="6"/>
      <c r="AR104" s="6"/>
      <c r="AS104" s="6">
        <v>0.87</v>
      </c>
      <c r="AT104" s="6">
        <v>0.95</v>
      </c>
      <c r="AU104" s="6">
        <v>0.94</v>
      </c>
      <c r="AV104" s="6">
        <v>0.01</v>
      </c>
      <c r="AW104" s="6">
        <v>0.63</v>
      </c>
      <c r="AX104" s="6">
        <v>0.49</v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>
        <v>0</v>
      </c>
      <c r="BJ104" s="6">
        <v>1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0</v>
      </c>
      <c r="BR104" t="s">
        <v>413</v>
      </c>
    </row>
    <row r="105" spans="1:70" s="2" customFormat="1" x14ac:dyDescent="0.3">
      <c r="A105" s="2">
        <v>2019</v>
      </c>
      <c r="B105" s="2" t="s">
        <v>233</v>
      </c>
      <c r="C105" s="2">
        <v>42</v>
      </c>
      <c r="D105" s="2">
        <v>1</v>
      </c>
      <c r="F105" s="2" t="s">
        <v>234</v>
      </c>
      <c r="G105" s="2" t="s">
        <v>235</v>
      </c>
      <c r="H105" s="2" t="s">
        <v>236</v>
      </c>
      <c r="I105" s="2" t="s">
        <v>237</v>
      </c>
      <c r="J105" s="2">
        <v>4</v>
      </c>
      <c r="K105" s="2">
        <v>130</v>
      </c>
      <c r="L105" s="2" t="s">
        <v>235</v>
      </c>
      <c r="M105" s="2">
        <v>0</v>
      </c>
      <c r="N105" s="2" t="s">
        <v>362</v>
      </c>
    </row>
    <row r="106" spans="1:70" s="7" customFormat="1" x14ac:dyDescent="0.3">
      <c r="A106" s="2">
        <v>2016</v>
      </c>
      <c r="B106" s="2" t="s">
        <v>240</v>
      </c>
      <c r="C106" s="2">
        <v>43</v>
      </c>
      <c r="D106" s="2">
        <v>1</v>
      </c>
      <c r="E106" s="2"/>
      <c r="F106" s="2" t="s">
        <v>241</v>
      </c>
      <c r="G106" s="2" t="s">
        <v>35</v>
      </c>
      <c r="H106" s="2" t="s">
        <v>419</v>
      </c>
      <c r="I106" s="2" t="s">
        <v>242</v>
      </c>
      <c r="J106" s="2">
        <v>6</v>
      </c>
      <c r="K106" s="2">
        <v>9</v>
      </c>
      <c r="L106" s="2" t="s">
        <v>167</v>
      </c>
      <c r="M106" s="2">
        <v>0</v>
      </c>
      <c r="N106" s="2" t="s">
        <v>362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70" x14ac:dyDescent="0.3">
      <c r="A107" s="6">
        <v>2020</v>
      </c>
      <c r="B107" s="6" t="s">
        <v>243</v>
      </c>
      <c r="C107" s="5">
        <v>44</v>
      </c>
      <c r="D107" s="5">
        <v>1</v>
      </c>
      <c r="E107" s="5">
        <v>1</v>
      </c>
      <c r="F107" s="6" t="s">
        <v>244</v>
      </c>
      <c r="G107" s="6" t="s">
        <v>245</v>
      </c>
      <c r="H107" s="6" t="s">
        <v>246</v>
      </c>
      <c r="I107" s="6">
        <v>523</v>
      </c>
      <c r="J107" s="6" t="s">
        <v>167</v>
      </c>
      <c r="K107" s="6">
        <v>14</v>
      </c>
      <c r="L107" s="6" t="s">
        <v>247</v>
      </c>
      <c r="M107" s="5">
        <v>1</v>
      </c>
      <c r="N107" s="6"/>
      <c r="O107" s="6">
        <v>1</v>
      </c>
      <c r="P107" s="6">
        <v>0</v>
      </c>
      <c r="Q107" s="6">
        <v>1</v>
      </c>
      <c r="R107" s="6">
        <v>32</v>
      </c>
      <c r="S107" s="6">
        <v>32</v>
      </c>
      <c r="T107" s="6">
        <v>32</v>
      </c>
      <c r="U107" s="6">
        <v>0</v>
      </c>
      <c r="V107" s="6">
        <v>23.17</v>
      </c>
      <c r="W107" s="6">
        <v>28.13</v>
      </c>
      <c r="X107" s="6">
        <v>6</v>
      </c>
      <c r="Y107" s="6">
        <v>1</v>
      </c>
      <c r="Z107" s="6">
        <v>0</v>
      </c>
      <c r="AA107" s="6">
        <v>0</v>
      </c>
      <c r="AB107" s="6">
        <v>0</v>
      </c>
      <c r="AC107" s="6">
        <v>25</v>
      </c>
      <c r="AD107" s="9">
        <v>650</v>
      </c>
      <c r="AE107" s="6">
        <v>250</v>
      </c>
      <c r="AF107" s="6">
        <v>2.19</v>
      </c>
      <c r="AG107" s="6">
        <v>0</v>
      </c>
      <c r="AH107" s="6">
        <v>0</v>
      </c>
      <c r="AI107" s="6">
        <v>0</v>
      </c>
      <c r="AJ107" s="6">
        <v>0</v>
      </c>
      <c r="AK107" s="6">
        <v>500</v>
      </c>
      <c r="AL107" s="6"/>
      <c r="AM107" s="6">
        <v>1</v>
      </c>
      <c r="AN107" s="6">
        <v>0</v>
      </c>
      <c r="AO107" s="6"/>
      <c r="AP107" s="6"/>
      <c r="AQ107" s="6"/>
      <c r="AR107" s="6"/>
      <c r="AS107" s="6"/>
      <c r="AT107" s="6">
        <v>52.56</v>
      </c>
      <c r="AU107" s="6">
        <v>54.66</v>
      </c>
      <c r="AV107" s="6">
        <f>AT107-AU107</f>
        <v>-2.0999999999999943</v>
      </c>
      <c r="AW107" s="6">
        <v>28.53</v>
      </c>
      <c r="AX107" s="6">
        <v>25.02</v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>
        <v>0</v>
      </c>
      <c r="BJ107" s="6">
        <v>0</v>
      </c>
      <c r="BK107" t="s">
        <v>418</v>
      </c>
      <c r="BL107">
        <v>1</v>
      </c>
      <c r="BM107">
        <v>1</v>
      </c>
      <c r="BN107">
        <v>0</v>
      </c>
      <c r="BO107">
        <v>0</v>
      </c>
      <c r="BP107">
        <v>0</v>
      </c>
      <c r="BQ107">
        <v>0</v>
      </c>
      <c r="BR107" t="s">
        <v>414</v>
      </c>
    </row>
    <row r="108" spans="1:70" x14ac:dyDescent="0.3">
      <c r="A108" s="6">
        <v>2020</v>
      </c>
      <c r="B108" s="6" t="s">
        <v>243</v>
      </c>
      <c r="C108" s="5">
        <v>44</v>
      </c>
      <c r="D108" s="5">
        <v>1</v>
      </c>
      <c r="E108" s="5">
        <v>2</v>
      </c>
      <c r="F108" s="6" t="s">
        <v>244</v>
      </c>
      <c r="G108" s="6" t="s">
        <v>245</v>
      </c>
      <c r="H108" s="6" t="s">
        <v>246</v>
      </c>
      <c r="I108" s="6">
        <v>523</v>
      </c>
      <c r="J108" s="6" t="s">
        <v>167</v>
      </c>
      <c r="K108" s="6">
        <v>14</v>
      </c>
      <c r="L108" s="6" t="s">
        <v>247</v>
      </c>
      <c r="M108" s="5">
        <v>1</v>
      </c>
      <c r="N108" s="6"/>
      <c r="O108" s="6">
        <v>1</v>
      </c>
      <c r="P108" s="6">
        <v>0</v>
      </c>
      <c r="Q108" s="6">
        <v>1</v>
      </c>
      <c r="R108" s="6">
        <v>32</v>
      </c>
      <c r="S108" s="6">
        <v>32</v>
      </c>
      <c r="T108" s="6">
        <v>32</v>
      </c>
      <c r="U108" s="6">
        <v>0</v>
      </c>
      <c r="V108" s="6">
        <v>23.17</v>
      </c>
      <c r="W108" s="6">
        <v>28.13</v>
      </c>
      <c r="X108" s="6">
        <v>6</v>
      </c>
      <c r="Y108" s="6">
        <v>1</v>
      </c>
      <c r="Z108" s="6">
        <v>0</v>
      </c>
      <c r="AA108" s="6">
        <v>0</v>
      </c>
      <c r="AB108" s="6">
        <v>0</v>
      </c>
      <c r="AC108" s="6">
        <v>25</v>
      </c>
      <c r="AD108" s="9">
        <v>650</v>
      </c>
      <c r="AE108" s="6">
        <v>250</v>
      </c>
      <c r="AF108" s="6">
        <v>2.19</v>
      </c>
      <c r="AG108" s="6">
        <v>0</v>
      </c>
      <c r="AH108" s="6">
        <v>0</v>
      </c>
      <c r="AI108" s="6">
        <v>0</v>
      </c>
      <c r="AJ108" s="6">
        <v>0</v>
      </c>
      <c r="AK108" s="6">
        <v>500</v>
      </c>
      <c r="AL108" s="6"/>
      <c r="AM108" s="6">
        <v>1</v>
      </c>
      <c r="AN108" s="6">
        <v>0</v>
      </c>
      <c r="AO108" s="6" t="s">
        <v>341</v>
      </c>
      <c r="AP108" s="6">
        <v>0.25</v>
      </c>
      <c r="AS108" s="6">
        <v>0.621</v>
      </c>
      <c r="AT108" s="6">
        <v>55.44</v>
      </c>
      <c r="AU108" s="6">
        <v>55.26</v>
      </c>
      <c r="AV108" s="6">
        <f t="shared" ref="AV108:AV122" si="13">AT108-AU108</f>
        <v>0.17999999999999972</v>
      </c>
      <c r="AW108" s="6">
        <v>29.81</v>
      </c>
      <c r="AX108" s="6">
        <v>24.66</v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>
        <v>0</v>
      </c>
      <c r="BJ108" s="6">
        <v>0</v>
      </c>
      <c r="BK108" t="s">
        <v>418</v>
      </c>
      <c r="BL108">
        <v>1</v>
      </c>
      <c r="BM108">
        <v>1</v>
      </c>
      <c r="BN108">
        <v>0</v>
      </c>
      <c r="BO108">
        <v>0</v>
      </c>
      <c r="BP108">
        <v>0</v>
      </c>
      <c r="BQ108">
        <v>0</v>
      </c>
      <c r="BR108" t="s">
        <v>414</v>
      </c>
    </row>
    <row r="109" spans="1:70" x14ac:dyDescent="0.3">
      <c r="A109" s="6">
        <v>2020</v>
      </c>
      <c r="B109" s="6" t="s">
        <v>243</v>
      </c>
      <c r="C109" s="5">
        <v>44</v>
      </c>
      <c r="D109" s="5">
        <v>1</v>
      </c>
      <c r="E109" s="5">
        <v>3</v>
      </c>
      <c r="F109" s="6" t="s">
        <v>244</v>
      </c>
      <c r="G109" s="6" t="s">
        <v>245</v>
      </c>
      <c r="H109" s="6" t="s">
        <v>246</v>
      </c>
      <c r="I109" s="6">
        <v>523</v>
      </c>
      <c r="J109" s="6" t="s">
        <v>167</v>
      </c>
      <c r="K109" s="6">
        <v>14</v>
      </c>
      <c r="L109" s="6" t="s">
        <v>247</v>
      </c>
      <c r="M109" s="5">
        <v>1</v>
      </c>
      <c r="N109" s="6"/>
      <c r="O109" s="6">
        <v>1</v>
      </c>
      <c r="P109" s="6">
        <v>0</v>
      </c>
      <c r="Q109" s="6">
        <v>1</v>
      </c>
      <c r="R109" s="6">
        <v>32</v>
      </c>
      <c r="S109" s="6">
        <v>32</v>
      </c>
      <c r="T109" s="6">
        <v>32</v>
      </c>
      <c r="U109" s="6">
        <v>0</v>
      </c>
      <c r="V109" s="6">
        <v>23.17</v>
      </c>
      <c r="W109" s="6">
        <v>28.13</v>
      </c>
      <c r="X109" s="6">
        <v>6</v>
      </c>
      <c r="Y109" s="6">
        <v>1</v>
      </c>
      <c r="Z109" s="6">
        <v>0</v>
      </c>
      <c r="AA109" s="6">
        <v>0</v>
      </c>
      <c r="AB109" s="6">
        <v>0</v>
      </c>
      <c r="AC109" s="6">
        <v>25</v>
      </c>
      <c r="AD109" s="9">
        <v>360</v>
      </c>
      <c r="AE109" s="6">
        <v>250</v>
      </c>
      <c r="AF109" s="6">
        <v>2.19</v>
      </c>
      <c r="AG109" s="6">
        <v>0</v>
      </c>
      <c r="AH109" s="6">
        <v>0</v>
      </c>
      <c r="AI109" s="6">
        <v>0</v>
      </c>
      <c r="AJ109" s="6">
        <v>0</v>
      </c>
      <c r="AK109" s="6">
        <v>500</v>
      </c>
      <c r="AL109" s="6"/>
      <c r="AM109" s="6">
        <v>1</v>
      </c>
      <c r="AN109" s="6">
        <v>0</v>
      </c>
      <c r="AO109" s="6"/>
      <c r="AP109" s="6"/>
      <c r="AS109" s="6"/>
      <c r="AT109" s="6">
        <v>54.47</v>
      </c>
      <c r="AU109" s="6">
        <v>58.85</v>
      </c>
      <c r="AV109" s="6">
        <f t="shared" si="13"/>
        <v>-4.3800000000000026</v>
      </c>
      <c r="AW109" s="6">
        <v>25.99</v>
      </c>
      <c r="AX109" s="6">
        <v>26.31</v>
      </c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>
        <v>0</v>
      </c>
      <c r="BJ109" s="6">
        <v>0</v>
      </c>
      <c r="BK109" t="s">
        <v>418</v>
      </c>
      <c r="BL109">
        <v>1</v>
      </c>
      <c r="BM109">
        <v>1</v>
      </c>
      <c r="BN109">
        <v>0</v>
      </c>
      <c r="BO109">
        <v>0</v>
      </c>
      <c r="BP109">
        <v>0</v>
      </c>
      <c r="BQ109">
        <v>0</v>
      </c>
      <c r="BR109" t="s">
        <v>414</v>
      </c>
    </row>
    <row r="110" spans="1:70" x14ac:dyDescent="0.3">
      <c r="A110" s="6">
        <v>2020</v>
      </c>
      <c r="B110" s="6" t="s">
        <v>243</v>
      </c>
      <c r="C110" s="5">
        <v>44</v>
      </c>
      <c r="D110" s="5">
        <v>1</v>
      </c>
      <c r="E110" s="5">
        <v>4</v>
      </c>
      <c r="F110" s="6" t="s">
        <v>244</v>
      </c>
      <c r="G110" s="6" t="s">
        <v>245</v>
      </c>
      <c r="H110" s="6" t="s">
        <v>246</v>
      </c>
      <c r="I110" s="6">
        <v>523</v>
      </c>
      <c r="J110" s="6" t="s">
        <v>167</v>
      </c>
      <c r="K110" s="6">
        <v>14</v>
      </c>
      <c r="L110" s="6" t="s">
        <v>247</v>
      </c>
      <c r="M110" s="5">
        <v>1</v>
      </c>
      <c r="N110" s="6"/>
      <c r="O110" s="6">
        <v>1</v>
      </c>
      <c r="P110" s="6">
        <v>0</v>
      </c>
      <c r="Q110" s="6">
        <v>1</v>
      </c>
      <c r="R110" s="6">
        <v>32</v>
      </c>
      <c r="S110" s="6">
        <v>32</v>
      </c>
      <c r="T110" s="6">
        <v>32</v>
      </c>
      <c r="U110" s="6">
        <v>0</v>
      </c>
      <c r="V110" s="6">
        <v>23.17</v>
      </c>
      <c r="W110" s="6">
        <v>28.13</v>
      </c>
      <c r="X110" s="6">
        <v>6</v>
      </c>
      <c r="Y110" s="6">
        <v>1</v>
      </c>
      <c r="Z110" s="6">
        <v>0</v>
      </c>
      <c r="AA110" s="6">
        <v>0</v>
      </c>
      <c r="AB110" s="6">
        <v>0</v>
      </c>
      <c r="AC110" s="6">
        <v>25</v>
      </c>
      <c r="AD110" s="9">
        <v>360</v>
      </c>
      <c r="AE110" s="6">
        <v>250</v>
      </c>
      <c r="AF110" s="6">
        <v>2.19</v>
      </c>
      <c r="AG110" s="6">
        <v>0</v>
      </c>
      <c r="AH110" s="6">
        <v>0</v>
      </c>
      <c r="AI110" s="6">
        <v>0</v>
      </c>
      <c r="AJ110" s="6">
        <v>0</v>
      </c>
      <c r="AK110" s="6">
        <v>500</v>
      </c>
      <c r="AL110" s="6"/>
      <c r="AM110" s="6">
        <v>1</v>
      </c>
      <c r="AN110" s="6">
        <v>0</v>
      </c>
      <c r="AO110" s="6" t="s">
        <v>341</v>
      </c>
      <c r="AP110" s="6">
        <v>8.9999999999999998E-4</v>
      </c>
      <c r="AS110" s="6">
        <v>0.92600000000000005</v>
      </c>
      <c r="AT110" s="6">
        <v>55.93</v>
      </c>
      <c r="AU110" s="6">
        <v>50.7</v>
      </c>
      <c r="AV110" s="6">
        <f t="shared" si="13"/>
        <v>5.2299999999999969</v>
      </c>
      <c r="AW110" s="6">
        <v>16.89</v>
      </c>
      <c r="AX110" s="6">
        <v>19.28</v>
      </c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>
        <v>0</v>
      </c>
      <c r="BJ110" s="6">
        <v>0</v>
      </c>
      <c r="BK110" t="s">
        <v>418</v>
      </c>
      <c r="BL110">
        <v>1</v>
      </c>
      <c r="BM110">
        <v>1</v>
      </c>
      <c r="BN110">
        <v>0</v>
      </c>
      <c r="BO110">
        <v>0</v>
      </c>
      <c r="BP110">
        <v>0</v>
      </c>
      <c r="BQ110">
        <v>0</v>
      </c>
      <c r="BR110" t="s">
        <v>414</v>
      </c>
    </row>
    <row r="111" spans="1:70" x14ac:dyDescent="0.3">
      <c r="A111" s="6">
        <v>2020</v>
      </c>
      <c r="B111" s="6" t="s">
        <v>243</v>
      </c>
      <c r="C111" s="5">
        <v>44</v>
      </c>
      <c r="D111" s="5">
        <v>1</v>
      </c>
      <c r="E111" s="5">
        <v>5</v>
      </c>
      <c r="F111" s="6" t="s">
        <v>244</v>
      </c>
      <c r="G111" s="6" t="s">
        <v>245</v>
      </c>
      <c r="H111" s="6" t="s">
        <v>246</v>
      </c>
      <c r="I111" s="6">
        <v>523</v>
      </c>
      <c r="J111" s="6" t="s">
        <v>167</v>
      </c>
      <c r="K111" s="6">
        <v>14</v>
      </c>
      <c r="L111" s="6" t="s">
        <v>247</v>
      </c>
      <c r="M111" s="5">
        <v>1</v>
      </c>
      <c r="N111" s="6"/>
      <c r="O111" s="6">
        <v>1</v>
      </c>
      <c r="P111" s="6">
        <v>0</v>
      </c>
      <c r="Q111" s="6">
        <v>1</v>
      </c>
      <c r="R111" s="6">
        <v>32</v>
      </c>
      <c r="S111" s="6">
        <v>32</v>
      </c>
      <c r="T111" s="6">
        <v>32</v>
      </c>
      <c r="U111" s="6">
        <v>0</v>
      </c>
      <c r="V111" s="6">
        <v>23.17</v>
      </c>
      <c r="W111" s="6">
        <v>28.13</v>
      </c>
      <c r="X111" s="6">
        <v>6</v>
      </c>
      <c r="Y111" s="6">
        <v>1</v>
      </c>
      <c r="Z111" s="6">
        <v>0</v>
      </c>
      <c r="AA111" s="6">
        <v>0</v>
      </c>
      <c r="AB111" s="6">
        <v>0</v>
      </c>
      <c r="AC111" s="6">
        <v>25</v>
      </c>
      <c r="AD111" s="9">
        <v>720</v>
      </c>
      <c r="AE111" s="6">
        <v>250</v>
      </c>
      <c r="AF111" s="6">
        <v>2.19</v>
      </c>
      <c r="AG111" s="6">
        <v>0</v>
      </c>
      <c r="AH111" s="6">
        <v>0</v>
      </c>
      <c r="AI111" s="6">
        <v>0</v>
      </c>
      <c r="AJ111" s="6">
        <v>0</v>
      </c>
      <c r="AK111" s="6">
        <v>500</v>
      </c>
      <c r="AL111" s="6"/>
      <c r="AM111" s="6">
        <v>1</v>
      </c>
      <c r="AN111" s="6">
        <v>0</v>
      </c>
      <c r="AO111" s="6"/>
      <c r="AP111" s="6"/>
      <c r="AS111" s="6"/>
      <c r="AT111" s="6">
        <v>49.91</v>
      </c>
      <c r="AU111" s="6">
        <v>51.82</v>
      </c>
      <c r="AV111" s="6">
        <f t="shared" si="13"/>
        <v>-1.9100000000000037</v>
      </c>
      <c r="AW111" s="6">
        <v>21.12</v>
      </c>
      <c r="AX111" s="6">
        <v>20.440000000000001</v>
      </c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>
        <v>0</v>
      </c>
      <c r="BJ111" s="6">
        <v>0</v>
      </c>
      <c r="BK111" t="s">
        <v>418</v>
      </c>
      <c r="BL111">
        <v>1</v>
      </c>
      <c r="BM111">
        <v>1</v>
      </c>
      <c r="BN111">
        <v>0</v>
      </c>
      <c r="BO111">
        <v>0</v>
      </c>
      <c r="BP111">
        <v>0</v>
      </c>
      <c r="BQ111">
        <v>0</v>
      </c>
      <c r="BR111" t="s">
        <v>414</v>
      </c>
    </row>
    <row r="112" spans="1:70" x14ac:dyDescent="0.3">
      <c r="A112" s="6">
        <v>2020</v>
      </c>
      <c r="B112" s="6" t="s">
        <v>243</v>
      </c>
      <c r="C112" s="5">
        <v>44</v>
      </c>
      <c r="D112" s="5">
        <v>1</v>
      </c>
      <c r="E112" s="5">
        <v>6</v>
      </c>
      <c r="F112" s="6" t="s">
        <v>244</v>
      </c>
      <c r="G112" s="6" t="s">
        <v>245</v>
      </c>
      <c r="H112" s="6" t="s">
        <v>246</v>
      </c>
      <c r="I112" s="6">
        <v>523</v>
      </c>
      <c r="J112" s="6" t="s">
        <v>167</v>
      </c>
      <c r="K112" s="6">
        <v>14</v>
      </c>
      <c r="L112" s="6" t="s">
        <v>247</v>
      </c>
      <c r="M112" s="5">
        <v>1</v>
      </c>
      <c r="N112" s="6"/>
      <c r="O112" s="6">
        <v>1</v>
      </c>
      <c r="P112" s="6">
        <v>0</v>
      </c>
      <c r="Q112" s="6">
        <v>1</v>
      </c>
      <c r="R112" s="6">
        <v>32</v>
      </c>
      <c r="S112" s="6">
        <v>32</v>
      </c>
      <c r="T112" s="6">
        <v>32</v>
      </c>
      <c r="U112" s="6">
        <v>0</v>
      </c>
      <c r="V112" s="6">
        <v>23.17</v>
      </c>
      <c r="W112" s="6">
        <v>28.13</v>
      </c>
      <c r="X112" s="6">
        <v>6</v>
      </c>
      <c r="Y112" s="6">
        <v>1</v>
      </c>
      <c r="Z112" s="6">
        <v>0</v>
      </c>
      <c r="AA112" s="6">
        <v>0</v>
      </c>
      <c r="AB112" s="6">
        <v>0</v>
      </c>
      <c r="AC112" s="6">
        <v>25</v>
      </c>
      <c r="AD112" s="9">
        <v>720</v>
      </c>
      <c r="AE112" s="6">
        <v>250</v>
      </c>
      <c r="AF112" s="6">
        <v>2.19</v>
      </c>
      <c r="AG112" s="6">
        <v>0</v>
      </c>
      <c r="AH112" s="6">
        <v>0</v>
      </c>
      <c r="AI112" s="6">
        <v>0</v>
      </c>
      <c r="AJ112" s="6">
        <v>0</v>
      </c>
      <c r="AK112" s="6">
        <v>500</v>
      </c>
      <c r="AL112" s="6"/>
      <c r="AM112" s="6">
        <v>1</v>
      </c>
      <c r="AN112" s="6">
        <v>0</v>
      </c>
      <c r="AO112" s="6" t="s">
        <v>341</v>
      </c>
      <c r="AP112" s="6">
        <v>0</v>
      </c>
      <c r="AS112" s="6">
        <v>0.99099999999999999</v>
      </c>
      <c r="AT112" s="6">
        <v>50.28</v>
      </c>
      <c r="AU112" s="6">
        <v>48.78</v>
      </c>
      <c r="AV112" s="6">
        <f t="shared" si="13"/>
        <v>1.5</v>
      </c>
      <c r="AW112" s="6">
        <v>25.77</v>
      </c>
      <c r="AX112" s="6">
        <v>18.45</v>
      </c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>
        <v>0</v>
      </c>
      <c r="BJ112" s="6">
        <v>0</v>
      </c>
      <c r="BK112" t="s">
        <v>418</v>
      </c>
      <c r="BL112">
        <v>1</v>
      </c>
      <c r="BM112">
        <v>1</v>
      </c>
      <c r="BN112">
        <v>0</v>
      </c>
      <c r="BO112">
        <v>0</v>
      </c>
      <c r="BP112">
        <v>0</v>
      </c>
      <c r="BQ112">
        <v>0</v>
      </c>
      <c r="BR112" t="s">
        <v>414</v>
      </c>
    </row>
    <row r="113" spans="1:70" x14ac:dyDescent="0.3">
      <c r="A113" s="6">
        <v>2020</v>
      </c>
      <c r="B113" s="6" t="s">
        <v>243</v>
      </c>
      <c r="C113" s="5">
        <v>44</v>
      </c>
      <c r="D113" s="5">
        <v>1</v>
      </c>
      <c r="E113" s="5">
        <v>7</v>
      </c>
      <c r="F113" s="6" t="s">
        <v>244</v>
      </c>
      <c r="G113" s="6" t="s">
        <v>245</v>
      </c>
      <c r="H113" s="6" t="s">
        <v>246</v>
      </c>
      <c r="I113" s="6">
        <v>523</v>
      </c>
      <c r="J113" s="6" t="s">
        <v>167</v>
      </c>
      <c r="K113" s="6">
        <v>14</v>
      </c>
      <c r="L113" s="6" t="s">
        <v>247</v>
      </c>
      <c r="M113" s="5">
        <v>1</v>
      </c>
      <c r="N113" s="6"/>
      <c r="O113" s="6">
        <v>1</v>
      </c>
      <c r="P113" s="6">
        <v>0</v>
      </c>
      <c r="Q113" s="6">
        <v>1</v>
      </c>
      <c r="R113" s="6">
        <v>32</v>
      </c>
      <c r="S113" s="6">
        <v>32</v>
      </c>
      <c r="T113" s="6">
        <v>32</v>
      </c>
      <c r="U113" s="6">
        <v>0</v>
      </c>
      <c r="V113" s="6">
        <v>23.17</v>
      </c>
      <c r="W113" s="6">
        <v>28.13</v>
      </c>
      <c r="X113" s="6">
        <v>6</v>
      </c>
      <c r="Y113" s="6">
        <v>1</v>
      </c>
      <c r="Z113" s="6">
        <v>0</v>
      </c>
      <c r="AA113" s="6">
        <v>0</v>
      </c>
      <c r="AB113" s="6">
        <v>0</v>
      </c>
      <c r="AC113" s="6">
        <v>25</v>
      </c>
      <c r="AD113" s="9">
        <v>350</v>
      </c>
      <c r="AE113" s="6">
        <v>250</v>
      </c>
      <c r="AF113" s="6">
        <v>2.19</v>
      </c>
      <c r="AG113" s="6">
        <v>0</v>
      </c>
      <c r="AH113" s="6">
        <v>0</v>
      </c>
      <c r="AI113" s="6">
        <v>0</v>
      </c>
      <c r="AJ113" s="6">
        <v>0</v>
      </c>
      <c r="AK113" s="6">
        <v>500</v>
      </c>
      <c r="AL113" s="6"/>
      <c r="AM113" s="6">
        <v>1</v>
      </c>
      <c r="AN113" s="6">
        <v>0</v>
      </c>
      <c r="AO113" s="6"/>
      <c r="AP113" s="6"/>
      <c r="AS113" s="6"/>
      <c r="AT113" s="6">
        <v>54.9</v>
      </c>
      <c r="AU113" s="6">
        <v>57.4</v>
      </c>
      <c r="AV113" s="6">
        <f t="shared" si="13"/>
        <v>-2.5</v>
      </c>
      <c r="AW113" s="6">
        <v>25.86</v>
      </c>
      <c r="AX113" s="6">
        <v>24.75</v>
      </c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>
        <v>0</v>
      </c>
      <c r="BJ113" s="6">
        <v>0</v>
      </c>
      <c r="BK113" t="s">
        <v>418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0</v>
      </c>
      <c r="BR113" t="s">
        <v>414</v>
      </c>
    </row>
    <row r="114" spans="1:70" x14ac:dyDescent="0.3">
      <c r="A114" s="6">
        <v>2020</v>
      </c>
      <c r="B114" s="6" t="s">
        <v>243</v>
      </c>
      <c r="C114" s="5">
        <v>44</v>
      </c>
      <c r="D114" s="5">
        <v>1</v>
      </c>
      <c r="E114" s="5">
        <v>8</v>
      </c>
      <c r="F114" s="6" t="s">
        <v>244</v>
      </c>
      <c r="G114" s="6" t="s">
        <v>245</v>
      </c>
      <c r="H114" s="6" t="s">
        <v>246</v>
      </c>
      <c r="I114" s="6">
        <v>523</v>
      </c>
      <c r="J114" s="6" t="s">
        <v>167</v>
      </c>
      <c r="K114" s="6">
        <v>14</v>
      </c>
      <c r="L114" s="6" t="s">
        <v>247</v>
      </c>
      <c r="M114" s="5">
        <v>1</v>
      </c>
      <c r="N114" s="6"/>
      <c r="O114" s="6">
        <v>1</v>
      </c>
      <c r="P114" s="6">
        <v>0</v>
      </c>
      <c r="Q114" s="6">
        <v>1</v>
      </c>
      <c r="R114" s="6">
        <v>32</v>
      </c>
      <c r="S114" s="6">
        <v>32</v>
      </c>
      <c r="T114" s="6">
        <v>32</v>
      </c>
      <c r="U114" s="6">
        <v>0</v>
      </c>
      <c r="V114" s="6">
        <v>23.17</v>
      </c>
      <c r="W114" s="6">
        <v>28.13</v>
      </c>
      <c r="X114" s="6">
        <v>6</v>
      </c>
      <c r="Y114" s="6">
        <v>1</v>
      </c>
      <c r="Z114" s="6">
        <v>0</v>
      </c>
      <c r="AA114" s="6">
        <v>0</v>
      </c>
      <c r="AB114" s="6">
        <v>0</v>
      </c>
      <c r="AC114" s="6">
        <v>25</v>
      </c>
      <c r="AD114" s="9">
        <v>350</v>
      </c>
      <c r="AE114" s="6">
        <v>250</v>
      </c>
      <c r="AF114" s="6">
        <v>2.19</v>
      </c>
      <c r="AG114" s="6">
        <v>0</v>
      </c>
      <c r="AH114" s="6">
        <v>0</v>
      </c>
      <c r="AI114" s="6">
        <v>0</v>
      </c>
      <c r="AJ114" s="6">
        <v>0</v>
      </c>
      <c r="AK114" s="6">
        <v>500</v>
      </c>
      <c r="AL114" s="6"/>
      <c r="AM114" s="6">
        <v>1</v>
      </c>
      <c r="AN114" s="6">
        <v>0</v>
      </c>
      <c r="AO114" s="6" t="s">
        <v>341</v>
      </c>
      <c r="AP114" s="6">
        <v>2.4E-2</v>
      </c>
      <c r="AS114" s="6">
        <v>0.877</v>
      </c>
      <c r="AT114" s="6">
        <v>56.36</v>
      </c>
      <c r="AU114" s="6">
        <v>55.41</v>
      </c>
      <c r="AV114" s="6">
        <f t="shared" si="13"/>
        <v>0.95000000000000284</v>
      </c>
      <c r="AW114" s="6">
        <v>24.52</v>
      </c>
      <c r="AX114" s="6">
        <v>23.24</v>
      </c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>
        <v>0</v>
      </c>
      <c r="BJ114" s="6">
        <v>0</v>
      </c>
      <c r="BK114" t="s">
        <v>418</v>
      </c>
      <c r="BL114">
        <v>1</v>
      </c>
      <c r="BM114">
        <v>1</v>
      </c>
      <c r="BN114">
        <v>0</v>
      </c>
      <c r="BO114">
        <v>0</v>
      </c>
      <c r="BP114">
        <v>0</v>
      </c>
      <c r="BQ114">
        <v>0</v>
      </c>
      <c r="BR114" t="s">
        <v>414</v>
      </c>
    </row>
    <row r="115" spans="1:70" x14ac:dyDescent="0.3">
      <c r="A115" s="6">
        <v>2020</v>
      </c>
      <c r="B115" s="6" t="s">
        <v>243</v>
      </c>
      <c r="C115" s="5">
        <v>44</v>
      </c>
      <c r="D115" s="5">
        <v>1</v>
      </c>
      <c r="E115" s="5">
        <v>9</v>
      </c>
      <c r="F115" s="6" t="s">
        <v>244</v>
      </c>
      <c r="G115" s="6" t="s">
        <v>245</v>
      </c>
      <c r="H115" s="6" t="s">
        <v>246</v>
      </c>
      <c r="I115" s="6">
        <v>523</v>
      </c>
      <c r="J115" s="6" t="s">
        <v>167</v>
      </c>
      <c r="K115" s="6">
        <v>14</v>
      </c>
      <c r="L115" s="6" t="s">
        <v>247</v>
      </c>
      <c r="M115" s="5">
        <v>1</v>
      </c>
      <c r="N115" s="6"/>
      <c r="O115" s="6">
        <v>1</v>
      </c>
      <c r="P115" s="6">
        <v>0</v>
      </c>
      <c r="Q115" s="6">
        <v>1</v>
      </c>
      <c r="R115" s="6">
        <v>32</v>
      </c>
      <c r="S115" s="6">
        <v>32</v>
      </c>
      <c r="T115" s="6">
        <v>32</v>
      </c>
      <c r="U115" s="6">
        <v>0</v>
      </c>
      <c r="V115" s="6">
        <v>23.17</v>
      </c>
      <c r="W115" s="6">
        <v>28.13</v>
      </c>
      <c r="X115" s="6">
        <v>6</v>
      </c>
      <c r="Y115" s="6">
        <v>1</v>
      </c>
      <c r="Z115" s="6">
        <v>0</v>
      </c>
      <c r="AA115" s="6">
        <v>0</v>
      </c>
      <c r="AB115" s="6">
        <v>0</v>
      </c>
      <c r="AC115" s="6">
        <v>25</v>
      </c>
      <c r="AD115" s="9">
        <v>650</v>
      </c>
      <c r="AE115" s="6">
        <v>250</v>
      </c>
      <c r="AF115" s="6">
        <v>2.19</v>
      </c>
      <c r="AG115" s="6">
        <v>0</v>
      </c>
      <c r="AH115" s="6">
        <v>0</v>
      </c>
      <c r="AI115" s="6">
        <v>0</v>
      </c>
      <c r="AJ115" s="6">
        <v>1</v>
      </c>
      <c r="AK115" s="6">
        <v>500</v>
      </c>
      <c r="AL115" s="6"/>
      <c r="AM115" s="6">
        <v>1</v>
      </c>
      <c r="AN115" s="6">
        <v>0</v>
      </c>
      <c r="AO115" s="6"/>
      <c r="AP115" s="6"/>
      <c r="AS115" s="6"/>
      <c r="AT115" s="6">
        <v>15.27</v>
      </c>
      <c r="AU115" s="6">
        <v>19.59</v>
      </c>
      <c r="AV115" s="6">
        <f t="shared" si="13"/>
        <v>-4.32</v>
      </c>
      <c r="AW115" s="6">
        <v>11.26</v>
      </c>
      <c r="AX115" s="6">
        <v>13.94</v>
      </c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>
        <v>0</v>
      </c>
      <c r="BJ115" s="6">
        <v>0</v>
      </c>
      <c r="BK115" t="s">
        <v>418</v>
      </c>
      <c r="BL115">
        <v>1</v>
      </c>
      <c r="BM115">
        <v>1</v>
      </c>
      <c r="BN115">
        <v>0</v>
      </c>
      <c r="BO115">
        <v>0</v>
      </c>
      <c r="BP115">
        <v>0</v>
      </c>
      <c r="BQ115">
        <v>0</v>
      </c>
      <c r="BR115" t="s">
        <v>414</v>
      </c>
    </row>
    <row r="116" spans="1:70" x14ac:dyDescent="0.3">
      <c r="A116" s="6">
        <v>2020</v>
      </c>
      <c r="B116" s="6" t="s">
        <v>243</v>
      </c>
      <c r="C116" s="5">
        <v>44</v>
      </c>
      <c r="D116" s="5">
        <v>1</v>
      </c>
      <c r="E116" s="5">
        <v>10</v>
      </c>
      <c r="F116" s="6" t="s">
        <v>244</v>
      </c>
      <c r="G116" s="6" t="s">
        <v>245</v>
      </c>
      <c r="H116" s="6" t="s">
        <v>246</v>
      </c>
      <c r="I116" s="6">
        <v>523</v>
      </c>
      <c r="J116" s="6" t="s">
        <v>167</v>
      </c>
      <c r="K116" s="6">
        <v>14</v>
      </c>
      <c r="L116" s="6" t="s">
        <v>247</v>
      </c>
      <c r="M116" s="5">
        <v>1</v>
      </c>
      <c r="N116" s="6"/>
      <c r="O116" s="6">
        <v>1</v>
      </c>
      <c r="P116" s="6">
        <v>0</v>
      </c>
      <c r="Q116" s="6">
        <v>1</v>
      </c>
      <c r="R116" s="6">
        <v>32</v>
      </c>
      <c r="S116" s="6">
        <v>32</v>
      </c>
      <c r="T116" s="6">
        <v>32</v>
      </c>
      <c r="U116" s="6">
        <v>0</v>
      </c>
      <c r="V116" s="6">
        <v>23.17</v>
      </c>
      <c r="W116" s="6">
        <v>28.13</v>
      </c>
      <c r="X116" s="6">
        <v>6</v>
      </c>
      <c r="Y116" s="6">
        <v>1</v>
      </c>
      <c r="Z116" s="6">
        <v>0</v>
      </c>
      <c r="AA116" s="6">
        <v>0</v>
      </c>
      <c r="AB116" s="6">
        <v>0</v>
      </c>
      <c r="AC116" s="6">
        <v>25</v>
      </c>
      <c r="AD116" s="9">
        <v>650</v>
      </c>
      <c r="AE116" s="6">
        <v>250</v>
      </c>
      <c r="AF116" s="6">
        <v>2.19</v>
      </c>
      <c r="AG116" s="6">
        <v>0</v>
      </c>
      <c r="AH116" s="6">
        <v>0</v>
      </c>
      <c r="AI116" s="6">
        <v>0</v>
      </c>
      <c r="AJ116" s="6">
        <v>1</v>
      </c>
      <c r="AK116" s="6">
        <v>500</v>
      </c>
      <c r="AL116" s="6"/>
      <c r="AM116" s="6">
        <v>1</v>
      </c>
      <c r="AN116" s="6">
        <v>0</v>
      </c>
      <c r="AO116" s="6" t="s">
        <v>341</v>
      </c>
      <c r="AP116" s="6">
        <v>1.669</v>
      </c>
      <c r="AS116" s="6">
        <v>0.21099999999999999</v>
      </c>
      <c r="AT116" s="6">
        <v>14.44</v>
      </c>
      <c r="AU116" s="6">
        <v>16.16</v>
      </c>
      <c r="AV116" s="6">
        <f t="shared" si="13"/>
        <v>-1.7200000000000006</v>
      </c>
      <c r="AW116" s="6">
        <v>9.6</v>
      </c>
      <c r="AX116" s="6">
        <v>11.56</v>
      </c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>
        <v>0</v>
      </c>
      <c r="BJ116" s="6">
        <v>0</v>
      </c>
      <c r="BK116" t="s">
        <v>418</v>
      </c>
      <c r="BL116">
        <v>1</v>
      </c>
      <c r="BM116">
        <v>1</v>
      </c>
      <c r="BN116">
        <v>0</v>
      </c>
      <c r="BO116">
        <v>0</v>
      </c>
      <c r="BP116">
        <v>0</v>
      </c>
      <c r="BQ116">
        <v>0</v>
      </c>
      <c r="BR116" t="s">
        <v>414</v>
      </c>
    </row>
    <row r="117" spans="1:70" x14ac:dyDescent="0.3">
      <c r="A117" s="6">
        <v>2020</v>
      </c>
      <c r="B117" s="6" t="s">
        <v>243</v>
      </c>
      <c r="C117" s="5">
        <v>44</v>
      </c>
      <c r="D117" s="5">
        <v>1</v>
      </c>
      <c r="E117" s="5">
        <v>11</v>
      </c>
      <c r="F117" s="6" t="s">
        <v>244</v>
      </c>
      <c r="G117" s="6" t="s">
        <v>245</v>
      </c>
      <c r="H117" s="6" t="s">
        <v>246</v>
      </c>
      <c r="I117" s="6">
        <v>523</v>
      </c>
      <c r="J117" s="6" t="s">
        <v>167</v>
      </c>
      <c r="K117" s="6">
        <v>14</v>
      </c>
      <c r="L117" s="6" t="s">
        <v>247</v>
      </c>
      <c r="M117" s="5">
        <v>1</v>
      </c>
      <c r="N117" s="6"/>
      <c r="O117" s="6">
        <v>1</v>
      </c>
      <c r="P117" s="6">
        <v>0</v>
      </c>
      <c r="Q117" s="6">
        <v>1</v>
      </c>
      <c r="R117" s="6">
        <v>32</v>
      </c>
      <c r="S117" s="6">
        <v>32</v>
      </c>
      <c r="T117" s="6">
        <v>32</v>
      </c>
      <c r="U117" s="6">
        <v>0</v>
      </c>
      <c r="V117" s="6">
        <v>23.17</v>
      </c>
      <c r="W117" s="6">
        <v>28.13</v>
      </c>
      <c r="X117" s="6">
        <v>6</v>
      </c>
      <c r="Y117" s="6">
        <v>1</v>
      </c>
      <c r="Z117" s="6">
        <v>0</v>
      </c>
      <c r="AA117" s="6">
        <v>0</v>
      </c>
      <c r="AB117" s="6">
        <v>0</v>
      </c>
      <c r="AC117" s="6">
        <v>25</v>
      </c>
      <c r="AD117" s="9">
        <v>360</v>
      </c>
      <c r="AE117" s="6">
        <v>250</v>
      </c>
      <c r="AF117" s="6">
        <v>2.19</v>
      </c>
      <c r="AG117" s="6">
        <v>0</v>
      </c>
      <c r="AH117" s="6">
        <v>0</v>
      </c>
      <c r="AI117" s="6">
        <v>0</v>
      </c>
      <c r="AJ117" s="6">
        <v>1</v>
      </c>
      <c r="AK117" s="6">
        <v>500</v>
      </c>
      <c r="AL117" s="6"/>
      <c r="AM117" s="6">
        <v>1</v>
      </c>
      <c r="AN117" s="6">
        <v>0</v>
      </c>
      <c r="AO117" s="6"/>
      <c r="AP117" s="6"/>
      <c r="AS117" s="6"/>
      <c r="AT117" s="6">
        <v>18.739999999999998</v>
      </c>
      <c r="AU117" s="6">
        <v>17.309999999999999</v>
      </c>
      <c r="AV117" s="6">
        <f t="shared" si="13"/>
        <v>1.4299999999999997</v>
      </c>
      <c r="AW117" s="6">
        <v>13.19</v>
      </c>
      <c r="AX117" s="6">
        <v>13.6</v>
      </c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>
        <v>0</v>
      </c>
      <c r="BJ117" s="6">
        <v>0</v>
      </c>
      <c r="BK117" t="s">
        <v>418</v>
      </c>
      <c r="BL117">
        <v>1</v>
      </c>
      <c r="BM117">
        <v>1</v>
      </c>
      <c r="BN117">
        <v>0</v>
      </c>
      <c r="BO117">
        <v>0</v>
      </c>
      <c r="BP117">
        <v>0</v>
      </c>
      <c r="BQ117">
        <v>0</v>
      </c>
      <c r="BR117" t="s">
        <v>414</v>
      </c>
    </row>
    <row r="118" spans="1:70" x14ac:dyDescent="0.3">
      <c r="A118" s="6">
        <v>2020</v>
      </c>
      <c r="B118" s="6" t="s">
        <v>243</v>
      </c>
      <c r="C118" s="5">
        <v>44</v>
      </c>
      <c r="D118" s="5">
        <v>1</v>
      </c>
      <c r="E118" s="5">
        <v>12</v>
      </c>
      <c r="F118" s="6" t="s">
        <v>244</v>
      </c>
      <c r="G118" s="6" t="s">
        <v>245</v>
      </c>
      <c r="H118" s="6" t="s">
        <v>246</v>
      </c>
      <c r="I118" s="6">
        <v>523</v>
      </c>
      <c r="J118" s="6" t="s">
        <v>167</v>
      </c>
      <c r="K118" s="6">
        <v>14</v>
      </c>
      <c r="L118" s="6" t="s">
        <v>247</v>
      </c>
      <c r="M118" s="5">
        <v>1</v>
      </c>
      <c r="N118" s="6"/>
      <c r="O118" s="6">
        <v>1</v>
      </c>
      <c r="P118" s="6">
        <v>0</v>
      </c>
      <c r="Q118" s="6">
        <v>1</v>
      </c>
      <c r="R118" s="6">
        <v>32</v>
      </c>
      <c r="S118" s="6">
        <v>32</v>
      </c>
      <c r="T118" s="6">
        <v>32</v>
      </c>
      <c r="U118" s="6">
        <v>0</v>
      </c>
      <c r="V118" s="6">
        <v>23.17</v>
      </c>
      <c r="W118" s="6">
        <v>28.13</v>
      </c>
      <c r="X118" s="6">
        <v>6</v>
      </c>
      <c r="Y118" s="6">
        <v>1</v>
      </c>
      <c r="Z118" s="6">
        <v>0</v>
      </c>
      <c r="AA118" s="6">
        <v>0</v>
      </c>
      <c r="AB118" s="6">
        <v>0</v>
      </c>
      <c r="AC118" s="6">
        <v>25</v>
      </c>
      <c r="AD118" s="9">
        <v>360</v>
      </c>
      <c r="AE118" s="6">
        <v>250</v>
      </c>
      <c r="AF118" s="6">
        <v>2.19</v>
      </c>
      <c r="AG118" s="6">
        <v>0</v>
      </c>
      <c r="AH118" s="6">
        <v>0</v>
      </c>
      <c r="AI118" s="6">
        <v>0</v>
      </c>
      <c r="AJ118" s="6">
        <v>1</v>
      </c>
      <c r="AK118" s="6">
        <v>500</v>
      </c>
      <c r="AL118" s="6"/>
      <c r="AM118" s="6">
        <v>1</v>
      </c>
      <c r="AN118" s="6">
        <v>0</v>
      </c>
      <c r="AO118" s="6" t="s">
        <v>341</v>
      </c>
      <c r="AP118" s="6">
        <v>1.2E-2</v>
      </c>
      <c r="AS118" s="6">
        <v>0.91500000000000004</v>
      </c>
      <c r="AT118" s="6">
        <v>15.65</v>
      </c>
      <c r="AU118" s="6">
        <v>17.45</v>
      </c>
      <c r="AV118" s="6">
        <f t="shared" si="13"/>
        <v>-1.7999999999999989</v>
      </c>
      <c r="AW118" s="6">
        <v>8.4499999999999993</v>
      </c>
      <c r="AX118" s="6">
        <v>13.91</v>
      </c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>
        <v>0</v>
      </c>
      <c r="BJ118" s="6">
        <v>0</v>
      </c>
      <c r="BK118" t="s">
        <v>418</v>
      </c>
      <c r="BL118">
        <v>1</v>
      </c>
      <c r="BM118">
        <v>1</v>
      </c>
      <c r="BN118">
        <v>0</v>
      </c>
      <c r="BO118">
        <v>0</v>
      </c>
      <c r="BP118">
        <v>0</v>
      </c>
      <c r="BQ118">
        <v>0</v>
      </c>
      <c r="BR118" t="s">
        <v>414</v>
      </c>
    </row>
    <row r="119" spans="1:70" x14ac:dyDescent="0.3">
      <c r="A119" s="6">
        <v>2020</v>
      </c>
      <c r="B119" s="6" t="s">
        <v>243</v>
      </c>
      <c r="C119" s="5">
        <v>44</v>
      </c>
      <c r="D119" s="5">
        <v>1</v>
      </c>
      <c r="E119" s="5">
        <v>13</v>
      </c>
      <c r="F119" s="6" t="s">
        <v>244</v>
      </c>
      <c r="G119" s="6" t="s">
        <v>245</v>
      </c>
      <c r="H119" s="6" t="s">
        <v>246</v>
      </c>
      <c r="I119" s="6">
        <v>523</v>
      </c>
      <c r="J119" s="6" t="s">
        <v>167</v>
      </c>
      <c r="K119" s="6">
        <v>14</v>
      </c>
      <c r="L119" s="6" t="s">
        <v>247</v>
      </c>
      <c r="M119" s="5">
        <v>1</v>
      </c>
      <c r="N119" s="6"/>
      <c r="O119" s="6">
        <v>1</v>
      </c>
      <c r="P119" s="6">
        <v>0</v>
      </c>
      <c r="Q119" s="6">
        <v>1</v>
      </c>
      <c r="R119" s="6">
        <v>32</v>
      </c>
      <c r="S119" s="6">
        <v>32</v>
      </c>
      <c r="T119" s="6">
        <v>32</v>
      </c>
      <c r="U119" s="6">
        <v>0</v>
      </c>
      <c r="V119" s="6">
        <v>23.17</v>
      </c>
      <c r="W119" s="6">
        <v>28.13</v>
      </c>
      <c r="X119" s="6">
        <v>6</v>
      </c>
      <c r="Y119" s="6">
        <v>1</v>
      </c>
      <c r="Z119" s="6">
        <v>0</v>
      </c>
      <c r="AA119" s="6">
        <v>0</v>
      </c>
      <c r="AB119" s="6">
        <v>0</v>
      </c>
      <c r="AC119" s="6">
        <v>25</v>
      </c>
      <c r="AD119" s="9">
        <v>720</v>
      </c>
      <c r="AE119" s="6">
        <v>250</v>
      </c>
      <c r="AF119" s="6">
        <v>2.19</v>
      </c>
      <c r="AG119" s="6">
        <v>0</v>
      </c>
      <c r="AH119" s="6">
        <v>0</v>
      </c>
      <c r="AI119" s="6">
        <v>0</v>
      </c>
      <c r="AJ119" s="6">
        <v>1</v>
      </c>
      <c r="AK119" s="6">
        <v>500</v>
      </c>
      <c r="AL119" s="6"/>
      <c r="AM119" s="6">
        <v>1</v>
      </c>
      <c r="AN119" s="6">
        <v>0</v>
      </c>
      <c r="AO119" s="6"/>
      <c r="AP119" s="6"/>
      <c r="AS119" s="6"/>
      <c r="AT119" s="6">
        <v>18.510000000000002</v>
      </c>
      <c r="AU119" s="6">
        <v>18.850000000000001</v>
      </c>
      <c r="AV119" s="6">
        <f t="shared" si="13"/>
        <v>-0.33999999999999986</v>
      </c>
      <c r="AW119" s="6">
        <v>12.56</v>
      </c>
      <c r="AX119" s="6">
        <v>15.07</v>
      </c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>
        <v>0</v>
      </c>
      <c r="BJ119" s="6">
        <v>0</v>
      </c>
      <c r="BK119" t="s">
        <v>418</v>
      </c>
      <c r="BL119">
        <v>1</v>
      </c>
      <c r="BM119">
        <v>1</v>
      </c>
      <c r="BN119">
        <v>0</v>
      </c>
      <c r="BO119">
        <v>0</v>
      </c>
      <c r="BP119">
        <v>0</v>
      </c>
      <c r="BQ119">
        <v>0</v>
      </c>
      <c r="BR119" t="s">
        <v>414</v>
      </c>
    </row>
    <row r="120" spans="1:70" x14ac:dyDescent="0.3">
      <c r="A120" s="6">
        <v>2020</v>
      </c>
      <c r="B120" s="6" t="s">
        <v>243</v>
      </c>
      <c r="C120" s="5">
        <v>44</v>
      </c>
      <c r="D120" s="5">
        <v>1</v>
      </c>
      <c r="E120" s="5">
        <v>14</v>
      </c>
      <c r="F120" s="6" t="s">
        <v>244</v>
      </c>
      <c r="G120" s="6" t="s">
        <v>245</v>
      </c>
      <c r="H120" s="6" t="s">
        <v>246</v>
      </c>
      <c r="I120" s="6">
        <v>523</v>
      </c>
      <c r="J120" s="6" t="s">
        <v>167</v>
      </c>
      <c r="K120" s="6">
        <v>14</v>
      </c>
      <c r="L120" s="6" t="s">
        <v>247</v>
      </c>
      <c r="M120" s="5">
        <v>1</v>
      </c>
      <c r="N120" s="6"/>
      <c r="O120" s="6">
        <v>1</v>
      </c>
      <c r="P120" s="6">
        <v>0</v>
      </c>
      <c r="Q120" s="6">
        <v>1</v>
      </c>
      <c r="R120" s="6">
        <v>32</v>
      </c>
      <c r="S120" s="6">
        <v>32</v>
      </c>
      <c r="T120" s="6">
        <v>32</v>
      </c>
      <c r="U120" s="6">
        <v>0</v>
      </c>
      <c r="V120" s="6">
        <v>23.17</v>
      </c>
      <c r="W120" s="6">
        <v>28.13</v>
      </c>
      <c r="X120" s="6">
        <v>6</v>
      </c>
      <c r="Y120" s="6">
        <v>1</v>
      </c>
      <c r="Z120" s="6">
        <v>0</v>
      </c>
      <c r="AA120" s="6">
        <v>0</v>
      </c>
      <c r="AB120" s="6">
        <v>0</v>
      </c>
      <c r="AC120" s="6">
        <v>25</v>
      </c>
      <c r="AD120" s="9">
        <v>720</v>
      </c>
      <c r="AE120" s="6">
        <v>250</v>
      </c>
      <c r="AF120" s="6">
        <v>2.19</v>
      </c>
      <c r="AG120" s="6">
        <v>0</v>
      </c>
      <c r="AH120" s="6">
        <v>0</v>
      </c>
      <c r="AI120" s="6">
        <v>0</v>
      </c>
      <c r="AJ120" s="6">
        <v>1</v>
      </c>
      <c r="AK120" s="6">
        <v>500</v>
      </c>
      <c r="AL120" s="6"/>
      <c r="AM120" s="6">
        <v>1</v>
      </c>
      <c r="AN120" s="6">
        <v>0</v>
      </c>
      <c r="AO120" s="6" t="s">
        <v>341</v>
      </c>
      <c r="AP120" s="6">
        <v>0.32400000000000001</v>
      </c>
      <c r="AS120" s="6">
        <v>0.57499999999999996</v>
      </c>
      <c r="AT120" s="6">
        <v>17.78</v>
      </c>
      <c r="AU120" s="6">
        <v>17.547000000000001</v>
      </c>
      <c r="AV120" s="6">
        <f t="shared" si="13"/>
        <v>0.23300000000000054</v>
      </c>
      <c r="AW120" s="6">
        <v>12.13</v>
      </c>
      <c r="AX120" s="6">
        <v>9.4</v>
      </c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>
        <v>0</v>
      </c>
      <c r="BJ120" s="6">
        <v>0</v>
      </c>
      <c r="BK120" t="s">
        <v>418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 t="s">
        <v>414</v>
      </c>
    </row>
    <row r="121" spans="1:70" x14ac:dyDescent="0.3">
      <c r="A121" s="6">
        <v>2020</v>
      </c>
      <c r="B121" s="6" t="s">
        <v>243</v>
      </c>
      <c r="C121" s="5">
        <v>44</v>
      </c>
      <c r="D121" s="5">
        <v>1</v>
      </c>
      <c r="E121" s="5">
        <v>15</v>
      </c>
      <c r="F121" s="6" t="s">
        <v>244</v>
      </c>
      <c r="G121" s="6" t="s">
        <v>245</v>
      </c>
      <c r="H121" s="6" t="s">
        <v>246</v>
      </c>
      <c r="I121" s="6">
        <v>523</v>
      </c>
      <c r="J121" s="6" t="s">
        <v>167</v>
      </c>
      <c r="K121" s="6">
        <v>14</v>
      </c>
      <c r="L121" s="6" t="s">
        <v>247</v>
      </c>
      <c r="M121" s="5">
        <v>1</v>
      </c>
      <c r="N121" s="6"/>
      <c r="O121" s="6">
        <v>1</v>
      </c>
      <c r="P121" s="6">
        <v>0</v>
      </c>
      <c r="Q121" s="6">
        <v>1</v>
      </c>
      <c r="R121" s="6">
        <v>32</v>
      </c>
      <c r="S121" s="6">
        <v>32</v>
      </c>
      <c r="T121" s="6">
        <v>32</v>
      </c>
      <c r="U121" s="6">
        <v>0</v>
      </c>
      <c r="V121" s="6">
        <v>23.17</v>
      </c>
      <c r="W121" s="6">
        <v>28.13</v>
      </c>
      <c r="X121" s="6">
        <v>6</v>
      </c>
      <c r="Y121" s="6">
        <v>1</v>
      </c>
      <c r="Z121" s="6">
        <v>0</v>
      </c>
      <c r="AA121" s="6">
        <v>0</v>
      </c>
      <c r="AB121" s="6">
        <v>0</v>
      </c>
      <c r="AC121" s="6">
        <v>25</v>
      </c>
      <c r="AD121" s="9">
        <v>350</v>
      </c>
      <c r="AE121" s="6">
        <v>250</v>
      </c>
      <c r="AF121" s="6">
        <v>2.19</v>
      </c>
      <c r="AG121" s="6">
        <v>0</v>
      </c>
      <c r="AH121" s="6">
        <v>0</v>
      </c>
      <c r="AI121" s="6">
        <v>0</v>
      </c>
      <c r="AJ121" s="6">
        <v>1</v>
      </c>
      <c r="AK121" s="6">
        <v>500</v>
      </c>
      <c r="AL121" s="6"/>
      <c r="AM121" s="6">
        <v>1</v>
      </c>
      <c r="AN121" s="6">
        <v>0</v>
      </c>
      <c r="AO121" s="6"/>
      <c r="AP121" s="6"/>
      <c r="AS121" s="6"/>
      <c r="AT121" s="6">
        <v>17.559999999999999</v>
      </c>
      <c r="AU121" s="6">
        <v>19.59</v>
      </c>
      <c r="AV121" s="6">
        <f t="shared" si="13"/>
        <v>-2.0300000000000011</v>
      </c>
      <c r="AW121" s="6">
        <v>12.57</v>
      </c>
      <c r="AX121" s="6">
        <v>13.11</v>
      </c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>
        <v>0</v>
      </c>
      <c r="BJ121" s="6">
        <v>0</v>
      </c>
      <c r="BK121" t="s">
        <v>418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0</v>
      </c>
      <c r="BR121" t="s">
        <v>414</v>
      </c>
    </row>
    <row r="122" spans="1:70" x14ac:dyDescent="0.3">
      <c r="A122" s="6">
        <v>2020</v>
      </c>
      <c r="B122" s="6" t="s">
        <v>243</v>
      </c>
      <c r="C122" s="5">
        <v>44</v>
      </c>
      <c r="D122" s="5">
        <v>1</v>
      </c>
      <c r="E122" s="5">
        <v>16</v>
      </c>
      <c r="F122" s="6" t="s">
        <v>244</v>
      </c>
      <c r="G122" s="6" t="s">
        <v>245</v>
      </c>
      <c r="H122" s="6" t="s">
        <v>246</v>
      </c>
      <c r="I122" s="6">
        <v>523</v>
      </c>
      <c r="J122" s="6" t="s">
        <v>167</v>
      </c>
      <c r="K122" s="6">
        <v>14</v>
      </c>
      <c r="L122" s="6" t="s">
        <v>247</v>
      </c>
      <c r="M122" s="5">
        <v>1</v>
      </c>
      <c r="N122" s="6"/>
      <c r="O122" s="6">
        <v>1</v>
      </c>
      <c r="P122" s="6">
        <v>0</v>
      </c>
      <c r="Q122" s="6">
        <v>1</v>
      </c>
      <c r="R122" s="6">
        <v>32</v>
      </c>
      <c r="S122" s="6">
        <v>32</v>
      </c>
      <c r="T122" s="6">
        <v>32</v>
      </c>
      <c r="U122" s="6">
        <v>0</v>
      </c>
      <c r="V122" s="6">
        <v>23.17</v>
      </c>
      <c r="W122" s="6">
        <v>28.13</v>
      </c>
      <c r="X122" s="6">
        <v>6</v>
      </c>
      <c r="Y122" s="6">
        <v>1</v>
      </c>
      <c r="Z122" s="6">
        <v>0</v>
      </c>
      <c r="AA122" s="6">
        <v>0</v>
      </c>
      <c r="AB122" s="6">
        <v>0</v>
      </c>
      <c r="AC122" s="6">
        <v>25</v>
      </c>
      <c r="AD122" s="9">
        <v>350</v>
      </c>
      <c r="AE122" s="6">
        <v>250</v>
      </c>
      <c r="AF122" s="6">
        <v>2.19</v>
      </c>
      <c r="AG122" s="6">
        <v>0</v>
      </c>
      <c r="AH122" s="6">
        <v>0</v>
      </c>
      <c r="AI122" s="6">
        <v>0</v>
      </c>
      <c r="AJ122" s="6">
        <v>1</v>
      </c>
      <c r="AK122" s="6">
        <v>500</v>
      </c>
      <c r="AL122" s="6"/>
      <c r="AM122" s="6">
        <v>1</v>
      </c>
      <c r="AN122" s="6">
        <v>0</v>
      </c>
      <c r="AO122" s="6" t="s">
        <v>341</v>
      </c>
      <c r="AP122" s="6">
        <v>0.217</v>
      </c>
      <c r="AS122" s="6">
        <v>0.64600000000000002</v>
      </c>
      <c r="AT122" s="6">
        <v>19.829999999999998</v>
      </c>
      <c r="AU122" s="6">
        <v>17.55</v>
      </c>
      <c r="AV122" s="6">
        <f t="shared" si="13"/>
        <v>2.2799999999999976</v>
      </c>
      <c r="AW122" s="6">
        <v>13.16</v>
      </c>
      <c r="AX122" s="6">
        <v>11.14</v>
      </c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>
        <v>0</v>
      </c>
      <c r="BJ122" s="6">
        <v>0</v>
      </c>
      <c r="BK122" t="s">
        <v>418</v>
      </c>
      <c r="BL122">
        <v>1</v>
      </c>
      <c r="BM122">
        <v>1</v>
      </c>
      <c r="BN122">
        <v>0</v>
      </c>
      <c r="BO122">
        <v>0</v>
      </c>
      <c r="BP122">
        <v>0</v>
      </c>
      <c r="BQ122">
        <v>0</v>
      </c>
      <c r="BR122" t="s">
        <v>414</v>
      </c>
    </row>
    <row r="123" spans="1:70" x14ac:dyDescent="0.3">
      <c r="A123" s="6">
        <v>2020</v>
      </c>
      <c r="B123" s="6" t="s">
        <v>243</v>
      </c>
      <c r="C123" s="5">
        <v>44</v>
      </c>
      <c r="D123" s="5">
        <v>1</v>
      </c>
      <c r="E123" s="5">
        <v>17</v>
      </c>
      <c r="F123" s="6" t="s">
        <v>244</v>
      </c>
      <c r="G123" s="6" t="s">
        <v>245</v>
      </c>
      <c r="H123" s="6" t="s">
        <v>246</v>
      </c>
      <c r="I123" s="6">
        <v>523</v>
      </c>
      <c r="J123" s="6" t="s">
        <v>167</v>
      </c>
      <c r="K123" s="6">
        <v>14</v>
      </c>
      <c r="L123" s="6" t="s">
        <v>247</v>
      </c>
      <c r="M123" s="5">
        <v>1</v>
      </c>
      <c r="N123" s="6"/>
      <c r="O123" s="6">
        <v>1</v>
      </c>
      <c r="P123" s="6">
        <v>0</v>
      </c>
      <c r="Q123" s="6">
        <v>1</v>
      </c>
      <c r="R123" s="6">
        <v>32</v>
      </c>
      <c r="S123" s="6">
        <v>32</v>
      </c>
      <c r="T123" s="6">
        <v>32</v>
      </c>
      <c r="U123" s="6">
        <v>0</v>
      </c>
      <c r="V123" s="6">
        <v>23.17</v>
      </c>
      <c r="W123" s="6">
        <v>28.13</v>
      </c>
      <c r="X123" s="6">
        <v>6</v>
      </c>
      <c r="Y123" s="6">
        <v>1</v>
      </c>
      <c r="Z123" s="6">
        <v>0</v>
      </c>
      <c r="AA123" s="6">
        <v>1</v>
      </c>
      <c r="AB123" s="6">
        <v>0</v>
      </c>
      <c r="AC123" s="6">
        <v>25</v>
      </c>
      <c r="AD123" s="9">
        <v>650</v>
      </c>
      <c r="AE123" s="6">
        <v>250</v>
      </c>
      <c r="AF123" s="6">
        <v>2.19</v>
      </c>
      <c r="AG123" s="6">
        <v>0</v>
      </c>
      <c r="AH123" s="6">
        <v>0</v>
      </c>
      <c r="AI123" s="6">
        <v>0</v>
      </c>
      <c r="AJ123" s="6">
        <v>0</v>
      </c>
      <c r="AK123" s="6">
        <v>500</v>
      </c>
      <c r="AL123" s="6"/>
      <c r="AM123" s="6">
        <v>1</v>
      </c>
      <c r="AN123" s="6">
        <v>0</v>
      </c>
      <c r="AO123" s="6"/>
      <c r="AP123" s="6"/>
      <c r="AS123" s="6"/>
      <c r="AT123" s="6">
        <v>52.56</v>
      </c>
      <c r="AU123" s="6">
        <v>48.43</v>
      </c>
      <c r="AV123" s="6">
        <f t="shared" ref="AV123:AV130" si="14">AT123-AU123</f>
        <v>4.1300000000000026</v>
      </c>
      <c r="AW123" s="6">
        <v>28.53</v>
      </c>
      <c r="AX123" s="6">
        <v>25.02</v>
      </c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>
        <v>0</v>
      </c>
      <c r="BJ123" s="6">
        <v>0</v>
      </c>
      <c r="BK123" t="s">
        <v>418</v>
      </c>
      <c r="BL123">
        <v>1</v>
      </c>
      <c r="BM123">
        <v>1</v>
      </c>
      <c r="BN123">
        <v>0</v>
      </c>
      <c r="BO123">
        <v>0</v>
      </c>
      <c r="BP123">
        <v>0</v>
      </c>
      <c r="BQ123">
        <v>0</v>
      </c>
      <c r="BR123" t="s">
        <v>414</v>
      </c>
    </row>
    <row r="124" spans="1:70" x14ac:dyDescent="0.3">
      <c r="A124" s="6">
        <v>2020</v>
      </c>
      <c r="B124" s="6" t="s">
        <v>243</v>
      </c>
      <c r="C124" s="5">
        <v>44</v>
      </c>
      <c r="D124" s="5">
        <v>1</v>
      </c>
      <c r="E124" s="5">
        <v>18</v>
      </c>
      <c r="F124" s="6" t="s">
        <v>244</v>
      </c>
      <c r="G124" s="6" t="s">
        <v>245</v>
      </c>
      <c r="H124" s="6" t="s">
        <v>246</v>
      </c>
      <c r="I124" s="6">
        <v>523</v>
      </c>
      <c r="J124" s="6" t="s">
        <v>167</v>
      </c>
      <c r="K124" s="6">
        <v>14</v>
      </c>
      <c r="L124" s="6" t="s">
        <v>247</v>
      </c>
      <c r="M124" s="5">
        <v>1</v>
      </c>
      <c r="N124" s="6"/>
      <c r="O124" s="6">
        <v>1</v>
      </c>
      <c r="P124" s="6">
        <v>0</v>
      </c>
      <c r="Q124" s="6">
        <v>1</v>
      </c>
      <c r="R124" s="6">
        <v>32</v>
      </c>
      <c r="S124" s="6">
        <v>32</v>
      </c>
      <c r="T124" s="6">
        <v>32</v>
      </c>
      <c r="U124" s="6">
        <v>0</v>
      </c>
      <c r="V124" s="6">
        <v>23.17</v>
      </c>
      <c r="W124" s="6">
        <v>28.13</v>
      </c>
      <c r="X124" s="6">
        <v>6</v>
      </c>
      <c r="Y124" s="6">
        <v>1</v>
      </c>
      <c r="Z124" s="6">
        <v>0</v>
      </c>
      <c r="AA124" s="6">
        <v>1</v>
      </c>
      <c r="AB124" s="6">
        <v>0</v>
      </c>
      <c r="AC124" s="6">
        <v>25</v>
      </c>
      <c r="AD124" s="9">
        <v>360</v>
      </c>
      <c r="AE124" s="6">
        <v>250</v>
      </c>
      <c r="AF124" s="6">
        <v>2.19</v>
      </c>
      <c r="AG124" s="6">
        <v>0</v>
      </c>
      <c r="AH124" s="6">
        <v>0</v>
      </c>
      <c r="AI124" s="6">
        <v>0</v>
      </c>
      <c r="AJ124" s="6">
        <v>0</v>
      </c>
      <c r="AK124" s="6">
        <v>500</v>
      </c>
      <c r="AL124" s="6"/>
      <c r="AM124" s="6">
        <v>1</v>
      </c>
      <c r="AN124" s="6">
        <v>0</v>
      </c>
      <c r="AO124" s="6"/>
      <c r="AP124" s="6"/>
      <c r="AS124" s="6"/>
      <c r="AT124" s="6">
        <v>54.47</v>
      </c>
      <c r="AU124" s="6">
        <v>52.38</v>
      </c>
      <c r="AV124" s="6">
        <f t="shared" si="14"/>
        <v>2.0899999999999963</v>
      </c>
      <c r="AW124" s="6">
        <v>25.99</v>
      </c>
      <c r="AX124" s="6">
        <v>27.64</v>
      </c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>
        <v>0</v>
      </c>
      <c r="BJ124" s="6">
        <v>0</v>
      </c>
      <c r="BK124" t="s">
        <v>418</v>
      </c>
      <c r="BL124">
        <v>1</v>
      </c>
      <c r="BM124">
        <v>1</v>
      </c>
      <c r="BN124">
        <v>0</v>
      </c>
      <c r="BO124">
        <v>0</v>
      </c>
      <c r="BP124">
        <v>0</v>
      </c>
      <c r="BQ124">
        <v>0</v>
      </c>
      <c r="BR124" t="s">
        <v>414</v>
      </c>
    </row>
    <row r="125" spans="1:70" x14ac:dyDescent="0.3">
      <c r="A125" s="6">
        <v>2020</v>
      </c>
      <c r="B125" s="6" t="s">
        <v>243</v>
      </c>
      <c r="C125" s="5">
        <v>44</v>
      </c>
      <c r="D125" s="5">
        <v>1</v>
      </c>
      <c r="E125" s="5">
        <v>19</v>
      </c>
      <c r="F125" s="6" t="s">
        <v>244</v>
      </c>
      <c r="G125" s="6" t="s">
        <v>245</v>
      </c>
      <c r="H125" s="6" t="s">
        <v>246</v>
      </c>
      <c r="I125" s="6">
        <v>523</v>
      </c>
      <c r="J125" s="6" t="s">
        <v>167</v>
      </c>
      <c r="K125" s="6">
        <v>14</v>
      </c>
      <c r="L125" s="6" t="s">
        <v>247</v>
      </c>
      <c r="M125" s="5">
        <v>1</v>
      </c>
      <c r="N125" s="6"/>
      <c r="O125" s="6">
        <v>1</v>
      </c>
      <c r="P125" s="6">
        <v>0</v>
      </c>
      <c r="Q125" s="6">
        <v>1</v>
      </c>
      <c r="R125" s="6">
        <v>32</v>
      </c>
      <c r="S125" s="6">
        <v>32</v>
      </c>
      <c r="T125" s="6">
        <v>32</v>
      </c>
      <c r="U125" s="6">
        <v>0</v>
      </c>
      <c r="V125" s="6">
        <v>23.17</v>
      </c>
      <c r="W125" s="6">
        <v>28.13</v>
      </c>
      <c r="X125" s="6">
        <v>6</v>
      </c>
      <c r="Y125" s="6">
        <v>1</v>
      </c>
      <c r="Z125" s="6">
        <v>0</v>
      </c>
      <c r="AA125" s="6">
        <v>1</v>
      </c>
      <c r="AB125" s="6">
        <v>0</v>
      </c>
      <c r="AC125" s="6">
        <v>25</v>
      </c>
      <c r="AD125" s="9">
        <v>720</v>
      </c>
      <c r="AE125" s="6">
        <v>250</v>
      </c>
      <c r="AF125" s="6">
        <v>2.19</v>
      </c>
      <c r="AG125" s="6">
        <v>0</v>
      </c>
      <c r="AH125" s="6">
        <v>0</v>
      </c>
      <c r="AI125" s="6">
        <v>0</v>
      </c>
      <c r="AJ125" s="6">
        <v>0</v>
      </c>
      <c r="AK125" s="6">
        <v>500</v>
      </c>
      <c r="AL125" s="6"/>
      <c r="AM125" s="6">
        <v>1</v>
      </c>
      <c r="AN125" s="6">
        <v>0</v>
      </c>
      <c r="AO125" s="6"/>
      <c r="AP125" s="6"/>
      <c r="AS125" s="6"/>
      <c r="AT125" s="6">
        <v>49.91</v>
      </c>
      <c r="AU125" s="6">
        <v>51.82</v>
      </c>
      <c r="AV125" s="6">
        <f t="shared" si="14"/>
        <v>-1.9100000000000037</v>
      </c>
      <c r="AW125" s="6">
        <v>21.12</v>
      </c>
      <c r="AX125" s="6">
        <v>24.75</v>
      </c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>
        <v>2</v>
      </c>
      <c r="BJ125" s="6">
        <v>0</v>
      </c>
      <c r="BK125" t="s">
        <v>418</v>
      </c>
      <c r="BL125">
        <v>1</v>
      </c>
      <c r="BM125">
        <v>1</v>
      </c>
      <c r="BN125">
        <v>0</v>
      </c>
      <c r="BO125">
        <v>0</v>
      </c>
      <c r="BP125">
        <v>0</v>
      </c>
      <c r="BQ125">
        <v>0</v>
      </c>
      <c r="BR125" t="s">
        <v>414</v>
      </c>
    </row>
    <row r="126" spans="1:70" x14ac:dyDescent="0.3">
      <c r="A126" s="6">
        <v>2020</v>
      </c>
      <c r="B126" s="6" t="s">
        <v>243</v>
      </c>
      <c r="C126" s="5">
        <v>44</v>
      </c>
      <c r="D126" s="5">
        <v>1</v>
      </c>
      <c r="E126" s="5">
        <v>20</v>
      </c>
      <c r="F126" s="6" t="s">
        <v>244</v>
      </c>
      <c r="G126" s="6" t="s">
        <v>245</v>
      </c>
      <c r="H126" s="6" t="s">
        <v>246</v>
      </c>
      <c r="I126" s="6">
        <v>523</v>
      </c>
      <c r="J126" s="6" t="s">
        <v>167</v>
      </c>
      <c r="K126" s="6">
        <v>14</v>
      </c>
      <c r="L126" s="6" t="s">
        <v>247</v>
      </c>
      <c r="M126" s="5">
        <v>1</v>
      </c>
      <c r="N126" s="6"/>
      <c r="O126" s="6">
        <v>1</v>
      </c>
      <c r="P126" s="6">
        <v>0</v>
      </c>
      <c r="Q126" s="6">
        <v>1</v>
      </c>
      <c r="R126" s="6">
        <v>32</v>
      </c>
      <c r="S126" s="6">
        <v>32</v>
      </c>
      <c r="T126" s="6">
        <v>32</v>
      </c>
      <c r="U126" s="6">
        <v>0</v>
      </c>
      <c r="V126" s="6">
        <v>23.17</v>
      </c>
      <c r="W126" s="6">
        <v>28.13</v>
      </c>
      <c r="X126" s="6">
        <v>6</v>
      </c>
      <c r="Y126" s="6">
        <v>1</v>
      </c>
      <c r="Z126" s="6">
        <v>0</v>
      </c>
      <c r="AA126" s="6">
        <v>1</v>
      </c>
      <c r="AB126" s="6">
        <v>0</v>
      </c>
      <c r="AC126" s="6">
        <v>25</v>
      </c>
      <c r="AD126" s="9">
        <v>350</v>
      </c>
      <c r="AE126" s="6">
        <v>250</v>
      </c>
      <c r="AF126" s="6">
        <v>2.19</v>
      </c>
      <c r="AG126" s="6">
        <v>0</v>
      </c>
      <c r="AH126" s="6">
        <v>0</v>
      </c>
      <c r="AI126" s="6">
        <v>0</v>
      </c>
      <c r="AJ126" s="6">
        <v>0</v>
      </c>
      <c r="AK126" s="6">
        <v>500</v>
      </c>
      <c r="AL126" s="6"/>
      <c r="AM126" s="6">
        <v>1</v>
      </c>
      <c r="AN126" s="6">
        <v>0</v>
      </c>
      <c r="AO126" s="6"/>
      <c r="AP126" s="6"/>
      <c r="AS126" s="6"/>
      <c r="AT126" s="6">
        <v>54.9</v>
      </c>
      <c r="AU126" s="6">
        <v>54.26</v>
      </c>
      <c r="AV126" s="6">
        <f t="shared" si="14"/>
        <v>0.64000000000000057</v>
      </c>
      <c r="AW126" s="6">
        <v>25.86</v>
      </c>
      <c r="AX126" s="6">
        <v>24.46</v>
      </c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>
        <v>0</v>
      </c>
      <c r="BJ126" s="6">
        <v>0</v>
      </c>
      <c r="BK126" t="s">
        <v>418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 t="s">
        <v>414</v>
      </c>
    </row>
    <row r="127" spans="1:70" x14ac:dyDescent="0.3">
      <c r="A127" s="6">
        <v>2020</v>
      </c>
      <c r="B127" s="6" t="s">
        <v>243</v>
      </c>
      <c r="C127" s="5">
        <v>44</v>
      </c>
      <c r="D127" s="5">
        <v>1</v>
      </c>
      <c r="E127" s="5">
        <v>21</v>
      </c>
      <c r="F127" s="6" t="s">
        <v>244</v>
      </c>
      <c r="G127" s="6" t="s">
        <v>245</v>
      </c>
      <c r="H127" s="6" t="s">
        <v>246</v>
      </c>
      <c r="I127" s="6">
        <v>523</v>
      </c>
      <c r="J127" s="6" t="s">
        <v>167</v>
      </c>
      <c r="K127" s="6">
        <v>14</v>
      </c>
      <c r="L127" s="6" t="s">
        <v>247</v>
      </c>
      <c r="M127" s="5">
        <v>1</v>
      </c>
      <c r="N127" s="6"/>
      <c r="O127" s="6">
        <v>1</v>
      </c>
      <c r="P127" s="6">
        <v>0</v>
      </c>
      <c r="Q127" s="6">
        <v>1</v>
      </c>
      <c r="R127" s="6">
        <v>32</v>
      </c>
      <c r="S127" s="6">
        <v>32</v>
      </c>
      <c r="T127" s="6">
        <v>32</v>
      </c>
      <c r="U127" s="6">
        <v>0</v>
      </c>
      <c r="V127" s="6">
        <v>23.17</v>
      </c>
      <c r="W127" s="6">
        <v>28.13</v>
      </c>
      <c r="X127" s="6">
        <v>6</v>
      </c>
      <c r="Y127" s="6">
        <v>1</v>
      </c>
      <c r="Z127" s="6">
        <v>0</v>
      </c>
      <c r="AA127" s="6">
        <v>1</v>
      </c>
      <c r="AB127" s="6">
        <v>0</v>
      </c>
      <c r="AC127" s="6">
        <v>25</v>
      </c>
      <c r="AD127" s="9">
        <v>650</v>
      </c>
      <c r="AE127" s="6">
        <v>250</v>
      </c>
      <c r="AF127" s="6">
        <v>2.19</v>
      </c>
      <c r="AG127" s="6">
        <v>0</v>
      </c>
      <c r="AH127" s="6">
        <v>0</v>
      </c>
      <c r="AI127" s="6">
        <v>0</v>
      </c>
      <c r="AJ127" s="6">
        <v>1</v>
      </c>
      <c r="AK127" s="6">
        <v>500</v>
      </c>
      <c r="AL127" s="6"/>
      <c r="AM127" s="6">
        <v>1</v>
      </c>
      <c r="AN127" s="6">
        <v>0</v>
      </c>
      <c r="AO127" s="6"/>
      <c r="AP127" s="6"/>
      <c r="AS127" s="6"/>
      <c r="AT127" s="6">
        <v>15.27</v>
      </c>
      <c r="AU127" s="6">
        <v>13.81</v>
      </c>
      <c r="AV127" s="6">
        <f t="shared" si="14"/>
        <v>1.4599999999999991</v>
      </c>
      <c r="AW127" s="6">
        <v>11.26</v>
      </c>
      <c r="AX127" s="6">
        <v>8.7799999999999994</v>
      </c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>
        <v>0</v>
      </c>
      <c r="BJ127" s="6">
        <v>0</v>
      </c>
      <c r="BK127" t="s">
        <v>418</v>
      </c>
      <c r="BL127">
        <v>1</v>
      </c>
      <c r="BM127">
        <v>1</v>
      </c>
      <c r="BN127">
        <v>0</v>
      </c>
      <c r="BO127">
        <v>0</v>
      </c>
      <c r="BP127">
        <v>0</v>
      </c>
      <c r="BQ127">
        <v>0</v>
      </c>
      <c r="BR127" t="s">
        <v>414</v>
      </c>
    </row>
    <row r="128" spans="1:70" x14ac:dyDescent="0.3">
      <c r="A128" s="6">
        <v>2020</v>
      </c>
      <c r="B128" s="6" t="s">
        <v>243</v>
      </c>
      <c r="C128" s="5">
        <v>44</v>
      </c>
      <c r="D128" s="5">
        <v>1</v>
      </c>
      <c r="E128" s="5">
        <v>22</v>
      </c>
      <c r="F128" s="6" t="s">
        <v>244</v>
      </c>
      <c r="G128" s="6" t="s">
        <v>245</v>
      </c>
      <c r="H128" s="6" t="s">
        <v>246</v>
      </c>
      <c r="I128" s="6">
        <v>523</v>
      </c>
      <c r="J128" s="6" t="s">
        <v>167</v>
      </c>
      <c r="K128" s="6">
        <v>14</v>
      </c>
      <c r="L128" s="6" t="s">
        <v>247</v>
      </c>
      <c r="M128" s="5">
        <v>1</v>
      </c>
      <c r="N128" s="6"/>
      <c r="O128" s="6">
        <v>1</v>
      </c>
      <c r="P128" s="6">
        <v>0</v>
      </c>
      <c r="Q128" s="6">
        <v>1</v>
      </c>
      <c r="R128" s="6">
        <v>32</v>
      </c>
      <c r="S128" s="6">
        <v>32</v>
      </c>
      <c r="T128" s="6">
        <v>32</v>
      </c>
      <c r="U128" s="6">
        <v>0</v>
      </c>
      <c r="V128" s="6">
        <v>23.17</v>
      </c>
      <c r="W128" s="6">
        <v>28.13</v>
      </c>
      <c r="X128" s="6">
        <v>6</v>
      </c>
      <c r="Y128" s="6">
        <v>1</v>
      </c>
      <c r="Z128" s="6">
        <v>0</v>
      </c>
      <c r="AA128" s="6">
        <v>1</v>
      </c>
      <c r="AB128" s="6">
        <v>0</v>
      </c>
      <c r="AC128" s="6">
        <v>25</v>
      </c>
      <c r="AD128" s="9">
        <v>360</v>
      </c>
      <c r="AE128" s="6">
        <v>250</v>
      </c>
      <c r="AF128" s="6">
        <v>2.19</v>
      </c>
      <c r="AG128" s="6">
        <v>0</v>
      </c>
      <c r="AH128" s="6">
        <v>0</v>
      </c>
      <c r="AI128" s="6">
        <v>0</v>
      </c>
      <c r="AJ128" s="6">
        <v>1</v>
      </c>
      <c r="AK128" s="6">
        <v>500</v>
      </c>
      <c r="AL128" s="6"/>
      <c r="AM128" s="6">
        <v>1</v>
      </c>
      <c r="AN128" s="6">
        <v>0</v>
      </c>
      <c r="AO128" s="6"/>
      <c r="AP128" s="6"/>
      <c r="AS128" s="6"/>
      <c r="AT128" s="6">
        <v>18.739999999999998</v>
      </c>
      <c r="AU128" s="6">
        <v>12.97</v>
      </c>
      <c r="AV128" s="6">
        <f t="shared" si="14"/>
        <v>5.7699999999999978</v>
      </c>
      <c r="AW128" s="6">
        <v>13.19</v>
      </c>
      <c r="AX128" s="6">
        <v>10.050000000000001</v>
      </c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>
        <v>0</v>
      </c>
      <c r="BJ128" s="6">
        <v>0</v>
      </c>
      <c r="BK128" t="s">
        <v>418</v>
      </c>
      <c r="BL128">
        <v>1</v>
      </c>
      <c r="BM128">
        <v>1</v>
      </c>
      <c r="BN128">
        <v>0</v>
      </c>
      <c r="BO128">
        <v>0</v>
      </c>
      <c r="BP128">
        <v>0</v>
      </c>
      <c r="BQ128">
        <v>0</v>
      </c>
      <c r="BR128" t="s">
        <v>414</v>
      </c>
    </row>
    <row r="129" spans="1:70" x14ac:dyDescent="0.3">
      <c r="A129" s="6">
        <v>2020</v>
      </c>
      <c r="B129" s="6" t="s">
        <v>243</v>
      </c>
      <c r="C129" s="5">
        <v>44</v>
      </c>
      <c r="D129" s="5">
        <v>1</v>
      </c>
      <c r="E129" s="5">
        <v>23</v>
      </c>
      <c r="F129" s="6" t="s">
        <v>244</v>
      </c>
      <c r="G129" s="6" t="s">
        <v>245</v>
      </c>
      <c r="H129" s="6" t="s">
        <v>246</v>
      </c>
      <c r="I129" s="6">
        <v>523</v>
      </c>
      <c r="J129" s="6" t="s">
        <v>167</v>
      </c>
      <c r="K129" s="6">
        <v>14</v>
      </c>
      <c r="L129" s="6" t="s">
        <v>247</v>
      </c>
      <c r="M129" s="5">
        <v>1</v>
      </c>
      <c r="N129" s="6"/>
      <c r="O129" s="6">
        <v>1</v>
      </c>
      <c r="P129" s="6">
        <v>0</v>
      </c>
      <c r="Q129" s="6">
        <v>1</v>
      </c>
      <c r="R129" s="6">
        <v>32</v>
      </c>
      <c r="S129" s="6">
        <v>32</v>
      </c>
      <c r="T129" s="6">
        <v>32</v>
      </c>
      <c r="U129" s="6">
        <v>0</v>
      </c>
      <c r="V129" s="6">
        <v>23.17</v>
      </c>
      <c r="W129" s="6">
        <v>28.13</v>
      </c>
      <c r="X129" s="6">
        <v>6</v>
      </c>
      <c r="Y129" s="6">
        <v>1</v>
      </c>
      <c r="Z129" s="6">
        <v>0</v>
      </c>
      <c r="AA129" s="6">
        <v>1</v>
      </c>
      <c r="AB129" s="6">
        <v>0</v>
      </c>
      <c r="AC129" s="6">
        <v>25</v>
      </c>
      <c r="AD129" s="9">
        <v>720</v>
      </c>
      <c r="AE129" s="6">
        <v>250</v>
      </c>
      <c r="AF129" s="6">
        <v>2.19</v>
      </c>
      <c r="AG129" s="6">
        <v>0</v>
      </c>
      <c r="AH129" s="6">
        <v>0</v>
      </c>
      <c r="AI129" s="6">
        <v>0</v>
      </c>
      <c r="AJ129" s="6">
        <v>1</v>
      </c>
      <c r="AK129" s="6">
        <v>500</v>
      </c>
      <c r="AL129" s="6"/>
      <c r="AM129" s="6">
        <v>1</v>
      </c>
      <c r="AN129" s="6">
        <v>0</v>
      </c>
      <c r="AO129" s="6"/>
      <c r="AP129" s="6"/>
      <c r="AS129" s="6"/>
      <c r="AT129" s="6">
        <v>18.510000000000002</v>
      </c>
      <c r="AU129" s="6">
        <v>18.059999999999999</v>
      </c>
      <c r="AV129" s="6">
        <f t="shared" si="14"/>
        <v>0.45000000000000284</v>
      </c>
      <c r="AW129" s="6">
        <v>12.56</v>
      </c>
      <c r="AX129" s="6">
        <v>12.22</v>
      </c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>
        <v>0</v>
      </c>
      <c r="BJ129" s="6">
        <v>0</v>
      </c>
      <c r="BK129" t="s">
        <v>418</v>
      </c>
      <c r="BL129">
        <v>1</v>
      </c>
      <c r="BM129">
        <v>1</v>
      </c>
      <c r="BN129">
        <v>0</v>
      </c>
      <c r="BO129">
        <v>0</v>
      </c>
      <c r="BP129">
        <v>0</v>
      </c>
      <c r="BQ129">
        <v>0</v>
      </c>
      <c r="BR129" t="s">
        <v>414</v>
      </c>
    </row>
    <row r="130" spans="1:70" x14ac:dyDescent="0.3">
      <c r="A130" s="6">
        <v>2020</v>
      </c>
      <c r="B130" s="6" t="s">
        <v>243</v>
      </c>
      <c r="C130" s="5">
        <v>44</v>
      </c>
      <c r="D130" s="5">
        <v>1</v>
      </c>
      <c r="E130" s="5">
        <v>24</v>
      </c>
      <c r="F130" s="6" t="s">
        <v>244</v>
      </c>
      <c r="G130" s="6" t="s">
        <v>245</v>
      </c>
      <c r="H130" s="6" t="s">
        <v>246</v>
      </c>
      <c r="I130" s="6">
        <v>523</v>
      </c>
      <c r="J130" s="6" t="s">
        <v>167</v>
      </c>
      <c r="K130" s="6">
        <v>14</v>
      </c>
      <c r="L130" s="6" t="s">
        <v>247</v>
      </c>
      <c r="M130" s="5">
        <v>1</v>
      </c>
      <c r="N130" s="6"/>
      <c r="O130" s="6">
        <v>1</v>
      </c>
      <c r="P130" s="6">
        <v>0</v>
      </c>
      <c r="Q130" s="6">
        <v>1</v>
      </c>
      <c r="R130" s="6">
        <v>32</v>
      </c>
      <c r="S130" s="6">
        <v>32</v>
      </c>
      <c r="T130" s="6">
        <v>32</v>
      </c>
      <c r="U130" s="6">
        <v>0</v>
      </c>
      <c r="V130" s="6">
        <v>23.17</v>
      </c>
      <c r="W130" s="6">
        <v>28.13</v>
      </c>
      <c r="X130" s="6">
        <v>6</v>
      </c>
      <c r="Y130" s="6">
        <v>1</v>
      </c>
      <c r="Z130" s="6">
        <v>0</v>
      </c>
      <c r="AA130" s="6">
        <v>1</v>
      </c>
      <c r="AB130" s="6">
        <v>0</v>
      </c>
      <c r="AC130" s="6">
        <v>25</v>
      </c>
      <c r="AD130" s="9">
        <v>350</v>
      </c>
      <c r="AE130" s="6">
        <v>250</v>
      </c>
      <c r="AF130" s="6">
        <v>2.19</v>
      </c>
      <c r="AG130" s="6">
        <v>0</v>
      </c>
      <c r="AH130" s="6">
        <v>0</v>
      </c>
      <c r="AI130" s="6">
        <v>0</v>
      </c>
      <c r="AJ130" s="6">
        <v>1</v>
      </c>
      <c r="AK130" s="6">
        <v>500</v>
      </c>
      <c r="AL130" s="6"/>
      <c r="AM130" s="6">
        <v>1</v>
      </c>
      <c r="AN130" s="6">
        <v>0</v>
      </c>
      <c r="AO130" s="6"/>
      <c r="AP130" s="6"/>
      <c r="AS130" s="6"/>
      <c r="AT130" s="6">
        <v>17.559999999999999</v>
      </c>
      <c r="AU130" s="6">
        <v>14.93</v>
      </c>
      <c r="AV130" s="6">
        <f t="shared" si="14"/>
        <v>2.629999999999999</v>
      </c>
      <c r="AW130" s="6">
        <v>12.57</v>
      </c>
      <c r="AX130" s="6">
        <v>10.11</v>
      </c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>
        <v>0</v>
      </c>
      <c r="BJ130" s="6">
        <v>0</v>
      </c>
      <c r="BK130" t="s">
        <v>418</v>
      </c>
      <c r="BL130">
        <v>1</v>
      </c>
      <c r="BM130">
        <v>1</v>
      </c>
      <c r="BN130">
        <v>0</v>
      </c>
      <c r="BO130">
        <v>0</v>
      </c>
      <c r="BP130">
        <v>0</v>
      </c>
      <c r="BQ130">
        <v>0</v>
      </c>
      <c r="BR130" t="s">
        <v>414</v>
      </c>
    </row>
    <row r="131" spans="1:70" x14ac:dyDescent="0.3">
      <c r="A131" s="6">
        <v>2019</v>
      </c>
      <c r="B131" s="6" t="s">
        <v>248</v>
      </c>
      <c r="C131" s="5">
        <v>45</v>
      </c>
      <c r="D131" s="5">
        <v>1</v>
      </c>
      <c r="E131" s="5">
        <v>1</v>
      </c>
      <c r="F131" s="6" t="s">
        <v>249</v>
      </c>
      <c r="G131" s="6" t="s">
        <v>250</v>
      </c>
      <c r="H131" s="6" t="s">
        <v>251</v>
      </c>
      <c r="I131" s="6" t="s">
        <v>252</v>
      </c>
      <c r="J131" s="6">
        <v>10</v>
      </c>
      <c r="K131" s="6">
        <v>14</v>
      </c>
      <c r="L131" s="6" t="s">
        <v>253</v>
      </c>
      <c r="M131" s="5">
        <v>1</v>
      </c>
      <c r="N131" s="6"/>
      <c r="O131" s="6">
        <v>1</v>
      </c>
      <c r="P131" s="6">
        <v>0</v>
      </c>
      <c r="Q131" s="6">
        <v>1</v>
      </c>
      <c r="R131" s="6">
        <v>61</v>
      </c>
      <c r="S131" s="6">
        <v>61</v>
      </c>
      <c r="T131" s="6">
        <v>61</v>
      </c>
      <c r="U131" s="6">
        <v>0</v>
      </c>
      <c r="V131" s="6">
        <v>23.32</v>
      </c>
      <c r="W131" s="6">
        <v>26.23</v>
      </c>
      <c r="X131" s="6">
        <v>6</v>
      </c>
      <c r="Y131" s="6">
        <v>1</v>
      </c>
      <c r="Z131" s="6">
        <v>0</v>
      </c>
      <c r="AA131" s="6">
        <v>1</v>
      </c>
      <c r="AB131" s="6">
        <v>0</v>
      </c>
      <c r="AC131" s="6">
        <v>25</v>
      </c>
      <c r="AD131" s="6">
        <v>600</v>
      </c>
      <c r="AE131" s="6">
        <v>250</v>
      </c>
      <c r="AF131" s="6">
        <v>0.5</v>
      </c>
      <c r="AG131" s="6">
        <v>1</v>
      </c>
      <c r="AH131" s="6">
        <v>0</v>
      </c>
      <c r="AI131" s="6">
        <v>0</v>
      </c>
      <c r="AJ131" s="6">
        <v>0</v>
      </c>
      <c r="AK131" s="6">
        <v>500</v>
      </c>
      <c r="AL131" s="6"/>
      <c r="AM131" s="6">
        <v>1</v>
      </c>
      <c r="AN131" s="6">
        <v>0</v>
      </c>
      <c r="AO131" s="6"/>
      <c r="AP131" s="6"/>
      <c r="AQ131" s="6"/>
      <c r="AR131" s="6"/>
      <c r="AS131" s="6"/>
      <c r="AT131" s="6">
        <v>59.89</v>
      </c>
      <c r="AU131" s="6">
        <v>54.94</v>
      </c>
      <c r="AV131" s="6">
        <f t="shared" ref="AV131:AV144" si="15">AT131-AU131</f>
        <v>4.9500000000000028</v>
      </c>
      <c r="AW131" s="6">
        <v>29.2</v>
      </c>
      <c r="AX131" s="6">
        <v>26.39</v>
      </c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>
        <v>1</v>
      </c>
      <c r="BJ131" s="6">
        <v>0</v>
      </c>
      <c r="BL131">
        <v>1</v>
      </c>
      <c r="BM131" s="6">
        <v>0</v>
      </c>
      <c r="BN131" s="6">
        <v>0</v>
      </c>
      <c r="BO131" s="6">
        <v>0</v>
      </c>
      <c r="BP131" s="6">
        <v>0</v>
      </c>
      <c r="BQ131">
        <v>0</v>
      </c>
      <c r="BR131" t="s">
        <v>367</v>
      </c>
    </row>
    <row r="132" spans="1:70" x14ac:dyDescent="0.3">
      <c r="A132" s="6">
        <v>2019</v>
      </c>
      <c r="B132" s="6" t="s">
        <v>248</v>
      </c>
      <c r="C132" s="5">
        <v>45</v>
      </c>
      <c r="D132" s="5">
        <v>1</v>
      </c>
      <c r="E132" s="5">
        <v>2</v>
      </c>
      <c r="F132" s="6" t="s">
        <v>249</v>
      </c>
      <c r="G132" s="6" t="s">
        <v>250</v>
      </c>
      <c r="H132" s="6" t="s">
        <v>251</v>
      </c>
      <c r="I132" s="6" t="s">
        <v>342</v>
      </c>
      <c r="J132" s="6">
        <v>10</v>
      </c>
      <c r="K132" s="6">
        <v>14</v>
      </c>
      <c r="L132" s="6" t="s">
        <v>253</v>
      </c>
      <c r="M132" s="5">
        <v>1</v>
      </c>
      <c r="N132" s="6"/>
      <c r="O132" s="6">
        <v>1</v>
      </c>
      <c r="P132" s="6">
        <v>0</v>
      </c>
      <c r="Q132" s="6">
        <v>1</v>
      </c>
      <c r="R132" s="6">
        <v>61</v>
      </c>
      <c r="S132" s="6">
        <v>61</v>
      </c>
      <c r="T132" s="6">
        <v>61</v>
      </c>
      <c r="U132" s="6">
        <v>0</v>
      </c>
      <c r="V132" s="6">
        <v>23.32</v>
      </c>
      <c r="W132" s="6">
        <v>26.23</v>
      </c>
      <c r="X132" s="6">
        <v>6</v>
      </c>
      <c r="Y132" s="6">
        <v>1</v>
      </c>
      <c r="Z132" s="6">
        <v>0</v>
      </c>
      <c r="AA132" s="6">
        <v>1</v>
      </c>
      <c r="AB132" s="6">
        <v>0</v>
      </c>
      <c r="AC132" s="6">
        <v>25</v>
      </c>
      <c r="AD132" s="6">
        <v>600</v>
      </c>
      <c r="AE132" s="6">
        <v>250</v>
      </c>
      <c r="AF132" s="6">
        <v>0.5</v>
      </c>
      <c r="AG132" s="6">
        <v>1</v>
      </c>
      <c r="AH132" s="6">
        <v>0</v>
      </c>
      <c r="AI132" s="6">
        <v>0</v>
      </c>
      <c r="AJ132" s="6">
        <v>0</v>
      </c>
      <c r="AK132" s="6">
        <v>500</v>
      </c>
      <c r="AL132" s="6"/>
      <c r="AM132" s="6">
        <v>1</v>
      </c>
      <c r="AN132" s="6">
        <v>0</v>
      </c>
      <c r="AT132" s="6">
        <v>57.17</v>
      </c>
      <c r="AU132" s="6">
        <v>54.94</v>
      </c>
      <c r="AV132" s="6">
        <f t="shared" si="15"/>
        <v>2.230000000000004</v>
      </c>
      <c r="AW132" s="6">
        <v>26.78</v>
      </c>
      <c r="AX132" s="6">
        <v>26.39</v>
      </c>
      <c r="BI132" s="6">
        <v>1</v>
      </c>
      <c r="BJ132" s="6">
        <v>0</v>
      </c>
      <c r="BL132">
        <v>1</v>
      </c>
      <c r="BM132" s="6">
        <v>0</v>
      </c>
      <c r="BN132" s="6">
        <v>0</v>
      </c>
      <c r="BO132" s="6">
        <v>0</v>
      </c>
      <c r="BP132" s="6">
        <v>0</v>
      </c>
      <c r="BQ132">
        <v>0</v>
      </c>
      <c r="BR132" t="s">
        <v>367</v>
      </c>
    </row>
    <row r="133" spans="1:70" x14ac:dyDescent="0.3">
      <c r="A133" s="6">
        <v>2019</v>
      </c>
      <c r="B133" s="6" t="s">
        <v>248</v>
      </c>
      <c r="C133" s="5">
        <v>45</v>
      </c>
      <c r="D133" s="5">
        <v>1</v>
      </c>
      <c r="E133" s="5">
        <v>3</v>
      </c>
      <c r="F133" s="6" t="s">
        <v>249</v>
      </c>
      <c r="G133" s="6" t="s">
        <v>250</v>
      </c>
      <c r="H133" s="6" t="s">
        <v>251</v>
      </c>
      <c r="I133" s="6" t="s">
        <v>343</v>
      </c>
      <c r="J133" s="6">
        <v>10</v>
      </c>
      <c r="K133" s="6">
        <v>14</v>
      </c>
      <c r="L133" s="6" t="s">
        <v>253</v>
      </c>
      <c r="M133" s="5">
        <v>1</v>
      </c>
      <c r="N133" s="6"/>
      <c r="O133" s="6">
        <v>1</v>
      </c>
      <c r="P133" s="6">
        <v>0</v>
      </c>
      <c r="Q133" s="6">
        <v>1</v>
      </c>
      <c r="R133" s="6">
        <v>61</v>
      </c>
      <c r="S133" s="6">
        <v>61</v>
      </c>
      <c r="T133" s="6">
        <v>61</v>
      </c>
      <c r="U133" s="6">
        <v>0</v>
      </c>
      <c r="V133" s="6">
        <v>23.32</v>
      </c>
      <c r="W133" s="6">
        <v>26.23</v>
      </c>
      <c r="X133" s="6">
        <v>6</v>
      </c>
      <c r="Y133" s="6">
        <v>1</v>
      </c>
      <c r="Z133" s="6">
        <v>0</v>
      </c>
      <c r="AA133" s="6">
        <v>1</v>
      </c>
      <c r="AB133" s="6">
        <v>0</v>
      </c>
      <c r="AC133" s="6">
        <v>25</v>
      </c>
      <c r="AD133" s="6">
        <v>600</v>
      </c>
      <c r="AE133" s="6">
        <v>250</v>
      </c>
      <c r="AF133" s="6">
        <v>1</v>
      </c>
      <c r="AG133" s="6">
        <v>1</v>
      </c>
      <c r="AH133" s="6">
        <v>0</v>
      </c>
      <c r="AI133" s="6">
        <v>0</v>
      </c>
      <c r="AJ133" s="6">
        <v>0</v>
      </c>
      <c r="AK133" s="6">
        <v>500</v>
      </c>
      <c r="AL133" s="6"/>
      <c r="AM133" s="6">
        <v>1</v>
      </c>
      <c r="AN133" s="6">
        <v>0</v>
      </c>
      <c r="AO133" s="6"/>
      <c r="AP133" s="6"/>
      <c r="AT133" s="6">
        <v>60.27</v>
      </c>
      <c r="AU133" s="6">
        <v>56.87</v>
      </c>
      <c r="AV133" s="6">
        <f t="shared" si="15"/>
        <v>3.4000000000000057</v>
      </c>
      <c r="AW133" s="6">
        <v>30.17</v>
      </c>
      <c r="AX133" s="6">
        <v>29.67</v>
      </c>
      <c r="BI133" s="6">
        <v>1</v>
      </c>
      <c r="BJ133" s="6">
        <v>0</v>
      </c>
      <c r="BL133">
        <v>1</v>
      </c>
      <c r="BM133" s="6">
        <v>0</v>
      </c>
      <c r="BN133" s="6">
        <v>0</v>
      </c>
      <c r="BO133" s="6">
        <v>0</v>
      </c>
      <c r="BP133" s="6">
        <v>0</v>
      </c>
      <c r="BQ133">
        <v>0</v>
      </c>
      <c r="BR133" t="s">
        <v>367</v>
      </c>
    </row>
    <row r="134" spans="1:70" s="6" customFormat="1" x14ac:dyDescent="0.3">
      <c r="A134" s="6">
        <v>2019</v>
      </c>
      <c r="B134" s="6" t="s">
        <v>248</v>
      </c>
      <c r="C134" s="5">
        <v>45</v>
      </c>
      <c r="D134" s="5">
        <v>1</v>
      </c>
      <c r="E134" s="5">
        <v>4</v>
      </c>
      <c r="F134" s="6" t="s">
        <v>249</v>
      </c>
      <c r="G134" s="6" t="s">
        <v>250</v>
      </c>
      <c r="H134" s="6" t="s">
        <v>251</v>
      </c>
      <c r="I134" s="6" t="s">
        <v>344</v>
      </c>
      <c r="J134" s="6">
        <v>10</v>
      </c>
      <c r="K134" s="6">
        <v>14</v>
      </c>
      <c r="L134" s="6" t="s">
        <v>253</v>
      </c>
      <c r="M134" s="5">
        <v>1</v>
      </c>
      <c r="O134" s="6">
        <v>1</v>
      </c>
      <c r="P134" s="6">
        <v>0</v>
      </c>
      <c r="Q134" s="6">
        <v>1</v>
      </c>
      <c r="R134" s="6">
        <v>61</v>
      </c>
      <c r="S134" s="6">
        <v>61</v>
      </c>
      <c r="T134" s="6">
        <v>61</v>
      </c>
      <c r="U134" s="6">
        <v>0</v>
      </c>
      <c r="V134" s="6">
        <v>23.32</v>
      </c>
      <c r="W134" s="6">
        <v>26.23</v>
      </c>
      <c r="X134" s="6">
        <v>6</v>
      </c>
      <c r="Y134" s="6">
        <v>1</v>
      </c>
      <c r="Z134" s="6">
        <v>0</v>
      </c>
      <c r="AA134" s="6">
        <v>1</v>
      </c>
      <c r="AB134" s="6">
        <v>0</v>
      </c>
      <c r="AC134" s="6">
        <v>25</v>
      </c>
      <c r="AD134" s="6">
        <v>600</v>
      </c>
      <c r="AE134" s="6">
        <v>250</v>
      </c>
      <c r="AF134" s="6">
        <v>1</v>
      </c>
      <c r="AG134" s="6">
        <v>1</v>
      </c>
      <c r="AH134" s="6">
        <v>0</v>
      </c>
      <c r="AI134" s="6">
        <v>0</v>
      </c>
      <c r="AJ134" s="6">
        <v>0</v>
      </c>
      <c r="AK134" s="6">
        <v>500</v>
      </c>
      <c r="AM134" s="6">
        <v>1</v>
      </c>
      <c r="AN134" s="6">
        <v>0</v>
      </c>
      <c r="AO134"/>
      <c r="AP134"/>
      <c r="AT134" s="6">
        <v>58.2</v>
      </c>
      <c r="AU134" s="6">
        <v>56.87</v>
      </c>
      <c r="AV134" s="6">
        <f t="shared" si="15"/>
        <v>1.3300000000000054</v>
      </c>
      <c r="AW134" s="6">
        <v>29.27</v>
      </c>
      <c r="AX134" s="6">
        <v>29.67</v>
      </c>
      <c r="BI134" s="6">
        <v>1</v>
      </c>
      <c r="BJ134" s="6">
        <v>0</v>
      </c>
      <c r="BL134">
        <v>1</v>
      </c>
      <c r="BM134" s="6">
        <v>0</v>
      </c>
      <c r="BN134" s="6">
        <v>0</v>
      </c>
      <c r="BO134" s="6">
        <v>0</v>
      </c>
      <c r="BP134" s="6">
        <v>0</v>
      </c>
      <c r="BQ134">
        <v>0</v>
      </c>
      <c r="BR134" t="s">
        <v>367</v>
      </c>
    </row>
    <row r="135" spans="1:70" x14ac:dyDescent="0.3">
      <c r="A135" s="6">
        <v>2019</v>
      </c>
      <c r="B135" s="6" t="s">
        <v>248</v>
      </c>
      <c r="C135" s="5">
        <v>45</v>
      </c>
      <c r="D135" s="5">
        <v>1</v>
      </c>
      <c r="E135" s="5">
        <v>5</v>
      </c>
      <c r="F135" s="6" t="s">
        <v>249</v>
      </c>
      <c r="G135" s="6" t="s">
        <v>250</v>
      </c>
      <c r="H135" s="6" t="s">
        <v>251</v>
      </c>
      <c r="I135" s="6" t="s">
        <v>345</v>
      </c>
      <c r="J135" s="6">
        <v>10</v>
      </c>
      <c r="K135" s="6">
        <v>14</v>
      </c>
      <c r="L135" s="6" t="s">
        <v>253</v>
      </c>
      <c r="M135" s="5">
        <v>1</v>
      </c>
      <c r="N135" s="6"/>
      <c r="O135" s="6">
        <v>1</v>
      </c>
      <c r="P135" s="6">
        <v>0</v>
      </c>
      <c r="Q135" s="6">
        <v>1</v>
      </c>
      <c r="R135" s="6">
        <v>61</v>
      </c>
      <c r="S135" s="6">
        <v>61</v>
      </c>
      <c r="T135" s="6">
        <v>61</v>
      </c>
      <c r="U135" s="6">
        <v>0</v>
      </c>
      <c r="V135" s="6">
        <v>23.32</v>
      </c>
      <c r="W135" s="6">
        <v>26.23</v>
      </c>
      <c r="X135" s="6">
        <v>6</v>
      </c>
      <c r="Y135" s="6">
        <v>1</v>
      </c>
      <c r="Z135" s="6">
        <v>0</v>
      </c>
      <c r="AA135" s="6">
        <v>1</v>
      </c>
      <c r="AB135" s="6">
        <v>0</v>
      </c>
      <c r="AC135" s="6">
        <v>25</v>
      </c>
      <c r="AD135" s="6">
        <v>600</v>
      </c>
      <c r="AE135" s="6">
        <v>250</v>
      </c>
      <c r="AF135" s="6">
        <v>1.5</v>
      </c>
      <c r="AG135" s="6">
        <v>1</v>
      </c>
      <c r="AH135" s="6">
        <v>0</v>
      </c>
      <c r="AI135" s="6">
        <v>0</v>
      </c>
      <c r="AJ135" s="6">
        <v>0</v>
      </c>
      <c r="AK135" s="6">
        <v>500</v>
      </c>
      <c r="AL135" s="6"/>
      <c r="AM135" s="6">
        <v>1</v>
      </c>
      <c r="AN135" s="6">
        <v>0</v>
      </c>
      <c r="AO135" s="6"/>
      <c r="AP135" s="6"/>
      <c r="AT135" s="6">
        <v>58.99</v>
      </c>
      <c r="AU135" s="6">
        <v>55.01</v>
      </c>
      <c r="AV135" s="6">
        <f t="shared" si="15"/>
        <v>3.980000000000004</v>
      </c>
      <c r="AW135" s="6">
        <v>26.88</v>
      </c>
      <c r="AX135" s="6">
        <v>25.98</v>
      </c>
      <c r="BI135" s="6">
        <v>1</v>
      </c>
      <c r="BJ135" s="6">
        <v>0</v>
      </c>
      <c r="BL135">
        <v>1</v>
      </c>
      <c r="BM135" s="6">
        <v>0</v>
      </c>
      <c r="BN135" s="6">
        <v>0</v>
      </c>
      <c r="BO135" s="6">
        <v>0</v>
      </c>
      <c r="BP135" s="6">
        <v>0</v>
      </c>
      <c r="BQ135">
        <v>0</v>
      </c>
      <c r="BR135" t="s">
        <v>367</v>
      </c>
    </row>
    <row r="136" spans="1:70" x14ac:dyDescent="0.3">
      <c r="A136" s="6">
        <v>2019</v>
      </c>
      <c r="B136" s="6" t="s">
        <v>248</v>
      </c>
      <c r="C136" s="5">
        <v>45</v>
      </c>
      <c r="D136" s="5">
        <v>1</v>
      </c>
      <c r="E136" s="5">
        <v>6</v>
      </c>
      <c r="F136" s="6" t="s">
        <v>249</v>
      </c>
      <c r="G136" s="6" t="s">
        <v>250</v>
      </c>
      <c r="H136" s="6" t="s">
        <v>251</v>
      </c>
      <c r="I136" s="6" t="s">
        <v>346</v>
      </c>
      <c r="J136" s="6">
        <v>10</v>
      </c>
      <c r="K136" s="6">
        <v>14</v>
      </c>
      <c r="L136" s="6" t="s">
        <v>253</v>
      </c>
      <c r="M136" s="5">
        <v>1</v>
      </c>
      <c r="N136" s="6"/>
      <c r="O136" s="6">
        <v>1</v>
      </c>
      <c r="P136" s="6">
        <v>0</v>
      </c>
      <c r="Q136" s="6">
        <v>1</v>
      </c>
      <c r="R136" s="6">
        <v>61</v>
      </c>
      <c r="S136" s="6">
        <v>61</v>
      </c>
      <c r="T136" s="6">
        <v>61</v>
      </c>
      <c r="U136" s="6">
        <v>0</v>
      </c>
      <c r="V136" s="6">
        <v>23.32</v>
      </c>
      <c r="W136" s="6">
        <v>26.23</v>
      </c>
      <c r="X136" s="6">
        <v>6</v>
      </c>
      <c r="Y136" s="6">
        <v>1</v>
      </c>
      <c r="Z136" s="6">
        <v>0</v>
      </c>
      <c r="AA136" s="6">
        <v>1</v>
      </c>
      <c r="AB136" s="6">
        <v>0</v>
      </c>
      <c r="AC136" s="6">
        <v>25</v>
      </c>
      <c r="AD136" s="6">
        <v>600</v>
      </c>
      <c r="AE136" s="6">
        <v>250</v>
      </c>
      <c r="AF136" s="6">
        <v>1.5</v>
      </c>
      <c r="AG136" s="6">
        <v>1</v>
      </c>
      <c r="AH136" s="6">
        <v>0</v>
      </c>
      <c r="AI136" s="6">
        <v>0</v>
      </c>
      <c r="AJ136" s="6">
        <v>0</v>
      </c>
      <c r="AK136" s="6">
        <v>500</v>
      </c>
      <c r="AL136" s="6"/>
      <c r="AM136" s="6">
        <v>1</v>
      </c>
      <c r="AN136" s="6">
        <v>0</v>
      </c>
      <c r="AT136" s="6">
        <v>58.68</v>
      </c>
      <c r="AU136" s="6">
        <v>55.01</v>
      </c>
      <c r="AV136" s="6">
        <f t="shared" si="15"/>
        <v>3.6700000000000017</v>
      </c>
      <c r="AW136" s="6">
        <v>26.16</v>
      </c>
      <c r="AX136" s="6">
        <v>25.98</v>
      </c>
      <c r="BI136" s="6">
        <v>1</v>
      </c>
      <c r="BJ136" s="6">
        <v>0</v>
      </c>
      <c r="BL136">
        <v>1</v>
      </c>
      <c r="BM136" s="6">
        <v>0</v>
      </c>
      <c r="BN136" s="6">
        <v>0</v>
      </c>
      <c r="BO136" s="6">
        <v>0</v>
      </c>
      <c r="BP136" s="6">
        <v>0</v>
      </c>
      <c r="BQ136">
        <v>0</v>
      </c>
      <c r="BR136" t="s">
        <v>367</v>
      </c>
    </row>
    <row r="137" spans="1:70" x14ac:dyDescent="0.3">
      <c r="A137" s="6">
        <v>2019</v>
      </c>
      <c r="B137" s="6" t="s">
        <v>248</v>
      </c>
      <c r="C137" s="5">
        <v>45</v>
      </c>
      <c r="D137">
        <v>2</v>
      </c>
      <c r="E137" s="5">
        <v>1</v>
      </c>
      <c r="F137" s="6" t="s">
        <v>249</v>
      </c>
      <c r="G137" s="6" t="s">
        <v>250</v>
      </c>
      <c r="H137" s="6" t="s">
        <v>251</v>
      </c>
      <c r="I137" s="6" t="s">
        <v>347</v>
      </c>
      <c r="J137" s="6">
        <v>10</v>
      </c>
      <c r="K137" s="6">
        <v>14</v>
      </c>
      <c r="L137" s="6" t="s">
        <v>253</v>
      </c>
      <c r="M137" s="5">
        <v>1</v>
      </c>
      <c r="O137" s="6">
        <v>1</v>
      </c>
      <c r="P137" s="6">
        <v>0</v>
      </c>
      <c r="Q137" s="6">
        <v>1</v>
      </c>
      <c r="R137" s="6">
        <v>62</v>
      </c>
      <c r="S137" s="6">
        <v>62</v>
      </c>
      <c r="T137" s="6">
        <v>62</v>
      </c>
      <c r="U137" s="6">
        <v>0</v>
      </c>
      <c r="V137" s="6">
        <v>24.77</v>
      </c>
      <c r="W137" s="6">
        <v>41.94</v>
      </c>
      <c r="X137" s="6">
        <v>6</v>
      </c>
      <c r="Y137" s="6">
        <v>1</v>
      </c>
      <c r="Z137" s="6">
        <v>0</v>
      </c>
      <c r="AA137">
        <v>1</v>
      </c>
      <c r="AB137" s="6">
        <v>0</v>
      </c>
      <c r="AC137" s="6">
        <v>25</v>
      </c>
      <c r="AD137" s="6">
        <v>600</v>
      </c>
      <c r="AE137" s="6">
        <v>250</v>
      </c>
      <c r="AF137" s="6">
        <v>1</v>
      </c>
      <c r="AG137" s="6">
        <v>1</v>
      </c>
      <c r="AH137" s="6">
        <v>0</v>
      </c>
      <c r="AI137" s="6">
        <v>0</v>
      </c>
      <c r="AJ137" s="6">
        <v>0</v>
      </c>
      <c r="AK137" s="6">
        <v>500</v>
      </c>
      <c r="AM137" s="6">
        <v>1</v>
      </c>
      <c r="AN137" s="6">
        <v>0</v>
      </c>
      <c r="AT137" s="6">
        <v>45.79</v>
      </c>
      <c r="AU137" s="6">
        <v>43.02</v>
      </c>
      <c r="AV137" s="6">
        <f t="shared" si="15"/>
        <v>2.769999999999996</v>
      </c>
      <c r="AW137" s="6">
        <v>18.55</v>
      </c>
      <c r="AX137" s="6">
        <v>16.739999999999998</v>
      </c>
      <c r="BI137" s="6">
        <v>1</v>
      </c>
      <c r="BJ137" s="6">
        <v>0</v>
      </c>
      <c r="BL137">
        <v>1</v>
      </c>
      <c r="BM137" s="6">
        <v>0</v>
      </c>
      <c r="BN137" s="6">
        <v>0</v>
      </c>
      <c r="BO137" s="6">
        <v>0</v>
      </c>
      <c r="BP137" s="6">
        <v>0</v>
      </c>
      <c r="BQ137">
        <v>0</v>
      </c>
      <c r="BR137" t="s">
        <v>367</v>
      </c>
    </row>
    <row r="138" spans="1:70" x14ac:dyDescent="0.3">
      <c r="A138" s="6">
        <v>2019</v>
      </c>
      <c r="B138" s="6" t="s">
        <v>248</v>
      </c>
      <c r="C138" s="5">
        <v>45</v>
      </c>
      <c r="D138">
        <v>2</v>
      </c>
      <c r="E138" s="5">
        <v>2</v>
      </c>
      <c r="F138" s="6" t="s">
        <v>249</v>
      </c>
      <c r="G138" s="6" t="s">
        <v>250</v>
      </c>
      <c r="H138" s="6" t="s">
        <v>251</v>
      </c>
      <c r="I138" s="6" t="s">
        <v>348</v>
      </c>
      <c r="J138" s="6">
        <v>10</v>
      </c>
      <c r="K138" s="6">
        <v>14</v>
      </c>
      <c r="L138" s="6" t="s">
        <v>253</v>
      </c>
      <c r="M138" s="5">
        <v>1</v>
      </c>
      <c r="O138" s="6">
        <v>1</v>
      </c>
      <c r="P138" s="6">
        <v>0</v>
      </c>
      <c r="Q138" s="6">
        <v>1</v>
      </c>
      <c r="R138" s="6">
        <v>62</v>
      </c>
      <c r="S138" s="6">
        <v>62</v>
      </c>
      <c r="T138" s="6">
        <v>62</v>
      </c>
      <c r="U138" s="6">
        <v>0</v>
      </c>
      <c r="V138" s="6">
        <v>24.77</v>
      </c>
      <c r="W138" s="6">
        <v>41.94</v>
      </c>
      <c r="X138" s="6">
        <v>6</v>
      </c>
      <c r="Y138" s="6">
        <v>1</v>
      </c>
      <c r="Z138" s="6">
        <v>0</v>
      </c>
      <c r="AA138">
        <v>1</v>
      </c>
      <c r="AB138" s="6">
        <v>0</v>
      </c>
      <c r="AC138" s="6">
        <v>25</v>
      </c>
      <c r="AD138" s="6">
        <v>600</v>
      </c>
      <c r="AE138" s="6">
        <v>250</v>
      </c>
      <c r="AF138" s="6">
        <v>1</v>
      </c>
      <c r="AG138">
        <v>1</v>
      </c>
      <c r="AH138" s="6">
        <v>0</v>
      </c>
      <c r="AI138" s="6">
        <v>0</v>
      </c>
      <c r="AJ138" s="6">
        <v>0</v>
      </c>
      <c r="AK138" s="6">
        <v>500</v>
      </c>
      <c r="AM138" s="6">
        <v>1</v>
      </c>
      <c r="AN138" s="6">
        <v>0</v>
      </c>
      <c r="AT138" s="6">
        <v>46.73</v>
      </c>
      <c r="AU138" s="6">
        <v>43.02</v>
      </c>
      <c r="AV138" s="6">
        <f t="shared" si="15"/>
        <v>3.7099999999999937</v>
      </c>
      <c r="AW138" s="6">
        <v>18.37</v>
      </c>
      <c r="AX138" s="6">
        <v>16.739999999999998</v>
      </c>
      <c r="BI138" s="6">
        <v>1</v>
      </c>
      <c r="BJ138" s="6">
        <v>0</v>
      </c>
      <c r="BL138">
        <v>1</v>
      </c>
      <c r="BM138" s="6">
        <v>0</v>
      </c>
      <c r="BN138" s="6">
        <v>0</v>
      </c>
      <c r="BO138" s="6">
        <v>0</v>
      </c>
      <c r="BP138" s="6">
        <v>0</v>
      </c>
      <c r="BQ138">
        <v>0</v>
      </c>
      <c r="BR138" t="s">
        <v>367</v>
      </c>
    </row>
    <row r="139" spans="1:70" x14ac:dyDescent="0.3">
      <c r="A139" s="6">
        <v>2019</v>
      </c>
      <c r="B139" s="6" t="s">
        <v>248</v>
      </c>
      <c r="C139" s="5">
        <v>45</v>
      </c>
      <c r="D139">
        <v>2</v>
      </c>
      <c r="E139" s="5">
        <v>3</v>
      </c>
      <c r="F139" s="6" t="s">
        <v>249</v>
      </c>
      <c r="G139" s="6" t="s">
        <v>250</v>
      </c>
      <c r="H139" s="6" t="s">
        <v>251</v>
      </c>
      <c r="I139" s="6" t="s">
        <v>349</v>
      </c>
      <c r="J139" s="6">
        <v>10</v>
      </c>
      <c r="K139" s="6">
        <v>14</v>
      </c>
      <c r="L139" s="6" t="s">
        <v>253</v>
      </c>
      <c r="M139" s="5">
        <v>1</v>
      </c>
      <c r="O139" s="6">
        <v>1</v>
      </c>
      <c r="P139" s="6">
        <v>0</v>
      </c>
      <c r="Q139" s="6">
        <v>1</v>
      </c>
      <c r="R139" s="6">
        <v>62</v>
      </c>
      <c r="S139" s="6">
        <v>62</v>
      </c>
      <c r="T139" s="6">
        <v>62</v>
      </c>
      <c r="U139" s="6">
        <v>0</v>
      </c>
      <c r="V139" s="6">
        <v>24.77</v>
      </c>
      <c r="W139" s="6">
        <v>41.94</v>
      </c>
      <c r="X139" s="6">
        <v>6</v>
      </c>
      <c r="Y139" s="6">
        <v>1</v>
      </c>
      <c r="Z139" s="6">
        <v>0</v>
      </c>
      <c r="AA139">
        <v>1</v>
      </c>
      <c r="AB139" s="6">
        <v>0</v>
      </c>
      <c r="AC139" s="6">
        <v>25</v>
      </c>
      <c r="AD139" s="6">
        <v>600</v>
      </c>
      <c r="AE139" s="6">
        <v>250</v>
      </c>
      <c r="AF139" s="6">
        <v>1.78</v>
      </c>
      <c r="AG139">
        <v>0</v>
      </c>
      <c r="AH139" s="6">
        <v>0</v>
      </c>
      <c r="AI139" s="6">
        <v>0</v>
      </c>
      <c r="AJ139" s="6">
        <v>0</v>
      </c>
      <c r="AK139" s="6">
        <v>500</v>
      </c>
      <c r="AM139" s="6">
        <v>1</v>
      </c>
      <c r="AN139" s="6">
        <v>0</v>
      </c>
      <c r="AT139" s="6">
        <v>48.54</v>
      </c>
      <c r="AU139" s="6">
        <v>43.85</v>
      </c>
      <c r="AV139" s="6">
        <f t="shared" si="15"/>
        <v>4.6899999999999977</v>
      </c>
      <c r="AW139" s="6">
        <v>22.41</v>
      </c>
      <c r="AX139" s="6">
        <v>17.46</v>
      </c>
      <c r="BI139" s="6">
        <v>1</v>
      </c>
      <c r="BJ139" s="6">
        <v>0</v>
      </c>
      <c r="BL139">
        <v>1</v>
      </c>
      <c r="BM139" s="6">
        <v>0</v>
      </c>
      <c r="BN139" s="6">
        <v>0</v>
      </c>
      <c r="BO139" s="6">
        <v>0</v>
      </c>
      <c r="BP139" s="6">
        <v>0</v>
      </c>
      <c r="BQ139">
        <v>0</v>
      </c>
      <c r="BR139" t="s">
        <v>367</v>
      </c>
    </row>
    <row r="140" spans="1:70" x14ac:dyDescent="0.3">
      <c r="A140" s="6">
        <v>2019</v>
      </c>
      <c r="B140" s="6" t="s">
        <v>248</v>
      </c>
      <c r="C140" s="5">
        <v>45</v>
      </c>
      <c r="D140">
        <v>2</v>
      </c>
      <c r="E140" s="5">
        <v>4</v>
      </c>
      <c r="F140" s="6" t="s">
        <v>249</v>
      </c>
      <c r="G140" s="6" t="s">
        <v>250</v>
      </c>
      <c r="H140" s="6" t="s">
        <v>251</v>
      </c>
      <c r="I140" s="6" t="s">
        <v>350</v>
      </c>
      <c r="J140" s="6">
        <v>10</v>
      </c>
      <c r="K140" s="6">
        <v>14</v>
      </c>
      <c r="L140" s="6" t="s">
        <v>253</v>
      </c>
      <c r="M140" s="5">
        <v>1</v>
      </c>
      <c r="O140" s="6">
        <v>1</v>
      </c>
      <c r="P140" s="6">
        <v>0</v>
      </c>
      <c r="Q140" s="6">
        <v>1</v>
      </c>
      <c r="R140" s="6">
        <v>62</v>
      </c>
      <c r="S140" s="6">
        <v>62</v>
      </c>
      <c r="T140" s="6">
        <v>62</v>
      </c>
      <c r="U140" s="6">
        <v>0</v>
      </c>
      <c r="V140" s="6">
        <v>24.77</v>
      </c>
      <c r="W140" s="6">
        <v>41.94</v>
      </c>
      <c r="X140" s="6">
        <v>6</v>
      </c>
      <c r="Y140" s="6">
        <v>1</v>
      </c>
      <c r="Z140" s="6">
        <v>0</v>
      </c>
      <c r="AA140">
        <v>1</v>
      </c>
      <c r="AB140" s="6">
        <v>0</v>
      </c>
      <c r="AC140" s="6">
        <v>25</v>
      </c>
      <c r="AD140" s="6">
        <v>600</v>
      </c>
      <c r="AE140" s="6">
        <v>250</v>
      </c>
      <c r="AF140" s="6">
        <v>1.78</v>
      </c>
      <c r="AG140">
        <v>0</v>
      </c>
      <c r="AH140" s="6">
        <v>0</v>
      </c>
      <c r="AI140" s="6">
        <v>0</v>
      </c>
      <c r="AJ140" s="6">
        <v>0</v>
      </c>
      <c r="AK140" s="6">
        <v>500</v>
      </c>
      <c r="AM140" s="6">
        <v>1</v>
      </c>
      <c r="AN140" s="6">
        <v>0</v>
      </c>
      <c r="AT140" s="6">
        <v>48.44</v>
      </c>
      <c r="AU140" s="6">
        <v>43.85</v>
      </c>
      <c r="AV140" s="6">
        <f t="shared" si="15"/>
        <v>4.5899999999999963</v>
      </c>
      <c r="AW140" s="6">
        <v>20.010000000000002</v>
      </c>
      <c r="AX140" s="6">
        <v>17.46</v>
      </c>
      <c r="BI140" s="6">
        <v>1</v>
      </c>
      <c r="BJ140" s="6">
        <v>0</v>
      </c>
      <c r="BL140">
        <v>1</v>
      </c>
      <c r="BM140" s="6">
        <v>0</v>
      </c>
      <c r="BN140" s="6">
        <v>0</v>
      </c>
      <c r="BO140" s="6">
        <v>0</v>
      </c>
      <c r="BP140" s="6">
        <v>0</v>
      </c>
      <c r="BQ140">
        <v>0</v>
      </c>
      <c r="BR140" t="s">
        <v>367</v>
      </c>
    </row>
    <row r="141" spans="1:70" x14ac:dyDescent="0.3">
      <c r="A141" s="6">
        <v>2019</v>
      </c>
      <c r="B141" s="6" t="s">
        <v>248</v>
      </c>
      <c r="C141" s="5">
        <v>45</v>
      </c>
      <c r="D141">
        <v>3</v>
      </c>
      <c r="E141" s="5">
        <v>1</v>
      </c>
      <c r="F141" s="6" t="s">
        <v>249</v>
      </c>
      <c r="G141" s="6" t="s">
        <v>250</v>
      </c>
      <c r="H141" s="6" t="s">
        <v>251</v>
      </c>
      <c r="I141" s="6" t="s">
        <v>351</v>
      </c>
      <c r="J141" s="6">
        <v>10</v>
      </c>
      <c r="K141" s="6">
        <v>14</v>
      </c>
      <c r="L141" s="6" t="s">
        <v>253</v>
      </c>
      <c r="M141" s="5">
        <v>1</v>
      </c>
      <c r="O141" s="6">
        <v>1</v>
      </c>
      <c r="P141" s="6">
        <v>0</v>
      </c>
      <c r="Q141" s="6">
        <v>1</v>
      </c>
      <c r="R141" s="6">
        <v>60</v>
      </c>
      <c r="S141" s="6">
        <v>60</v>
      </c>
      <c r="T141" s="6">
        <v>60</v>
      </c>
      <c r="U141" s="6">
        <v>0</v>
      </c>
      <c r="V141" s="6">
        <v>23.62</v>
      </c>
      <c r="W141" s="6">
        <v>51.67</v>
      </c>
      <c r="X141" s="6">
        <v>0</v>
      </c>
      <c r="Y141" s="6">
        <v>1</v>
      </c>
      <c r="Z141" s="6">
        <v>0</v>
      </c>
      <c r="AA141">
        <v>0</v>
      </c>
      <c r="AB141" s="6">
        <v>0</v>
      </c>
      <c r="AC141" s="6">
        <v>25</v>
      </c>
      <c r="AD141" s="6">
        <v>600</v>
      </c>
      <c r="AE141" s="6">
        <v>250</v>
      </c>
      <c r="AF141" s="6">
        <v>1</v>
      </c>
      <c r="AG141" s="6">
        <v>1</v>
      </c>
      <c r="AH141" s="6">
        <v>0</v>
      </c>
      <c r="AI141" s="6">
        <v>0</v>
      </c>
      <c r="AJ141" s="6">
        <v>0</v>
      </c>
      <c r="AK141" s="6">
        <v>500</v>
      </c>
      <c r="AM141" s="6">
        <v>1</v>
      </c>
      <c r="AN141" s="6">
        <v>0</v>
      </c>
      <c r="AT141" s="6">
        <v>63.18</v>
      </c>
      <c r="AU141" s="6">
        <v>64.87</v>
      </c>
      <c r="AV141" s="6">
        <f t="shared" si="15"/>
        <v>-1.6900000000000048</v>
      </c>
      <c r="AW141" s="6">
        <v>26.67</v>
      </c>
      <c r="AX141" s="6">
        <v>28.71</v>
      </c>
      <c r="BI141" s="6">
        <v>0</v>
      </c>
      <c r="BJ141" s="6">
        <v>0</v>
      </c>
      <c r="BL141">
        <v>1</v>
      </c>
      <c r="BM141" s="6">
        <v>0</v>
      </c>
      <c r="BN141" s="6">
        <v>0</v>
      </c>
      <c r="BO141" s="6">
        <v>0</v>
      </c>
      <c r="BP141" s="6">
        <v>0</v>
      </c>
      <c r="BQ141">
        <v>0</v>
      </c>
      <c r="BR141" t="s">
        <v>367</v>
      </c>
    </row>
    <row r="142" spans="1:70" x14ac:dyDescent="0.3">
      <c r="A142" s="6">
        <v>2019</v>
      </c>
      <c r="B142" s="6" t="s">
        <v>248</v>
      </c>
      <c r="C142" s="5">
        <v>45</v>
      </c>
      <c r="D142">
        <v>3</v>
      </c>
      <c r="E142" s="5">
        <v>2</v>
      </c>
      <c r="F142" s="6" t="s">
        <v>249</v>
      </c>
      <c r="G142" s="6" t="s">
        <v>250</v>
      </c>
      <c r="H142" s="6" t="s">
        <v>251</v>
      </c>
      <c r="I142" s="6" t="s">
        <v>352</v>
      </c>
      <c r="J142" s="6">
        <v>10</v>
      </c>
      <c r="K142" s="6">
        <v>14</v>
      </c>
      <c r="L142" s="6" t="s">
        <v>253</v>
      </c>
      <c r="M142" s="5">
        <v>1</v>
      </c>
      <c r="O142" s="6">
        <v>1</v>
      </c>
      <c r="P142" s="6">
        <v>0</v>
      </c>
      <c r="Q142" s="6">
        <v>1</v>
      </c>
      <c r="R142" s="6">
        <v>60</v>
      </c>
      <c r="S142" s="6">
        <v>60</v>
      </c>
      <c r="T142" s="6">
        <v>60</v>
      </c>
      <c r="U142" s="6">
        <v>0</v>
      </c>
      <c r="V142" s="6">
        <v>23.62</v>
      </c>
      <c r="W142" s="6">
        <v>51.67</v>
      </c>
      <c r="X142" s="6">
        <v>0</v>
      </c>
      <c r="Y142" s="6">
        <v>1</v>
      </c>
      <c r="Z142" s="6">
        <v>0</v>
      </c>
      <c r="AA142">
        <v>0</v>
      </c>
      <c r="AB142" s="6">
        <v>0</v>
      </c>
      <c r="AC142" s="6">
        <v>25</v>
      </c>
      <c r="AD142" s="6">
        <v>600</v>
      </c>
      <c r="AE142" s="6">
        <v>250</v>
      </c>
      <c r="AF142" s="6">
        <v>1</v>
      </c>
      <c r="AG142" s="6">
        <v>1</v>
      </c>
      <c r="AH142" s="6">
        <v>0</v>
      </c>
      <c r="AI142" s="6">
        <v>0</v>
      </c>
      <c r="AJ142" s="6">
        <v>0</v>
      </c>
      <c r="AK142" s="6">
        <v>500</v>
      </c>
      <c r="AM142" s="6">
        <v>1</v>
      </c>
      <c r="AN142" s="6">
        <v>0</v>
      </c>
      <c r="AT142">
        <v>65.790000000000006</v>
      </c>
      <c r="AU142" s="6">
        <v>66.209999999999994</v>
      </c>
      <c r="AV142" s="6">
        <f t="shared" si="15"/>
        <v>-0.41999999999998749</v>
      </c>
      <c r="AW142" s="6">
        <v>29.05</v>
      </c>
      <c r="AX142" s="6">
        <v>30.76</v>
      </c>
      <c r="BI142">
        <v>0</v>
      </c>
      <c r="BJ142" s="6">
        <v>0</v>
      </c>
      <c r="BL142">
        <v>1</v>
      </c>
      <c r="BM142" s="6">
        <v>0</v>
      </c>
      <c r="BN142" s="6">
        <v>0</v>
      </c>
      <c r="BO142" s="6">
        <v>0</v>
      </c>
      <c r="BP142" s="6">
        <v>0</v>
      </c>
      <c r="BQ142">
        <v>0</v>
      </c>
      <c r="BR142" t="s">
        <v>367</v>
      </c>
    </row>
    <row r="143" spans="1:70" x14ac:dyDescent="0.3">
      <c r="A143" s="6">
        <v>2019</v>
      </c>
      <c r="B143" s="6" t="s">
        <v>248</v>
      </c>
      <c r="C143" s="5">
        <v>45</v>
      </c>
      <c r="D143">
        <v>3</v>
      </c>
      <c r="E143" s="5">
        <v>3</v>
      </c>
      <c r="F143" s="6" t="s">
        <v>249</v>
      </c>
      <c r="G143" s="6" t="s">
        <v>250</v>
      </c>
      <c r="H143" s="6" t="s">
        <v>251</v>
      </c>
      <c r="I143" s="6" t="s">
        <v>353</v>
      </c>
      <c r="J143" s="6">
        <v>10</v>
      </c>
      <c r="K143" s="6">
        <v>14</v>
      </c>
      <c r="L143" s="6" t="s">
        <v>253</v>
      </c>
      <c r="M143" s="5">
        <v>1</v>
      </c>
      <c r="O143" s="6">
        <v>1</v>
      </c>
      <c r="P143" s="6">
        <v>0</v>
      </c>
      <c r="Q143" s="6">
        <v>1</v>
      </c>
      <c r="R143" s="6">
        <v>60</v>
      </c>
      <c r="S143" s="6">
        <v>60</v>
      </c>
      <c r="T143" s="6">
        <v>60</v>
      </c>
      <c r="U143" s="6">
        <v>0</v>
      </c>
      <c r="V143" s="6">
        <v>23.62</v>
      </c>
      <c r="W143" s="6">
        <v>51.67</v>
      </c>
      <c r="X143" s="6">
        <v>0</v>
      </c>
      <c r="Y143" s="6">
        <v>1</v>
      </c>
      <c r="Z143" s="6">
        <v>0</v>
      </c>
      <c r="AA143">
        <v>0</v>
      </c>
      <c r="AB143" s="6">
        <v>0</v>
      </c>
      <c r="AC143" s="6">
        <v>25</v>
      </c>
      <c r="AD143" s="6">
        <v>600</v>
      </c>
      <c r="AE143" s="6">
        <v>250</v>
      </c>
      <c r="AF143" s="6">
        <v>2.5</v>
      </c>
      <c r="AG143" s="6">
        <v>0</v>
      </c>
      <c r="AH143" s="6">
        <v>0</v>
      </c>
      <c r="AI143" s="6">
        <v>0</v>
      </c>
      <c r="AJ143" s="6">
        <v>0</v>
      </c>
      <c r="AK143" s="6">
        <v>500</v>
      </c>
      <c r="AM143" s="6">
        <v>1</v>
      </c>
      <c r="AN143" s="6">
        <v>0</v>
      </c>
      <c r="AT143">
        <v>63.5</v>
      </c>
      <c r="AU143" s="6">
        <v>63.61</v>
      </c>
      <c r="AV143" s="6">
        <f t="shared" si="15"/>
        <v>-0.10999999999999943</v>
      </c>
      <c r="AW143" s="6">
        <v>25.65</v>
      </c>
      <c r="AX143" s="6">
        <v>27.99</v>
      </c>
      <c r="BI143">
        <v>0</v>
      </c>
      <c r="BJ143" s="6">
        <v>0</v>
      </c>
      <c r="BL143">
        <v>1</v>
      </c>
      <c r="BM143" s="6">
        <v>0</v>
      </c>
      <c r="BN143" s="6">
        <v>0</v>
      </c>
      <c r="BO143" s="6">
        <v>0</v>
      </c>
      <c r="BP143" s="6">
        <v>0</v>
      </c>
      <c r="BQ143">
        <v>0</v>
      </c>
      <c r="BR143" t="s">
        <v>367</v>
      </c>
    </row>
    <row r="144" spans="1:70" x14ac:dyDescent="0.3">
      <c r="A144" s="6">
        <v>2019</v>
      </c>
      <c r="B144" s="6" t="s">
        <v>248</v>
      </c>
      <c r="C144" s="5">
        <v>45</v>
      </c>
      <c r="D144">
        <v>3</v>
      </c>
      <c r="E144" s="5">
        <v>4</v>
      </c>
      <c r="F144" s="6" t="s">
        <v>249</v>
      </c>
      <c r="G144" s="6" t="s">
        <v>250</v>
      </c>
      <c r="H144" s="6" t="s">
        <v>251</v>
      </c>
      <c r="I144" s="6" t="s">
        <v>353</v>
      </c>
      <c r="J144" s="6">
        <v>10</v>
      </c>
      <c r="K144" s="6">
        <v>14</v>
      </c>
      <c r="L144" s="6" t="s">
        <v>253</v>
      </c>
      <c r="M144" s="5">
        <v>1</v>
      </c>
      <c r="O144" s="6">
        <v>1</v>
      </c>
      <c r="P144" s="6">
        <v>0</v>
      </c>
      <c r="Q144" s="6">
        <v>1</v>
      </c>
      <c r="R144" s="6">
        <v>60</v>
      </c>
      <c r="S144" s="6">
        <v>60</v>
      </c>
      <c r="T144" s="6">
        <v>60</v>
      </c>
      <c r="U144" s="6">
        <v>0</v>
      </c>
      <c r="V144" s="6">
        <v>23.62</v>
      </c>
      <c r="W144" s="6">
        <v>51.67</v>
      </c>
      <c r="X144" s="6">
        <v>0</v>
      </c>
      <c r="Y144" s="6">
        <v>1</v>
      </c>
      <c r="Z144" s="6">
        <v>0</v>
      </c>
      <c r="AA144">
        <v>0</v>
      </c>
      <c r="AB144" s="6">
        <v>0</v>
      </c>
      <c r="AC144" s="6">
        <v>25</v>
      </c>
      <c r="AD144" s="6">
        <v>600</v>
      </c>
      <c r="AE144" s="6">
        <v>250</v>
      </c>
      <c r="AF144" s="6">
        <v>2.5</v>
      </c>
      <c r="AG144" s="6">
        <v>0</v>
      </c>
      <c r="AH144" s="6">
        <v>0</v>
      </c>
      <c r="AI144" s="6">
        <v>0</v>
      </c>
      <c r="AJ144" s="6">
        <v>0</v>
      </c>
      <c r="AK144" s="6">
        <v>500</v>
      </c>
      <c r="AM144" s="6">
        <v>1</v>
      </c>
      <c r="AN144" s="6">
        <v>0</v>
      </c>
      <c r="AT144">
        <v>64.72</v>
      </c>
      <c r="AU144" s="6">
        <v>64.040000000000006</v>
      </c>
      <c r="AV144" s="6">
        <f t="shared" si="15"/>
        <v>0.67999999999999261</v>
      </c>
      <c r="AW144" s="6">
        <v>27.32</v>
      </c>
      <c r="AX144" s="6">
        <v>27.46</v>
      </c>
      <c r="BI144">
        <v>0</v>
      </c>
      <c r="BJ144" s="6">
        <v>0</v>
      </c>
      <c r="BK144" s="3"/>
      <c r="BL144">
        <v>1</v>
      </c>
      <c r="BM144" s="6">
        <v>0</v>
      </c>
      <c r="BN144" s="6">
        <v>0</v>
      </c>
      <c r="BO144" s="6">
        <v>0</v>
      </c>
      <c r="BP144" s="6">
        <v>0</v>
      </c>
      <c r="BQ144">
        <v>0</v>
      </c>
      <c r="BR144" t="s">
        <v>367</v>
      </c>
    </row>
    <row r="145" spans="1:70" x14ac:dyDescent="0.3">
      <c r="A145" s="6">
        <v>2019</v>
      </c>
      <c r="B145" s="6" t="s">
        <v>248</v>
      </c>
      <c r="C145" s="5">
        <v>45</v>
      </c>
      <c r="D145">
        <v>3</v>
      </c>
      <c r="E145" s="5">
        <v>5</v>
      </c>
      <c r="F145" s="6" t="s">
        <v>249</v>
      </c>
      <c r="G145" s="6" t="s">
        <v>250</v>
      </c>
      <c r="H145" s="6" t="s">
        <v>251</v>
      </c>
      <c r="I145" s="6" t="s">
        <v>353</v>
      </c>
      <c r="J145" s="6">
        <v>10</v>
      </c>
      <c r="K145" s="6">
        <v>14</v>
      </c>
      <c r="L145" s="6" t="s">
        <v>253</v>
      </c>
      <c r="M145" s="5">
        <v>1</v>
      </c>
      <c r="O145" s="6">
        <v>1</v>
      </c>
      <c r="P145" s="6">
        <v>0</v>
      </c>
      <c r="Q145" s="6">
        <v>1</v>
      </c>
      <c r="R145" s="6">
        <v>60</v>
      </c>
      <c r="S145" s="6">
        <v>60</v>
      </c>
      <c r="T145" s="6">
        <v>60</v>
      </c>
      <c r="U145" s="6">
        <v>0</v>
      </c>
      <c r="V145" s="6">
        <v>23.62</v>
      </c>
      <c r="W145" s="6">
        <v>51.67</v>
      </c>
      <c r="X145" s="6">
        <v>0</v>
      </c>
      <c r="Y145" s="6">
        <v>1</v>
      </c>
      <c r="Z145" s="6">
        <v>0</v>
      </c>
      <c r="AA145">
        <v>1</v>
      </c>
      <c r="AB145" s="6">
        <v>0</v>
      </c>
      <c r="AC145" s="6">
        <v>25</v>
      </c>
      <c r="AD145" s="6">
        <v>600</v>
      </c>
      <c r="AE145" s="6">
        <v>250</v>
      </c>
      <c r="AF145" s="6">
        <v>2.5</v>
      </c>
      <c r="AG145" s="6">
        <v>0</v>
      </c>
      <c r="AH145" s="6">
        <v>0</v>
      </c>
      <c r="AI145" s="6">
        <v>0</v>
      </c>
      <c r="AJ145" s="6">
        <v>0</v>
      </c>
      <c r="AK145" s="6">
        <v>500</v>
      </c>
      <c r="AM145" s="6">
        <v>1</v>
      </c>
      <c r="AN145" s="6">
        <v>0</v>
      </c>
      <c r="AT145">
        <v>63.18</v>
      </c>
      <c r="AU145" s="6">
        <v>62.7</v>
      </c>
      <c r="AV145" s="6">
        <f t="shared" ref="AV145:AV148" si="16">AT145-AU145</f>
        <v>0.47999999999999687</v>
      </c>
      <c r="AW145" s="6">
        <v>26.67</v>
      </c>
      <c r="AX145" s="6">
        <v>24.37</v>
      </c>
      <c r="BI145">
        <v>0</v>
      </c>
      <c r="BJ145" s="6">
        <v>0</v>
      </c>
      <c r="BK145" s="3"/>
      <c r="BL145">
        <v>1</v>
      </c>
      <c r="BM145" s="6">
        <v>0</v>
      </c>
      <c r="BN145" s="6">
        <v>0</v>
      </c>
      <c r="BO145" s="6">
        <v>0</v>
      </c>
      <c r="BP145" s="6">
        <v>0</v>
      </c>
      <c r="BQ145">
        <v>0</v>
      </c>
      <c r="BR145" t="s">
        <v>367</v>
      </c>
    </row>
    <row r="146" spans="1:70" x14ac:dyDescent="0.3">
      <c r="A146" s="6">
        <v>2019</v>
      </c>
      <c r="B146" s="6" t="s">
        <v>248</v>
      </c>
      <c r="C146" s="5">
        <v>45</v>
      </c>
      <c r="D146">
        <v>3</v>
      </c>
      <c r="E146" s="5">
        <v>6</v>
      </c>
      <c r="F146" s="6" t="s">
        <v>249</v>
      </c>
      <c r="G146" s="6" t="s">
        <v>250</v>
      </c>
      <c r="H146" s="6" t="s">
        <v>251</v>
      </c>
      <c r="I146" s="6" t="s">
        <v>353</v>
      </c>
      <c r="J146" s="6">
        <v>10</v>
      </c>
      <c r="K146" s="6">
        <v>14</v>
      </c>
      <c r="L146" s="6" t="s">
        <v>253</v>
      </c>
      <c r="M146" s="5">
        <v>1</v>
      </c>
      <c r="O146" s="6">
        <v>1</v>
      </c>
      <c r="P146" s="6">
        <v>0</v>
      </c>
      <c r="Q146" s="6">
        <v>1</v>
      </c>
      <c r="R146" s="6">
        <v>60</v>
      </c>
      <c r="S146" s="6">
        <v>60</v>
      </c>
      <c r="T146" s="6">
        <v>60</v>
      </c>
      <c r="U146" s="6">
        <v>0</v>
      </c>
      <c r="V146" s="6">
        <v>23.62</v>
      </c>
      <c r="W146" s="6">
        <v>51.67</v>
      </c>
      <c r="X146" s="6">
        <v>0</v>
      </c>
      <c r="Y146" s="6">
        <v>1</v>
      </c>
      <c r="Z146" s="6">
        <v>0</v>
      </c>
      <c r="AA146">
        <v>1</v>
      </c>
      <c r="AB146" s="6">
        <v>0</v>
      </c>
      <c r="AC146" s="6">
        <v>25</v>
      </c>
      <c r="AD146" s="6">
        <v>600</v>
      </c>
      <c r="AE146" s="6">
        <v>250</v>
      </c>
      <c r="AF146" s="6">
        <v>2.5</v>
      </c>
      <c r="AG146" s="6">
        <v>0</v>
      </c>
      <c r="AH146" s="6">
        <v>0</v>
      </c>
      <c r="AI146" s="6">
        <v>0</v>
      </c>
      <c r="AJ146" s="6">
        <v>0</v>
      </c>
      <c r="AK146" s="6">
        <v>500</v>
      </c>
      <c r="AM146" s="6">
        <v>1</v>
      </c>
      <c r="AN146" s="6">
        <v>0</v>
      </c>
      <c r="AT146">
        <v>65.790000000000006</v>
      </c>
      <c r="AU146" s="6">
        <v>62.7</v>
      </c>
      <c r="AV146" s="6">
        <f t="shared" si="16"/>
        <v>3.0900000000000034</v>
      </c>
      <c r="AW146" s="6">
        <v>29.05</v>
      </c>
      <c r="AX146" s="6">
        <v>24.37</v>
      </c>
      <c r="BI146">
        <v>0</v>
      </c>
      <c r="BJ146" s="6">
        <v>0</v>
      </c>
      <c r="BK146" s="3"/>
      <c r="BL146">
        <v>1</v>
      </c>
      <c r="BM146" s="6">
        <v>0</v>
      </c>
      <c r="BN146" s="6">
        <v>0</v>
      </c>
      <c r="BO146" s="6">
        <v>0</v>
      </c>
      <c r="BP146" s="6">
        <v>0</v>
      </c>
      <c r="BQ146">
        <v>0</v>
      </c>
      <c r="BR146" t="s">
        <v>367</v>
      </c>
    </row>
    <row r="147" spans="1:70" x14ac:dyDescent="0.3">
      <c r="A147" s="6">
        <v>2019</v>
      </c>
      <c r="B147" s="6" t="s">
        <v>248</v>
      </c>
      <c r="C147" s="5">
        <v>45</v>
      </c>
      <c r="D147">
        <v>3</v>
      </c>
      <c r="E147" s="5">
        <v>7</v>
      </c>
      <c r="F147" s="6" t="s">
        <v>249</v>
      </c>
      <c r="G147" s="6" t="s">
        <v>250</v>
      </c>
      <c r="H147" s="6" t="s">
        <v>251</v>
      </c>
      <c r="I147" s="6" t="s">
        <v>353</v>
      </c>
      <c r="J147" s="6">
        <v>10</v>
      </c>
      <c r="K147" s="6">
        <v>14</v>
      </c>
      <c r="L147" s="6" t="s">
        <v>253</v>
      </c>
      <c r="M147" s="5">
        <v>1</v>
      </c>
      <c r="O147" s="6">
        <v>1</v>
      </c>
      <c r="P147" s="6">
        <v>0</v>
      </c>
      <c r="Q147" s="6">
        <v>1</v>
      </c>
      <c r="R147" s="6">
        <v>60</v>
      </c>
      <c r="S147" s="6">
        <v>60</v>
      </c>
      <c r="T147" s="6">
        <v>60</v>
      </c>
      <c r="U147" s="6">
        <v>0</v>
      </c>
      <c r="V147" s="6">
        <v>23.62</v>
      </c>
      <c r="W147" s="6">
        <v>51.67</v>
      </c>
      <c r="X147" s="6">
        <v>0</v>
      </c>
      <c r="Y147" s="6">
        <v>1</v>
      </c>
      <c r="Z147" s="6">
        <v>0</v>
      </c>
      <c r="AA147">
        <v>1</v>
      </c>
      <c r="AB147" s="6">
        <v>0</v>
      </c>
      <c r="AC147" s="6">
        <v>25</v>
      </c>
      <c r="AD147" s="6">
        <v>600</v>
      </c>
      <c r="AE147" s="6">
        <v>250</v>
      </c>
      <c r="AF147" s="6">
        <v>2.5</v>
      </c>
      <c r="AG147" s="6">
        <v>0</v>
      </c>
      <c r="AH147" s="6">
        <v>0</v>
      </c>
      <c r="AI147" s="6">
        <v>0</v>
      </c>
      <c r="AJ147" s="6">
        <v>0</v>
      </c>
      <c r="AK147" s="6">
        <v>500</v>
      </c>
      <c r="AM147" s="6">
        <v>1</v>
      </c>
      <c r="AN147" s="6">
        <v>0</v>
      </c>
      <c r="AT147">
        <v>63.5</v>
      </c>
      <c r="AU147" s="6">
        <v>60.75</v>
      </c>
      <c r="AV147" s="6">
        <f t="shared" si="16"/>
        <v>2.75</v>
      </c>
      <c r="AW147" s="6">
        <v>25.65</v>
      </c>
      <c r="AX147" s="6">
        <v>24.33</v>
      </c>
      <c r="BI147">
        <v>0</v>
      </c>
      <c r="BJ147" s="6">
        <v>0</v>
      </c>
      <c r="BK147" s="3"/>
      <c r="BL147">
        <v>1</v>
      </c>
      <c r="BM147" s="6">
        <v>0</v>
      </c>
      <c r="BN147" s="6">
        <v>0</v>
      </c>
      <c r="BO147" s="6">
        <v>0</v>
      </c>
      <c r="BP147" s="6">
        <v>0</v>
      </c>
      <c r="BQ147">
        <v>0</v>
      </c>
      <c r="BR147" t="s">
        <v>367</v>
      </c>
    </row>
    <row r="148" spans="1:70" x14ac:dyDescent="0.3">
      <c r="A148" s="6">
        <v>2019</v>
      </c>
      <c r="B148" s="6" t="s">
        <v>248</v>
      </c>
      <c r="C148" s="5">
        <v>45</v>
      </c>
      <c r="D148">
        <v>3</v>
      </c>
      <c r="E148" s="5">
        <v>8</v>
      </c>
      <c r="F148" s="6" t="s">
        <v>249</v>
      </c>
      <c r="G148" s="6" t="s">
        <v>250</v>
      </c>
      <c r="H148" s="6" t="s">
        <v>251</v>
      </c>
      <c r="I148" s="6" t="s">
        <v>353</v>
      </c>
      <c r="J148" s="6">
        <v>10</v>
      </c>
      <c r="K148" s="6">
        <v>14</v>
      </c>
      <c r="L148" s="6" t="s">
        <v>253</v>
      </c>
      <c r="M148" s="5">
        <v>1</v>
      </c>
      <c r="O148" s="6">
        <v>1</v>
      </c>
      <c r="P148" s="6">
        <v>0</v>
      </c>
      <c r="Q148" s="6">
        <v>1</v>
      </c>
      <c r="R148" s="6">
        <v>60</v>
      </c>
      <c r="S148" s="6">
        <v>60</v>
      </c>
      <c r="T148" s="6">
        <v>60</v>
      </c>
      <c r="U148" s="6">
        <v>0</v>
      </c>
      <c r="V148" s="6">
        <v>23.62</v>
      </c>
      <c r="W148" s="6">
        <v>51.67</v>
      </c>
      <c r="X148" s="6">
        <v>0</v>
      </c>
      <c r="Y148" s="6">
        <v>1</v>
      </c>
      <c r="Z148" s="6">
        <v>0</v>
      </c>
      <c r="AA148">
        <v>1</v>
      </c>
      <c r="AB148" s="6">
        <v>0</v>
      </c>
      <c r="AC148" s="6">
        <v>25</v>
      </c>
      <c r="AD148" s="6">
        <v>600</v>
      </c>
      <c r="AE148" s="6">
        <v>250</v>
      </c>
      <c r="AF148" s="6">
        <v>2.5</v>
      </c>
      <c r="AG148" s="6">
        <v>0</v>
      </c>
      <c r="AH148" s="6">
        <v>0</v>
      </c>
      <c r="AI148" s="6">
        <v>0</v>
      </c>
      <c r="AJ148" s="6">
        <v>0</v>
      </c>
      <c r="AK148" s="6">
        <v>500</v>
      </c>
      <c r="AM148" s="6">
        <v>1</v>
      </c>
      <c r="AN148" s="6">
        <v>0</v>
      </c>
      <c r="AT148">
        <v>64.72</v>
      </c>
      <c r="AU148" s="6">
        <v>60.75</v>
      </c>
      <c r="AV148" s="6">
        <f t="shared" si="16"/>
        <v>3.9699999999999989</v>
      </c>
      <c r="AW148" s="6">
        <v>27.32</v>
      </c>
      <c r="AX148" s="6">
        <v>24.33</v>
      </c>
      <c r="BI148">
        <v>0</v>
      </c>
      <c r="BJ148" s="6">
        <v>0</v>
      </c>
      <c r="BK148" s="3"/>
      <c r="BL148">
        <v>1</v>
      </c>
      <c r="BM148" s="6">
        <v>0</v>
      </c>
      <c r="BN148" s="6">
        <v>0</v>
      </c>
      <c r="BO148" s="6">
        <v>0</v>
      </c>
      <c r="BP148" s="6">
        <v>0</v>
      </c>
      <c r="BQ148">
        <v>0</v>
      </c>
      <c r="BR148" t="s">
        <v>367</v>
      </c>
    </row>
    <row r="149" spans="1:70" s="4" customFormat="1" x14ac:dyDescent="0.3">
      <c r="A149" s="2">
        <v>2017</v>
      </c>
      <c r="B149" s="2" t="s">
        <v>254</v>
      </c>
      <c r="C149" s="2">
        <v>46</v>
      </c>
      <c r="D149" s="2">
        <v>1</v>
      </c>
      <c r="E149" s="2"/>
      <c r="F149" s="2" t="s">
        <v>255</v>
      </c>
      <c r="G149" s="2" t="s">
        <v>120</v>
      </c>
      <c r="H149" s="2" t="s">
        <v>256</v>
      </c>
      <c r="I149" s="2" t="s">
        <v>167</v>
      </c>
      <c r="J149" s="2">
        <v>5</v>
      </c>
      <c r="K149" s="2">
        <v>29</v>
      </c>
      <c r="L149" s="2" t="s">
        <v>123</v>
      </c>
      <c r="M149" s="2">
        <v>0</v>
      </c>
      <c r="N149" s="2" t="s">
        <v>354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70" s="4" customFormat="1" x14ac:dyDescent="0.3">
      <c r="A150" s="2">
        <v>2015</v>
      </c>
      <c r="B150" s="2" t="s">
        <v>257</v>
      </c>
      <c r="C150" s="2">
        <v>47</v>
      </c>
      <c r="D150" s="2">
        <v>1</v>
      </c>
      <c r="E150" s="2"/>
      <c r="F150" s="2" t="s">
        <v>258</v>
      </c>
      <c r="G150" s="2" t="s">
        <v>259</v>
      </c>
      <c r="H150" s="2" t="s">
        <v>260</v>
      </c>
      <c r="I150" s="2" t="s">
        <v>261</v>
      </c>
      <c r="J150" s="2">
        <v>5</v>
      </c>
      <c r="K150" s="2">
        <v>122</v>
      </c>
      <c r="L150" s="2" t="s">
        <v>262</v>
      </c>
      <c r="M150" s="2">
        <v>0</v>
      </c>
      <c r="N150" s="2" t="s">
        <v>362</v>
      </c>
      <c r="O150" s="2"/>
      <c r="P150" s="2">
        <v>0</v>
      </c>
      <c r="Q150" s="2"/>
      <c r="R150" s="2">
        <v>10</v>
      </c>
      <c r="S150" s="2"/>
      <c r="T150" s="2"/>
      <c r="U150" s="2">
        <v>0</v>
      </c>
      <c r="V150" s="2">
        <v>30.2</v>
      </c>
      <c r="W150" s="2">
        <v>70</v>
      </c>
      <c r="X150" s="2"/>
      <c r="Y150" s="2">
        <v>1</v>
      </c>
      <c r="Z150" s="2">
        <v>1</v>
      </c>
      <c r="AA150" s="2">
        <v>0</v>
      </c>
      <c r="AB150" s="2">
        <v>2</v>
      </c>
      <c r="AC150" s="2">
        <v>20</v>
      </c>
      <c r="AD150" s="2">
        <v>600</v>
      </c>
      <c r="AE150" s="2">
        <v>300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70" s="4" customFormat="1" x14ac:dyDescent="0.3">
      <c r="A151" s="2">
        <v>2012</v>
      </c>
      <c r="B151" s="2" t="s">
        <v>263</v>
      </c>
      <c r="C151" s="2">
        <v>48</v>
      </c>
      <c r="D151" s="2">
        <v>1</v>
      </c>
      <c r="E151" s="2"/>
      <c r="F151" s="2" t="s">
        <v>264</v>
      </c>
      <c r="G151" s="2" t="s">
        <v>265</v>
      </c>
      <c r="H151" s="2" t="s">
        <v>420</v>
      </c>
      <c r="I151" s="2" t="s">
        <v>266</v>
      </c>
      <c r="J151" s="2">
        <v>1</v>
      </c>
      <c r="K151" s="2">
        <v>30</v>
      </c>
      <c r="L151" s="2" t="s">
        <v>167</v>
      </c>
      <c r="M151" s="2">
        <v>0</v>
      </c>
      <c r="N151" s="2" t="s">
        <v>354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70" s="4" customFormat="1" x14ac:dyDescent="0.3">
      <c r="A152" s="2">
        <v>2018</v>
      </c>
      <c r="B152" s="2" t="s">
        <v>267</v>
      </c>
      <c r="C152" s="2">
        <v>49</v>
      </c>
      <c r="D152" s="2">
        <v>1</v>
      </c>
      <c r="E152" s="2"/>
      <c r="F152" s="2" t="s">
        <v>268</v>
      </c>
      <c r="G152" s="2" t="s">
        <v>269</v>
      </c>
      <c r="H152" s="2" t="s">
        <v>270</v>
      </c>
      <c r="I152" s="2" t="s">
        <v>271</v>
      </c>
      <c r="J152" s="2">
        <v>1</v>
      </c>
      <c r="K152" s="2">
        <v>236</v>
      </c>
      <c r="L152" s="2" t="s">
        <v>272</v>
      </c>
      <c r="M152" s="2">
        <v>0</v>
      </c>
      <c r="N152" s="2" t="s">
        <v>362</v>
      </c>
      <c r="O152" s="4">
        <v>1</v>
      </c>
      <c r="P152" s="4">
        <v>0</v>
      </c>
      <c r="Q152" s="4">
        <v>1</v>
      </c>
      <c r="R152" s="4">
        <v>32</v>
      </c>
      <c r="S152" s="4">
        <v>32</v>
      </c>
      <c r="T152" s="4">
        <v>32</v>
      </c>
      <c r="U152" s="4">
        <v>0</v>
      </c>
      <c r="V152" s="4">
        <v>21.34</v>
      </c>
      <c r="W152" s="4">
        <v>68.75</v>
      </c>
      <c r="X152" s="4">
        <v>4</v>
      </c>
      <c r="Y152" s="4">
        <v>1</v>
      </c>
      <c r="AB152" s="4">
        <v>0</v>
      </c>
      <c r="AC152" s="4">
        <v>25</v>
      </c>
      <c r="AE152" s="4">
        <v>250</v>
      </c>
    </row>
    <row r="153" spans="1:70" s="4" customFormat="1" x14ac:dyDescent="0.3">
      <c r="A153" s="2">
        <v>2018</v>
      </c>
      <c r="B153" s="2" t="s">
        <v>273</v>
      </c>
      <c r="C153" s="2">
        <v>50</v>
      </c>
      <c r="D153" s="2">
        <v>1</v>
      </c>
      <c r="E153" s="2"/>
      <c r="F153" s="2" t="s">
        <v>274</v>
      </c>
      <c r="G153" s="2" t="s">
        <v>275</v>
      </c>
      <c r="H153" s="2" t="s">
        <v>276</v>
      </c>
      <c r="I153" s="2" t="s">
        <v>277</v>
      </c>
      <c r="J153" s="2">
        <v>4</v>
      </c>
      <c r="K153" s="2">
        <v>18</v>
      </c>
      <c r="L153" s="2" t="s">
        <v>278</v>
      </c>
      <c r="M153" s="2">
        <v>0</v>
      </c>
      <c r="N153" s="2" t="s">
        <v>362</v>
      </c>
    </row>
    <row r="154" spans="1:70" s="4" customFormat="1" x14ac:dyDescent="0.3">
      <c r="A154" s="2">
        <v>2019</v>
      </c>
      <c r="B154" s="2" t="s">
        <v>279</v>
      </c>
      <c r="C154" s="2">
        <v>51</v>
      </c>
      <c r="D154" s="2">
        <v>1</v>
      </c>
      <c r="E154" s="2"/>
      <c r="F154" s="2" t="s">
        <v>280</v>
      </c>
      <c r="G154" s="2" t="s">
        <v>281</v>
      </c>
      <c r="H154" s="2" t="s">
        <v>282</v>
      </c>
      <c r="I154" s="2" t="s">
        <v>283</v>
      </c>
      <c r="J154" s="2">
        <v>3</v>
      </c>
      <c r="K154" s="2">
        <v>34</v>
      </c>
      <c r="L154" s="2" t="s">
        <v>284</v>
      </c>
      <c r="M154" s="2">
        <v>0</v>
      </c>
      <c r="N154" s="2" t="s">
        <v>362</v>
      </c>
    </row>
    <row r="155" spans="1:70" s="4" customFormat="1" ht="16.95" customHeight="1" x14ac:dyDescent="0.3">
      <c r="A155" s="2">
        <v>2015</v>
      </c>
      <c r="B155" s="2" t="s">
        <v>285</v>
      </c>
      <c r="C155" s="2">
        <v>52</v>
      </c>
      <c r="D155" s="2">
        <v>1</v>
      </c>
      <c r="E155" s="2"/>
      <c r="F155" s="2" t="s">
        <v>286</v>
      </c>
      <c r="G155" s="2" t="s">
        <v>287</v>
      </c>
      <c r="H155" s="2" t="s">
        <v>421</v>
      </c>
      <c r="I155" s="2" t="s">
        <v>288</v>
      </c>
      <c r="J155" s="2">
        <v>5</v>
      </c>
      <c r="K155" s="2">
        <v>36</v>
      </c>
      <c r="L155" s="2" t="s">
        <v>167</v>
      </c>
      <c r="M155" s="2">
        <v>0</v>
      </c>
      <c r="N155" s="2" t="s">
        <v>362</v>
      </c>
    </row>
    <row r="156" spans="1:70" s="13" customFormat="1" x14ac:dyDescent="0.3">
      <c r="A156" s="5">
        <v>2017</v>
      </c>
      <c r="B156" s="5" t="s">
        <v>289</v>
      </c>
      <c r="C156" s="5">
        <v>53</v>
      </c>
      <c r="D156" s="5">
        <v>1</v>
      </c>
      <c r="E156" s="5">
        <v>1</v>
      </c>
      <c r="F156" s="5" t="s">
        <v>290</v>
      </c>
      <c r="G156" s="5" t="s">
        <v>291</v>
      </c>
      <c r="H156" s="5" t="s">
        <v>292</v>
      </c>
      <c r="I156" s="5" t="s">
        <v>293</v>
      </c>
      <c r="J156" s="5" t="s">
        <v>167</v>
      </c>
      <c r="K156" s="5">
        <v>10</v>
      </c>
      <c r="L156" s="5" t="s">
        <v>294</v>
      </c>
      <c r="M156" s="5">
        <v>1</v>
      </c>
      <c r="N156" s="5"/>
      <c r="O156" s="13">
        <v>1</v>
      </c>
      <c r="P156" s="13">
        <v>8</v>
      </c>
      <c r="Q156" s="13">
        <v>1</v>
      </c>
      <c r="R156" s="13">
        <v>20</v>
      </c>
      <c r="S156" s="13">
        <v>20</v>
      </c>
      <c r="T156" s="13">
        <v>20</v>
      </c>
      <c r="U156" s="13">
        <v>0</v>
      </c>
      <c r="V156" s="13">
        <v>61</v>
      </c>
      <c r="W156" s="13">
        <v>40</v>
      </c>
      <c r="X156" s="13">
        <v>8</v>
      </c>
      <c r="Y156" s="13">
        <v>1</v>
      </c>
      <c r="Z156" s="13">
        <v>0</v>
      </c>
      <c r="AA156" s="13">
        <v>0</v>
      </c>
      <c r="AB156" s="13">
        <v>0</v>
      </c>
      <c r="AC156" s="13">
        <v>30</v>
      </c>
      <c r="AD156" s="13">
        <v>3600</v>
      </c>
      <c r="AE156" s="13">
        <v>250</v>
      </c>
      <c r="AF156" s="9">
        <v>5</v>
      </c>
      <c r="AG156" s="13">
        <v>0</v>
      </c>
      <c r="AH156" s="13">
        <v>0</v>
      </c>
      <c r="AI156" s="13">
        <v>0</v>
      </c>
      <c r="AJ156" s="13">
        <v>5</v>
      </c>
      <c r="AM156" s="13">
        <v>1</v>
      </c>
      <c r="AN156" s="13">
        <v>0</v>
      </c>
      <c r="AT156" s="13">
        <v>6.2</v>
      </c>
      <c r="AU156" s="13">
        <v>3.9</v>
      </c>
      <c r="AV156" s="13">
        <f>AT156-AU156</f>
        <v>2.3000000000000003</v>
      </c>
      <c r="AW156" s="13">
        <v>4.8</v>
      </c>
      <c r="AX156" s="13">
        <v>2.2999999999999998</v>
      </c>
      <c r="BI156" s="13">
        <v>1</v>
      </c>
      <c r="BJ156" s="13">
        <v>0</v>
      </c>
      <c r="BK156" s="5" t="s">
        <v>417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1</v>
      </c>
      <c r="BR156" s="13" t="s">
        <v>416</v>
      </c>
    </row>
    <row r="157" spans="1:70" s="13" customFormat="1" x14ac:dyDescent="0.3">
      <c r="A157" s="5">
        <v>2017</v>
      </c>
      <c r="B157" s="5" t="s">
        <v>289</v>
      </c>
      <c r="C157" s="5">
        <v>53</v>
      </c>
      <c r="D157" s="5">
        <v>1</v>
      </c>
      <c r="E157" s="5">
        <v>2</v>
      </c>
      <c r="F157" s="5" t="s">
        <v>290</v>
      </c>
      <c r="G157" s="5" t="s">
        <v>291</v>
      </c>
      <c r="H157" s="5" t="s">
        <v>292</v>
      </c>
      <c r="I157" s="5" t="s">
        <v>293</v>
      </c>
      <c r="J157" s="5" t="s">
        <v>167</v>
      </c>
      <c r="K157" s="5">
        <v>10</v>
      </c>
      <c r="L157" s="5" t="s">
        <v>294</v>
      </c>
      <c r="M157" s="5">
        <v>1</v>
      </c>
      <c r="N157" s="5"/>
      <c r="O157" s="13">
        <v>1</v>
      </c>
      <c r="P157" s="13">
        <v>8</v>
      </c>
      <c r="Q157" s="13">
        <v>1</v>
      </c>
      <c r="R157" s="13">
        <v>20</v>
      </c>
      <c r="S157" s="13">
        <v>20</v>
      </c>
      <c r="T157" s="13">
        <v>20</v>
      </c>
      <c r="U157" s="13">
        <v>0</v>
      </c>
      <c r="V157" s="13">
        <v>61</v>
      </c>
      <c r="W157" s="13">
        <v>40</v>
      </c>
      <c r="X157" s="13">
        <v>8</v>
      </c>
      <c r="Y157" s="13">
        <v>1</v>
      </c>
      <c r="Z157" s="13">
        <v>0</v>
      </c>
      <c r="AA157" s="13">
        <v>1</v>
      </c>
      <c r="AB157" s="13">
        <v>0</v>
      </c>
      <c r="AC157" s="13">
        <v>30</v>
      </c>
      <c r="AD157" s="13">
        <v>3600</v>
      </c>
      <c r="AE157" s="13">
        <v>250</v>
      </c>
      <c r="AF157" s="9">
        <v>5</v>
      </c>
      <c r="AG157" s="13">
        <v>0</v>
      </c>
      <c r="AH157" s="13">
        <v>0</v>
      </c>
      <c r="AI157" s="13">
        <v>0</v>
      </c>
      <c r="AJ157" s="13">
        <v>5</v>
      </c>
      <c r="AM157" s="13">
        <v>1</v>
      </c>
      <c r="AN157" s="13">
        <v>0</v>
      </c>
      <c r="AT157" s="13">
        <v>6.2</v>
      </c>
      <c r="AU157" s="13">
        <v>3.6</v>
      </c>
      <c r="AV157" s="13">
        <f>AT157-AU157</f>
        <v>2.6</v>
      </c>
      <c r="AW157" s="13">
        <v>4.8</v>
      </c>
      <c r="AX157" s="13">
        <v>2.2000000000000002</v>
      </c>
      <c r="BI157" s="13">
        <v>1</v>
      </c>
      <c r="BJ157" s="13">
        <v>0</v>
      </c>
      <c r="BK157" s="5" t="s">
        <v>417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1</v>
      </c>
      <c r="BR157" s="13" t="s">
        <v>416</v>
      </c>
    </row>
    <row r="158" spans="1:70" s="4" customFormat="1" x14ac:dyDescent="0.3">
      <c r="A158" s="2">
        <v>2018</v>
      </c>
      <c r="B158" s="2" t="s">
        <v>295</v>
      </c>
      <c r="C158" s="2">
        <v>54</v>
      </c>
      <c r="D158" s="2">
        <v>1</v>
      </c>
      <c r="E158" s="2"/>
      <c r="F158" s="2" t="s">
        <v>296</v>
      </c>
      <c r="G158" s="2" t="s">
        <v>297</v>
      </c>
      <c r="H158" s="2" t="s">
        <v>298</v>
      </c>
      <c r="I158" s="2" t="s">
        <v>299</v>
      </c>
      <c r="J158" s="2">
        <v>9</v>
      </c>
      <c r="K158" s="2">
        <v>129</v>
      </c>
      <c r="L158" s="2" t="s">
        <v>300</v>
      </c>
      <c r="M158" s="2">
        <v>0</v>
      </c>
      <c r="N158" s="2" t="s">
        <v>362</v>
      </c>
    </row>
    <row r="159" spans="1:70" s="4" customFormat="1" x14ac:dyDescent="0.3">
      <c r="A159" s="2">
        <v>2007</v>
      </c>
      <c r="B159" s="2" t="s">
        <v>301</v>
      </c>
      <c r="C159" s="2">
        <v>55</v>
      </c>
      <c r="D159" s="2">
        <v>1</v>
      </c>
      <c r="E159" s="2"/>
      <c r="F159" s="2" t="s">
        <v>302</v>
      </c>
      <c r="G159" s="2" t="s">
        <v>259</v>
      </c>
      <c r="H159" s="2" t="s">
        <v>303</v>
      </c>
      <c r="I159" s="2" t="s">
        <v>304</v>
      </c>
      <c r="J159" s="2">
        <v>11</v>
      </c>
      <c r="K159" s="2">
        <v>114</v>
      </c>
      <c r="L159" s="2" t="s">
        <v>262</v>
      </c>
      <c r="M159" s="2">
        <v>0</v>
      </c>
      <c r="N159" s="2" t="s">
        <v>362</v>
      </c>
    </row>
    <row r="160" spans="1:70" s="4" customFormat="1" x14ac:dyDescent="0.3">
      <c r="A160" s="8">
        <v>2017</v>
      </c>
      <c r="B160" s="8" t="s">
        <v>305</v>
      </c>
      <c r="C160" s="2">
        <v>56</v>
      </c>
      <c r="D160" s="2">
        <v>1</v>
      </c>
      <c r="E160" s="2"/>
      <c r="F160" s="2" t="s">
        <v>306</v>
      </c>
      <c r="G160" s="2" t="s">
        <v>307</v>
      </c>
      <c r="H160" s="2" t="s">
        <v>308</v>
      </c>
      <c r="I160" s="2">
        <v>124</v>
      </c>
      <c r="J160" s="2" t="s">
        <v>167</v>
      </c>
      <c r="K160" s="2">
        <v>4</v>
      </c>
      <c r="L160" s="2" t="s">
        <v>309</v>
      </c>
      <c r="M160" s="2">
        <v>0</v>
      </c>
      <c r="N160" s="8" t="s">
        <v>57</v>
      </c>
      <c r="O160" s="4">
        <v>0</v>
      </c>
      <c r="P160" s="4">
        <v>11</v>
      </c>
      <c r="Q160" s="4">
        <v>1</v>
      </c>
      <c r="R160" s="4">
        <v>22</v>
      </c>
      <c r="S160" s="4">
        <v>11</v>
      </c>
      <c r="T160" s="4">
        <v>11</v>
      </c>
      <c r="X160" s="4">
        <v>0</v>
      </c>
      <c r="Y160" s="4">
        <v>1</v>
      </c>
      <c r="Z160" s="4">
        <v>1</v>
      </c>
      <c r="AA160" s="4">
        <v>1</v>
      </c>
      <c r="AB160" s="4">
        <v>2</v>
      </c>
      <c r="AC160" s="4">
        <v>20</v>
      </c>
      <c r="AE160" s="4">
        <v>100</v>
      </c>
      <c r="AF160" s="4">
        <v>5.6</v>
      </c>
      <c r="AG160" s="4">
        <v>0</v>
      </c>
      <c r="BK160" s="4" t="s">
        <v>364</v>
      </c>
    </row>
    <row r="161" spans="1:70" s="4" customFormat="1" x14ac:dyDescent="0.3">
      <c r="A161" s="2">
        <v>2019</v>
      </c>
      <c r="B161" s="2" t="s">
        <v>310</v>
      </c>
      <c r="C161" s="2">
        <v>57</v>
      </c>
      <c r="D161" s="2">
        <v>1</v>
      </c>
      <c r="E161" s="2"/>
      <c r="F161" s="2" t="s">
        <v>311</v>
      </c>
      <c r="G161" s="2" t="s">
        <v>250</v>
      </c>
      <c r="H161" s="2" t="s">
        <v>312</v>
      </c>
      <c r="I161" s="2" t="s">
        <v>313</v>
      </c>
      <c r="J161" s="2">
        <v>12</v>
      </c>
      <c r="K161" s="2">
        <v>14</v>
      </c>
      <c r="L161" s="2" t="s">
        <v>253</v>
      </c>
      <c r="M161" s="2">
        <v>0</v>
      </c>
      <c r="N161" s="2" t="s">
        <v>362</v>
      </c>
    </row>
    <row r="162" spans="1:70" s="4" customFormat="1" x14ac:dyDescent="0.3">
      <c r="A162" s="2">
        <v>2020</v>
      </c>
      <c r="B162" s="2" t="s">
        <v>314</v>
      </c>
      <c r="C162" s="2">
        <v>58</v>
      </c>
      <c r="D162" s="2">
        <v>1</v>
      </c>
      <c r="E162" s="2"/>
      <c r="F162" s="2" t="s">
        <v>315</v>
      </c>
      <c r="G162" s="2" t="s">
        <v>94</v>
      </c>
      <c r="H162" s="2" t="s">
        <v>316</v>
      </c>
      <c r="I162" s="2">
        <v>107465</v>
      </c>
      <c r="J162" s="2" t="s">
        <v>167</v>
      </c>
      <c r="K162" s="2">
        <v>143</v>
      </c>
      <c r="L162" s="2" t="s">
        <v>94</v>
      </c>
      <c r="M162" s="2">
        <v>0</v>
      </c>
      <c r="N162" s="2" t="s">
        <v>362</v>
      </c>
    </row>
    <row r="163" spans="1:70" s="4" customFormat="1" x14ac:dyDescent="0.3">
      <c r="A163" s="2">
        <v>2015</v>
      </c>
      <c r="B163" s="2" t="s">
        <v>317</v>
      </c>
      <c r="C163" s="2">
        <v>59</v>
      </c>
      <c r="D163" s="2">
        <v>1</v>
      </c>
      <c r="E163" s="2"/>
      <c r="F163" s="2" t="s">
        <v>318</v>
      </c>
      <c r="G163" s="2" t="s">
        <v>319</v>
      </c>
      <c r="H163" s="2" t="s">
        <v>320</v>
      </c>
      <c r="I163" s="2" t="s">
        <v>321</v>
      </c>
      <c r="J163" s="2">
        <v>11</v>
      </c>
      <c r="K163" s="2">
        <v>27</v>
      </c>
      <c r="L163" s="2" t="s">
        <v>322</v>
      </c>
      <c r="M163" s="2">
        <v>0</v>
      </c>
      <c r="N163" s="2" t="s">
        <v>362</v>
      </c>
    </row>
    <row r="164" spans="1:70" x14ac:dyDescent="0.3">
      <c r="A164" s="6">
        <v>2019</v>
      </c>
      <c r="B164" s="6" t="s">
        <v>323</v>
      </c>
      <c r="C164" s="5">
        <v>60</v>
      </c>
      <c r="D164" s="5">
        <v>1</v>
      </c>
      <c r="E164" s="5">
        <v>1</v>
      </c>
      <c r="F164" s="6" t="s">
        <v>324</v>
      </c>
      <c r="G164" s="6" t="s">
        <v>325</v>
      </c>
      <c r="H164" s="6" t="s">
        <v>326</v>
      </c>
      <c r="I164" s="6" t="s">
        <v>327</v>
      </c>
      <c r="J164" s="6">
        <v>3</v>
      </c>
      <c r="K164" s="6">
        <v>12</v>
      </c>
      <c r="L164" s="6" t="s">
        <v>328</v>
      </c>
      <c r="M164">
        <v>1</v>
      </c>
      <c r="O164">
        <v>1</v>
      </c>
      <c r="P164">
        <v>9</v>
      </c>
      <c r="Q164">
        <v>0</v>
      </c>
      <c r="R164">
        <v>24</v>
      </c>
      <c r="S164">
        <v>24</v>
      </c>
      <c r="T164">
        <v>24</v>
      </c>
      <c r="U164">
        <v>2</v>
      </c>
      <c r="V164">
        <v>68.3</v>
      </c>
      <c r="W164">
        <v>45.83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20</v>
      </c>
      <c r="AD164">
        <v>3600</v>
      </c>
      <c r="AE164">
        <v>200</v>
      </c>
      <c r="AF164">
        <v>22.6</v>
      </c>
      <c r="AG164">
        <v>0</v>
      </c>
      <c r="AH164">
        <v>0</v>
      </c>
      <c r="AI164">
        <v>0</v>
      </c>
      <c r="AJ164">
        <v>4</v>
      </c>
      <c r="AK164">
        <v>1000</v>
      </c>
      <c r="AM164">
        <v>1</v>
      </c>
      <c r="AN164">
        <v>0</v>
      </c>
      <c r="AS164">
        <v>0.56999999999999995</v>
      </c>
      <c r="AT164">
        <v>3.1</v>
      </c>
      <c r="AU164">
        <v>3.1</v>
      </c>
      <c r="AV164">
        <f>AT164-AU164</f>
        <v>0</v>
      </c>
      <c r="AW164">
        <v>0.2</v>
      </c>
      <c r="AX164">
        <v>0.2</v>
      </c>
      <c r="BI164">
        <v>0</v>
      </c>
      <c r="BJ164">
        <v>0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0</v>
      </c>
      <c r="BR164" s="5" t="s">
        <v>411</v>
      </c>
    </row>
    <row r="165" spans="1:70" x14ac:dyDescent="0.3">
      <c r="A165" s="6">
        <v>2019</v>
      </c>
      <c r="B165" s="6" t="s">
        <v>323</v>
      </c>
      <c r="C165" s="5">
        <v>60</v>
      </c>
      <c r="D165" s="5">
        <v>1</v>
      </c>
      <c r="E165" s="5">
        <v>2</v>
      </c>
      <c r="F165" s="6" t="s">
        <v>324</v>
      </c>
      <c r="G165" s="6" t="s">
        <v>325</v>
      </c>
      <c r="H165" s="6" t="s">
        <v>326</v>
      </c>
      <c r="I165" s="6" t="s">
        <v>327</v>
      </c>
      <c r="J165" s="6">
        <v>3</v>
      </c>
      <c r="K165" s="6">
        <v>12</v>
      </c>
      <c r="L165" s="6" t="s">
        <v>328</v>
      </c>
      <c r="M165">
        <v>1</v>
      </c>
      <c r="O165">
        <v>1</v>
      </c>
      <c r="P165">
        <v>9</v>
      </c>
      <c r="Q165">
        <v>0</v>
      </c>
      <c r="R165">
        <v>24</v>
      </c>
      <c r="S165">
        <v>24</v>
      </c>
      <c r="T165">
        <v>24</v>
      </c>
      <c r="U165">
        <v>2</v>
      </c>
      <c r="V165">
        <v>68.3</v>
      </c>
      <c r="W165">
        <v>45.83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20</v>
      </c>
      <c r="AD165">
        <v>3600</v>
      </c>
      <c r="AE165">
        <v>200</v>
      </c>
      <c r="AF165">
        <v>22.6</v>
      </c>
      <c r="AG165">
        <v>0</v>
      </c>
      <c r="AH165">
        <v>0</v>
      </c>
      <c r="AI165">
        <v>0</v>
      </c>
      <c r="AJ165">
        <v>0</v>
      </c>
      <c r="AK165">
        <v>1000</v>
      </c>
      <c r="AM165">
        <v>1</v>
      </c>
      <c r="AN165">
        <v>0</v>
      </c>
      <c r="AS165">
        <v>0.82</v>
      </c>
      <c r="AT165">
        <v>3.1</v>
      </c>
      <c r="AU165">
        <v>3</v>
      </c>
      <c r="AV165">
        <f t="shared" ref="AV165:AV168" si="17">AT165-AU165</f>
        <v>0.10000000000000009</v>
      </c>
      <c r="AW165">
        <v>0.2</v>
      </c>
      <c r="AX165">
        <v>0.2</v>
      </c>
      <c r="BI165">
        <v>0</v>
      </c>
      <c r="BJ165">
        <v>0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0</v>
      </c>
      <c r="BR165" s="5" t="s">
        <v>411</v>
      </c>
    </row>
    <row r="166" spans="1:70" x14ac:dyDescent="0.3">
      <c r="A166" s="6">
        <v>2019</v>
      </c>
      <c r="B166" s="6" t="s">
        <v>323</v>
      </c>
      <c r="C166" s="5">
        <v>60</v>
      </c>
      <c r="D166" s="5">
        <v>1</v>
      </c>
      <c r="E166" s="5">
        <v>3</v>
      </c>
      <c r="F166" s="6" t="s">
        <v>324</v>
      </c>
      <c r="G166" s="6" t="s">
        <v>325</v>
      </c>
      <c r="H166" s="6" t="s">
        <v>326</v>
      </c>
      <c r="I166" s="6" t="s">
        <v>327</v>
      </c>
      <c r="J166" s="6">
        <v>3</v>
      </c>
      <c r="K166" s="6">
        <v>12</v>
      </c>
      <c r="L166" s="6" t="s">
        <v>328</v>
      </c>
      <c r="M166">
        <v>1</v>
      </c>
      <c r="O166">
        <v>1</v>
      </c>
      <c r="P166">
        <v>9</v>
      </c>
      <c r="Q166">
        <v>0</v>
      </c>
      <c r="R166">
        <v>24</v>
      </c>
      <c r="S166">
        <v>24</v>
      </c>
      <c r="T166">
        <v>24</v>
      </c>
      <c r="U166">
        <v>2</v>
      </c>
      <c r="V166">
        <v>68.3</v>
      </c>
      <c r="W166">
        <v>45.83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20</v>
      </c>
      <c r="AD166">
        <v>3600</v>
      </c>
      <c r="AE166">
        <v>200</v>
      </c>
      <c r="AF166">
        <v>22.6</v>
      </c>
      <c r="AG166">
        <v>0</v>
      </c>
      <c r="AH166">
        <v>0</v>
      </c>
      <c r="AI166">
        <v>0</v>
      </c>
      <c r="AJ166">
        <v>2</v>
      </c>
      <c r="AK166">
        <v>1000</v>
      </c>
      <c r="AM166">
        <v>1</v>
      </c>
      <c r="AN166">
        <v>0</v>
      </c>
      <c r="AS166">
        <v>0.28999999999999998</v>
      </c>
      <c r="AT166">
        <v>1.2</v>
      </c>
      <c r="AU166">
        <v>1.8</v>
      </c>
      <c r="AV166">
        <f t="shared" si="17"/>
        <v>-0.60000000000000009</v>
      </c>
      <c r="AW166">
        <v>0.4</v>
      </c>
      <c r="AX166">
        <v>0.4</v>
      </c>
      <c r="BI166">
        <v>0</v>
      </c>
      <c r="BJ166">
        <v>0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0</v>
      </c>
      <c r="BR166" s="5" t="s">
        <v>411</v>
      </c>
    </row>
    <row r="167" spans="1:70" x14ac:dyDescent="0.3">
      <c r="A167" s="6">
        <v>2019</v>
      </c>
      <c r="B167" s="6" t="s">
        <v>323</v>
      </c>
      <c r="C167" s="5">
        <v>60</v>
      </c>
      <c r="D167" s="5">
        <v>1</v>
      </c>
      <c r="E167" s="5">
        <v>4</v>
      </c>
      <c r="F167" s="6" t="s">
        <v>324</v>
      </c>
      <c r="G167" s="6" t="s">
        <v>325</v>
      </c>
      <c r="H167" s="6" t="s">
        <v>326</v>
      </c>
      <c r="I167" s="6" t="s">
        <v>327</v>
      </c>
      <c r="J167" s="6">
        <v>3</v>
      </c>
      <c r="K167" s="6">
        <v>12</v>
      </c>
      <c r="L167" s="6" t="s">
        <v>328</v>
      </c>
      <c r="M167">
        <v>1</v>
      </c>
      <c r="O167">
        <v>1</v>
      </c>
      <c r="P167">
        <v>9</v>
      </c>
      <c r="Q167">
        <v>0</v>
      </c>
      <c r="R167">
        <v>24</v>
      </c>
      <c r="S167">
        <v>24</v>
      </c>
      <c r="T167">
        <v>24</v>
      </c>
      <c r="U167">
        <v>2</v>
      </c>
      <c r="V167">
        <v>68.3</v>
      </c>
      <c r="W167">
        <v>45.83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20</v>
      </c>
      <c r="AD167">
        <v>3600</v>
      </c>
      <c r="AE167">
        <v>200</v>
      </c>
      <c r="AF167">
        <v>22.6</v>
      </c>
      <c r="AG167">
        <v>0</v>
      </c>
      <c r="AH167">
        <v>0</v>
      </c>
      <c r="AI167">
        <v>0</v>
      </c>
      <c r="AJ167">
        <v>1</v>
      </c>
      <c r="AK167">
        <v>1000</v>
      </c>
      <c r="AM167">
        <v>1</v>
      </c>
      <c r="AN167">
        <v>0</v>
      </c>
      <c r="AS167">
        <v>0.38</v>
      </c>
      <c r="AT167">
        <v>5</v>
      </c>
      <c r="AU167">
        <v>4.8</v>
      </c>
      <c r="AV167">
        <f t="shared" si="17"/>
        <v>0.20000000000000018</v>
      </c>
      <c r="AW167">
        <v>0.5</v>
      </c>
      <c r="AX167">
        <v>0.4</v>
      </c>
      <c r="BI167">
        <v>0</v>
      </c>
      <c r="BJ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0</v>
      </c>
      <c r="BR167" s="5" t="s">
        <v>411</v>
      </c>
    </row>
    <row r="168" spans="1:70" x14ac:dyDescent="0.3">
      <c r="A168" s="6">
        <v>2019</v>
      </c>
      <c r="B168" s="6" t="s">
        <v>323</v>
      </c>
      <c r="C168" s="5">
        <v>60</v>
      </c>
      <c r="D168" s="5">
        <v>1</v>
      </c>
      <c r="E168" s="5">
        <v>5</v>
      </c>
      <c r="F168" s="6" t="s">
        <v>324</v>
      </c>
      <c r="G168" s="6" t="s">
        <v>325</v>
      </c>
      <c r="H168" s="6" t="s">
        <v>326</v>
      </c>
      <c r="I168" s="6" t="s">
        <v>327</v>
      </c>
      <c r="J168" s="6">
        <v>3</v>
      </c>
      <c r="K168" s="6">
        <v>12</v>
      </c>
      <c r="L168" s="6" t="s">
        <v>328</v>
      </c>
      <c r="M168">
        <v>1</v>
      </c>
      <c r="O168">
        <v>1</v>
      </c>
      <c r="P168">
        <v>9</v>
      </c>
      <c r="Q168">
        <v>0</v>
      </c>
      <c r="R168">
        <v>24</v>
      </c>
      <c r="S168">
        <v>24</v>
      </c>
      <c r="T168">
        <v>24</v>
      </c>
      <c r="U168">
        <v>2</v>
      </c>
      <c r="V168">
        <v>68.3</v>
      </c>
      <c r="W168">
        <v>45.83</v>
      </c>
      <c r="X168">
        <v>0</v>
      </c>
      <c r="Y168">
        <v>0</v>
      </c>
      <c r="Z168">
        <v>1</v>
      </c>
      <c r="AA168">
        <v>0</v>
      </c>
      <c r="AB168">
        <v>1</v>
      </c>
      <c r="AC168">
        <v>20</v>
      </c>
      <c r="AD168">
        <v>3600</v>
      </c>
      <c r="AE168">
        <v>200</v>
      </c>
      <c r="AF168">
        <v>22.6</v>
      </c>
      <c r="AG168">
        <v>0</v>
      </c>
      <c r="AH168">
        <v>0</v>
      </c>
      <c r="AI168">
        <v>0</v>
      </c>
      <c r="AJ168">
        <v>3</v>
      </c>
      <c r="AK168">
        <v>1000</v>
      </c>
      <c r="AM168">
        <v>1</v>
      </c>
      <c r="AN168">
        <v>0</v>
      </c>
      <c r="AS168">
        <v>2E-3</v>
      </c>
      <c r="AT168">
        <v>1.8</v>
      </c>
      <c r="AU168">
        <v>3.1</v>
      </c>
      <c r="AV168">
        <f t="shared" si="17"/>
        <v>-1.3</v>
      </c>
      <c r="AW168">
        <v>0.4</v>
      </c>
      <c r="AX168">
        <v>0.4</v>
      </c>
      <c r="BI168">
        <v>1</v>
      </c>
      <c r="BJ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0</v>
      </c>
      <c r="BR168" s="5" t="s">
        <v>411</v>
      </c>
    </row>
    <row r="169" spans="1:70" x14ac:dyDescent="0.3">
      <c r="A169" s="6">
        <v>2019</v>
      </c>
      <c r="B169" s="6" t="s">
        <v>323</v>
      </c>
      <c r="C169" s="5">
        <v>60</v>
      </c>
      <c r="D169" s="5">
        <v>1</v>
      </c>
      <c r="E169" s="5">
        <v>1</v>
      </c>
      <c r="F169" s="6" t="s">
        <v>324</v>
      </c>
      <c r="G169" s="6" t="s">
        <v>325</v>
      </c>
      <c r="H169" s="6" t="s">
        <v>326</v>
      </c>
      <c r="I169" s="6" t="s">
        <v>327</v>
      </c>
      <c r="J169" s="6">
        <v>3</v>
      </c>
      <c r="K169" s="6">
        <v>12</v>
      </c>
      <c r="L169" s="6" t="s">
        <v>328</v>
      </c>
      <c r="M169">
        <v>1</v>
      </c>
      <c r="O169">
        <v>1</v>
      </c>
      <c r="P169">
        <v>9</v>
      </c>
      <c r="Q169">
        <v>0</v>
      </c>
      <c r="R169">
        <v>24</v>
      </c>
      <c r="S169">
        <v>24</v>
      </c>
      <c r="T169">
        <v>24</v>
      </c>
      <c r="U169">
        <v>2</v>
      </c>
      <c r="V169">
        <v>68.3</v>
      </c>
      <c r="W169">
        <v>45.83</v>
      </c>
      <c r="X169">
        <v>0</v>
      </c>
      <c r="Y169">
        <v>0</v>
      </c>
      <c r="Z169">
        <v>1</v>
      </c>
      <c r="AA169">
        <v>1</v>
      </c>
      <c r="AB169">
        <v>1</v>
      </c>
      <c r="AC169">
        <v>20</v>
      </c>
      <c r="AD169">
        <v>3600</v>
      </c>
      <c r="AE169">
        <v>200</v>
      </c>
      <c r="AF169">
        <v>22.6</v>
      </c>
      <c r="AG169">
        <v>0</v>
      </c>
      <c r="AH169">
        <v>0</v>
      </c>
      <c r="AI169">
        <v>0</v>
      </c>
      <c r="AJ169">
        <v>4</v>
      </c>
      <c r="AK169">
        <v>1000</v>
      </c>
      <c r="AM169">
        <v>1</v>
      </c>
      <c r="AN169">
        <v>0</v>
      </c>
      <c r="AS169">
        <v>0.56999999999999995</v>
      </c>
      <c r="AT169">
        <v>3.1</v>
      </c>
      <c r="AU169">
        <v>3.1</v>
      </c>
      <c r="AV169">
        <f>AT169-AU169</f>
        <v>0</v>
      </c>
      <c r="AW169">
        <v>0.2</v>
      </c>
      <c r="AX169">
        <v>0.2</v>
      </c>
      <c r="BI169">
        <v>0</v>
      </c>
      <c r="BJ169">
        <v>0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0</v>
      </c>
      <c r="BR169" s="5" t="s">
        <v>411</v>
      </c>
    </row>
    <row r="170" spans="1:70" x14ac:dyDescent="0.3">
      <c r="A170" s="6">
        <v>2019</v>
      </c>
      <c r="B170" s="6" t="s">
        <v>323</v>
      </c>
      <c r="C170" s="5">
        <v>60</v>
      </c>
      <c r="D170" s="5">
        <v>1</v>
      </c>
      <c r="E170" s="5">
        <v>2</v>
      </c>
      <c r="F170" s="6" t="s">
        <v>324</v>
      </c>
      <c r="G170" s="6" t="s">
        <v>325</v>
      </c>
      <c r="H170" s="6" t="s">
        <v>326</v>
      </c>
      <c r="I170" s="6" t="s">
        <v>327</v>
      </c>
      <c r="J170" s="6">
        <v>3</v>
      </c>
      <c r="K170" s="6">
        <v>12</v>
      </c>
      <c r="L170" s="6" t="s">
        <v>328</v>
      </c>
      <c r="M170">
        <v>1</v>
      </c>
      <c r="O170">
        <v>1</v>
      </c>
      <c r="P170">
        <v>9</v>
      </c>
      <c r="Q170">
        <v>0</v>
      </c>
      <c r="R170">
        <v>24</v>
      </c>
      <c r="S170">
        <v>24</v>
      </c>
      <c r="T170">
        <v>24</v>
      </c>
      <c r="U170">
        <v>2</v>
      </c>
      <c r="V170">
        <v>68.3</v>
      </c>
      <c r="W170">
        <v>45.83</v>
      </c>
      <c r="X170">
        <v>0</v>
      </c>
      <c r="Y170">
        <v>0</v>
      </c>
      <c r="Z170">
        <v>1</v>
      </c>
      <c r="AA170">
        <v>1</v>
      </c>
      <c r="AB170">
        <v>1</v>
      </c>
      <c r="AC170">
        <v>20</v>
      </c>
      <c r="AD170">
        <v>3600</v>
      </c>
      <c r="AE170">
        <v>200</v>
      </c>
      <c r="AF170">
        <v>22.6</v>
      </c>
      <c r="AG170">
        <v>0</v>
      </c>
      <c r="AH170">
        <v>0</v>
      </c>
      <c r="AI170">
        <v>0</v>
      </c>
      <c r="AJ170">
        <v>0</v>
      </c>
      <c r="AK170">
        <v>1000</v>
      </c>
      <c r="AM170">
        <v>1</v>
      </c>
      <c r="AN170">
        <v>0</v>
      </c>
      <c r="AS170">
        <v>0.82</v>
      </c>
      <c r="AT170">
        <v>3.1</v>
      </c>
      <c r="AU170">
        <v>3</v>
      </c>
      <c r="AV170">
        <f t="shared" ref="AV170:AV173" si="18">AT170-AU170</f>
        <v>0.10000000000000009</v>
      </c>
      <c r="AW170">
        <v>0.2</v>
      </c>
      <c r="AX170">
        <v>0.2</v>
      </c>
      <c r="BI170">
        <v>0</v>
      </c>
      <c r="BJ170">
        <v>0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0</v>
      </c>
      <c r="BR170" s="5" t="s">
        <v>411</v>
      </c>
    </row>
    <row r="171" spans="1:70" x14ac:dyDescent="0.3">
      <c r="A171" s="6">
        <v>2019</v>
      </c>
      <c r="B171" s="6" t="s">
        <v>323</v>
      </c>
      <c r="C171" s="5">
        <v>60</v>
      </c>
      <c r="D171" s="5">
        <v>1</v>
      </c>
      <c r="E171" s="5">
        <v>3</v>
      </c>
      <c r="F171" s="6" t="s">
        <v>324</v>
      </c>
      <c r="G171" s="6" t="s">
        <v>325</v>
      </c>
      <c r="H171" s="6" t="s">
        <v>326</v>
      </c>
      <c r="I171" s="6" t="s">
        <v>327</v>
      </c>
      <c r="J171" s="6">
        <v>3</v>
      </c>
      <c r="K171" s="6">
        <v>12</v>
      </c>
      <c r="L171" s="6" t="s">
        <v>328</v>
      </c>
      <c r="M171">
        <v>1</v>
      </c>
      <c r="O171">
        <v>1</v>
      </c>
      <c r="P171">
        <v>9</v>
      </c>
      <c r="Q171">
        <v>0</v>
      </c>
      <c r="R171">
        <v>24</v>
      </c>
      <c r="S171">
        <v>24</v>
      </c>
      <c r="T171">
        <v>24</v>
      </c>
      <c r="U171">
        <v>2</v>
      </c>
      <c r="V171">
        <v>68.3</v>
      </c>
      <c r="W171">
        <v>45.83</v>
      </c>
      <c r="X171">
        <v>0</v>
      </c>
      <c r="Y171">
        <v>0</v>
      </c>
      <c r="Z171">
        <v>1</v>
      </c>
      <c r="AA171">
        <v>1</v>
      </c>
      <c r="AB171">
        <v>1</v>
      </c>
      <c r="AC171">
        <v>20</v>
      </c>
      <c r="AD171">
        <v>3600</v>
      </c>
      <c r="AE171">
        <v>200</v>
      </c>
      <c r="AF171">
        <v>22.6</v>
      </c>
      <c r="AG171">
        <v>0</v>
      </c>
      <c r="AH171">
        <v>0</v>
      </c>
      <c r="AI171">
        <v>0</v>
      </c>
      <c r="AJ171">
        <v>2</v>
      </c>
      <c r="AK171">
        <v>1000</v>
      </c>
      <c r="AM171">
        <v>1</v>
      </c>
      <c r="AN171">
        <v>0</v>
      </c>
      <c r="AS171">
        <v>0.28999999999999998</v>
      </c>
      <c r="AT171">
        <v>1.2</v>
      </c>
      <c r="AU171">
        <v>1.6</v>
      </c>
      <c r="AV171">
        <f t="shared" si="18"/>
        <v>-0.40000000000000013</v>
      </c>
      <c r="AW171">
        <v>0.4</v>
      </c>
      <c r="AX171">
        <v>0.4</v>
      </c>
      <c r="BI171">
        <v>0</v>
      </c>
      <c r="BJ171">
        <v>0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0</v>
      </c>
      <c r="BR171" s="5" t="s">
        <v>411</v>
      </c>
    </row>
    <row r="172" spans="1:70" x14ac:dyDescent="0.3">
      <c r="A172" s="6">
        <v>2019</v>
      </c>
      <c r="B172" s="6" t="s">
        <v>323</v>
      </c>
      <c r="C172" s="5">
        <v>60</v>
      </c>
      <c r="D172" s="5">
        <v>1</v>
      </c>
      <c r="E172" s="5">
        <v>4</v>
      </c>
      <c r="F172" s="6" t="s">
        <v>324</v>
      </c>
      <c r="G172" s="6" t="s">
        <v>325</v>
      </c>
      <c r="H172" s="6" t="s">
        <v>326</v>
      </c>
      <c r="I172" s="6" t="s">
        <v>327</v>
      </c>
      <c r="J172" s="6">
        <v>3</v>
      </c>
      <c r="K172" s="6">
        <v>12</v>
      </c>
      <c r="L172" s="6" t="s">
        <v>328</v>
      </c>
      <c r="M172">
        <v>1</v>
      </c>
      <c r="O172">
        <v>1</v>
      </c>
      <c r="P172">
        <v>9</v>
      </c>
      <c r="Q172">
        <v>0</v>
      </c>
      <c r="R172">
        <v>24</v>
      </c>
      <c r="S172">
        <v>24</v>
      </c>
      <c r="T172">
        <v>24</v>
      </c>
      <c r="U172">
        <v>2</v>
      </c>
      <c r="V172">
        <v>68.3</v>
      </c>
      <c r="W172">
        <v>45.83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20</v>
      </c>
      <c r="AD172">
        <v>3600</v>
      </c>
      <c r="AE172">
        <v>200</v>
      </c>
      <c r="AF172">
        <v>22.6</v>
      </c>
      <c r="AG172">
        <v>0</v>
      </c>
      <c r="AH172">
        <v>0</v>
      </c>
      <c r="AI172">
        <v>0</v>
      </c>
      <c r="AJ172">
        <v>1</v>
      </c>
      <c r="AK172">
        <v>1000</v>
      </c>
      <c r="AM172">
        <v>1</v>
      </c>
      <c r="AN172">
        <v>0</v>
      </c>
      <c r="AS172">
        <v>0.38</v>
      </c>
      <c r="AT172">
        <v>5</v>
      </c>
      <c r="AU172">
        <v>4.9000000000000004</v>
      </c>
      <c r="AV172">
        <f t="shared" si="18"/>
        <v>9.9999999999999645E-2</v>
      </c>
      <c r="AW172">
        <v>0.5</v>
      </c>
      <c r="AX172">
        <v>0.5</v>
      </c>
      <c r="BI172">
        <v>0</v>
      </c>
      <c r="BJ172">
        <v>0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0</v>
      </c>
      <c r="BR172" s="5" t="s">
        <v>411</v>
      </c>
    </row>
    <row r="173" spans="1:70" x14ac:dyDescent="0.3">
      <c r="A173" s="6">
        <v>2019</v>
      </c>
      <c r="B173" s="6" t="s">
        <v>323</v>
      </c>
      <c r="C173" s="5">
        <v>60</v>
      </c>
      <c r="D173" s="5">
        <v>1</v>
      </c>
      <c r="E173" s="5">
        <v>5</v>
      </c>
      <c r="F173" s="6" t="s">
        <v>324</v>
      </c>
      <c r="G173" s="6" t="s">
        <v>325</v>
      </c>
      <c r="H173" s="6" t="s">
        <v>326</v>
      </c>
      <c r="I173" s="6" t="s">
        <v>327</v>
      </c>
      <c r="J173" s="6">
        <v>3</v>
      </c>
      <c r="K173" s="6">
        <v>12</v>
      </c>
      <c r="L173" s="6" t="s">
        <v>328</v>
      </c>
      <c r="M173">
        <v>1</v>
      </c>
      <c r="O173">
        <v>1</v>
      </c>
      <c r="P173">
        <v>9</v>
      </c>
      <c r="Q173">
        <v>0</v>
      </c>
      <c r="R173">
        <v>24</v>
      </c>
      <c r="S173">
        <v>24</v>
      </c>
      <c r="T173">
        <v>24</v>
      </c>
      <c r="U173">
        <v>2</v>
      </c>
      <c r="V173">
        <v>68.3</v>
      </c>
      <c r="W173">
        <v>45.83</v>
      </c>
      <c r="X173">
        <v>0</v>
      </c>
      <c r="Y173">
        <v>0</v>
      </c>
      <c r="Z173">
        <v>1</v>
      </c>
      <c r="AA173">
        <v>1</v>
      </c>
      <c r="AB173">
        <v>1</v>
      </c>
      <c r="AC173">
        <v>20</v>
      </c>
      <c r="AD173">
        <v>3600</v>
      </c>
      <c r="AE173">
        <v>200</v>
      </c>
      <c r="AF173">
        <v>22.6</v>
      </c>
      <c r="AG173">
        <v>0</v>
      </c>
      <c r="AH173">
        <v>0</v>
      </c>
      <c r="AI173">
        <v>0</v>
      </c>
      <c r="AJ173">
        <v>3</v>
      </c>
      <c r="AK173">
        <v>1000</v>
      </c>
      <c r="AM173">
        <v>1</v>
      </c>
      <c r="AN173">
        <v>0</v>
      </c>
      <c r="AS173">
        <v>2E-3</v>
      </c>
      <c r="AT173">
        <v>1.8</v>
      </c>
      <c r="AU173">
        <v>2.1</v>
      </c>
      <c r="AV173">
        <f t="shared" si="18"/>
        <v>-0.30000000000000004</v>
      </c>
      <c r="AW173">
        <v>0.4</v>
      </c>
      <c r="AX173">
        <v>0.4</v>
      </c>
      <c r="BI173">
        <v>1</v>
      </c>
      <c r="BJ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0</v>
      </c>
      <c r="BR173" s="5" t="s">
        <v>411</v>
      </c>
    </row>
    <row r="174" spans="1:70" s="4" customFormat="1" x14ac:dyDescent="0.3">
      <c r="A174" s="8">
        <v>2017</v>
      </c>
      <c r="B174" s="8" t="s">
        <v>329</v>
      </c>
      <c r="C174" s="2">
        <v>61</v>
      </c>
      <c r="D174" s="2">
        <v>1</v>
      </c>
      <c r="E174" s="2"/>
      <c r="F174" s="2" t="s">
        <v>330</v>
      </c>
      <c r="G174" s="2" t="s">
        <v>331</v>
      </c>
      <c r="H174" s="2" t="s">
        <v>332</v>
      </c>
      <c r="I174" s="2" t="s">
        <v>333</v>
      </c>
      <c r="J174" s="2">
        <v>4</v>
      </c>
      <c r="K174" s="2">
        <v>137</v>
      </c>
      <c r="L174" s="2" t="s">
        <v>334</v>
      </c>
      <c r="M174" s="2">
        <v>0</v>
      </c>
      <c r="N174" s="4" t="s">
        <v>57</v>
      </c>
      <c r="P174" s="4">
        <v>1</v>
      </c>
      <c r="R174" s="4">
        <v>97</v>
      </c>
      <c r="W174" s="4">
        <v>57.73</v>
      </c>
      <c r="X174" s="4">
        <v>7</v>
      </c>
      <c r="AC174" s="4">
        <v>25</v>
      </c>
      <c r="AE174" s="4">
        <v>250</v>
      </c>
      <c r="AK174" s="4">
        <v>1000</v>
      </c>
    </row>
    <row r="175" spans="1:70" s="4" customFormat="1" x14ac:dyDescent="0.3">
      <c r="A175" s="2">
        <v>2017</v>
      </c>
      <c r="B175" s="2" t="s">
        <v>335</v>
      </c>
      <c r="C175" s="2">
        <v>62</v>
      </c>
      <c r="D175" s="2">
        <v>1</v>
      </c>
      <c r="E175" s="2"/>
      <c r="F175" s="2" t="s">
        <v>336</v>
      </c>
      <c r="G175" s="2" t="s">
        <v>337</v>
      </c>
      <c r="H175" s="2" t="s">
        <v>338</v>
      </c>
      <c r="I175" s="2" t="s">
        <v>339</v>
      </c>
      <c r="J175" s="2">
        <v>15</v>
      </c>
      <c r="K175" s="2">
        <v>10</v>
      </c>
      <c r="L175" s="2" t="s">
        <v>340</v>
      </c>
      <c r="M175" s="2">
        <v>0</v>
      </c>
      <c r="N175" s="2" t="s">
        <v>362</v>
      </c>
    </row>
    <row r="176" spans="1:70" s="6" customFormat="1" x14ac:dyDescent="0.3">
      <c r="A176" s="8">
        <v>2019</v>
      </c>
      <c r="B176" s="8" t="s">
        <v>355</v>
      </c>
      <c r="C176" s="6">
        <v>63</v>
      </c>
      <c r="D176" s="6">
        <v>1</v>
      </c>
      <c r="E176" s="6">
        <v>1</v>
      </c>
      <c r="F176" s="6" t="s">
        <v>356</v>
      </c>
      <c r="G176" s="6" t="s">
        <v>357</v>
      </c>
      <c r="H176" s="6" t="s">
        <v>358</v>
      </c>
      <c r="I176" s="10"/>
      <c r="L176" s="6" t="s">
        <v>357</v>
      </c>
      <c r="M176" s="6">
        <v>1</v>
      </c>
      <c r="O176">
        <v>1</v>
      </c>
      <c r="P176">
        <v>0</v>
      </c>
      <c r="Q176">
        <v>1</v>
      </c>
      <c r="R176">
        <v>30</v>
      </c>
      <c r="S176">
        <v>30</v>
      </c>
      <c r="T176">
        <v>30</v>
      </c>
      <c r="U176">
        <v>3</v>
      </c>
      <c r="V176"/>
      <c r="W176">
        <v>80</v>
      </c>
      <c r="X176">
        <v>6</v>
      </c>
      <c r="Y176">
        <v>1</v>
      </c>
      <c r="Z176">
        <v>0</v>
      </c>
      <c r="AA176">
        <v>0</v>
      </c>
      <c r="AB176">
        <v>0</v>
      </c>
      <c r="AC176">
        <v>1</v>
      </c>
      <c r="AD176">
        <v>300</v>
      </c>
      <c r="AE176">
        <v>250</v>
      </c>
      <c r="AF176">
        <v>0.5</v>
      </c>
      <c r="AG176">
        <v>1</v>
      </c>
      <c r="AH176">
        <v>0</v>
      </c>
      <c r="AI176">
        <v>0</v>
      </c>
      <c r="AJ176">
        <v>4</v>
      </c>
      <c r="AK176"/>
      <c r="AL176"/>
      <c r="AM176">
        <v>0</v>
      </c>
      <c r="AN176">
        <v>0</v>
      </c>
      <c r="AT176">
        <v>69.977419999999995</v>
      </c>
      <c r="AU176">
        <v>70.64452</v>
      </c>
      <c r="AV176">
        <f>AT176-AU176</f>
        <v>-0.66710000000000491</v>
      </c>
      <c r="AW176">
        <v>22.273949999999999</v>
      </c>
      <c r="AX176">
        <v>24.714359999999999</v>
      </c>
      <c r="BI176" s="6">
        <v>2</v>
      </c>
      <c r="BJ176" s="6">
        <v>0</v>
      </c>
      <c r="BL176" s="6">
        <v>1</v>
      </c>
      <c r="BM176" s="6">
        <v>0</v>
      </c>
      <c r="BN176" s="6">
        <v>1</v>
      </c>
      <c r="BO176" s="6">
        <v>0</v>
      </c>
      <c r="BP176" s="6">
        <v>1</v>
      </c>
      <c r="BQ176">
        <v>0</v>
      </c>
      <c r="BR176" s="5" t="s">
        <v>415</v>
      </c>
    </row>
    <row r="177" spans="1:70" x14ac:dyDescent="0.3">
      <c r="A177" s="8">
        <v>2019</v>
      </c>
      <c r="B177" s="8" t="s">
        <v>355</v>
      </c>
      <c r="C177" s="6">
        <v>63</v>
      </c>
      <c r="D177" s="6">
        <v>1</v>
      </c>
      <c r="E177" s="6">
        <v>2</v>
      </c>
      <c r="F177" s="6" t="s">
        <v>356</v>
      </c>
      <c r="G177" s="6" t="s">
        <v>357</v>
      </c>
      <c r="H177" s="6" t="s">
        <v>358</v>
      </c>
      <c r="I177" s="10"/>
      <c r="J177" s="6"/>
      <c r="K177" s="6"/>
      <c r="L177" s="6" t="s">
        <v>357</v>
      </c>
      <c r="M177" s="6">
        <v>1</v>
      </c>
      <c r="N177" s="6"/>
      <c r="O177">
        <v>1</v>
      </c>
      <c r="P177">
        <v>0</v>
      </c>
      <c r="Q177">
        <v>1</v>
      </c>
      <c r="R177">
        <v>30</v>
      </c>
      <c r="S177">
        <v>30</v>
      </c>
      <c r="T177">
        <v>30</v>
      </c>
      <c r="U177">
        <v>3</v>
      </c>
      <c r="W177">
        <v>80</v>
      </c>
      <c r="X177">
        <v>6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300</v>
      </c>
      <c r="AE177">
        <v>250</v>
      </c>
      <c r="AF177">
        <v>0.5</v>
      </c>
      <c r="AG177">
        <v>1</v>
      </c>
      <c r="AH177">
        <v>0</v>
      </c>
      <c r="AI177">
        <v>0</v>
      </c>
      <c r="AJ177">
        <v>2</v>
      </c>
      <c r="AM177">
        <v>0</v>
      </c>
      <c r="AN177">
        <v>0</v>
      </c>
      <c r="AT177">
        <v>35.326309999999999</v>
      </c>
      <c r="AU177">
        <v>35.645820000000001</v>
      </c>
      <c r="AV177">
        <f t="shared" ref="AV177:AV181" si="19">AT177-AU177</f>
        <v>-0.31951000000000107</v>
      </c>
      <c r="AW177">
        <v>22.130780000000001</v>
      </c>
      <c r="AX177">
        <v>23.966850000000001</v>
      </c>
      <c r="BI177" s="6">
        <v>2</v>
      </c>
      <c r="BJ177" s="6">
        <v>0</v>
      </c>
      <c r="BL177" s="6">
        <v>1</v>
      </c>
      <c r="BM177" s="6">
        <v>0</v>
      </c>
      <c r="BN177" s="6">
        <v>1</v>
      </c>
      <c r="BO177" s="6">
        <v>0</v>
      </c>
      <c r="BP177">
        <v>1</v>
      </c>
      <c r="BQ177">
        <v>0</v>
      </c>
      <c r="BR177" s="5" t="s">
        <v>415</v>
      </c>
    </row>
    <row r="178" spans="1:70" s="6" customFormat="1" x14ac:dyDescent="0.3">
      <c r="A178" s="8">
        <v>2019</v>
      </c>
      <c r="B178" s="8" t="s">
        <v>355</v>
      </c>
      <c r="C178" s="6">
        <v>63</v>
      </c>
      <c r="D178" s="6">
        <v>1</v>
      </c>
      <c r="E178" s="6">
        <v>3</v>
      </c>
      <c r="F178" s="6" t="s">
        <v>356</v>
      </c>
      <c r="G178" s="6" t="s">
        <v>357</v>
      </c>
      <c r="H178" s="6" t="s">
        <v>358</v>
      </c>
      <c r="I178" s="10"/>
      <c r="L178" s="6" t="s">
        <v>357</v>
      </c>
      <c r="M178" s="6">
        <v>1</v>
      </c>
      <c r="O178">
        <v>1</v>
      </c>
      <c r="P178">
        <v>0</v>
      </c>
      <c r="Q178">
        <v>1</v>
      </c>
      <c r="R178">
        <v>30</v>
      </c>
      <c r="S178">
        <v>30</v>
      </c>
      <c r="T178">
        <v>30</v>
      </c>
      <c r="U178">
        <v>3</v>
      </c>
      <c r="V178"/>
      <c r="W178">
        <v>80</v>
      </c>
      <c r="X178">
        <v>6</v>
      </c>
      <c r="Y178">
        <v>1</v>
      </c>
      <c r="Z178">
        <v>0</v>
      </c>
      <c r="AA178">
        <v>0</v>
      </c>
      <c r="AB178">
        <v>0</v>
      </c>
      <c r="AC178">
        <v>1</v>
      </c>
      <c r="AD178">
        <v>300</v>
      </c>
      <c r="AE178">
        <v>250</v>
      </c>
      <c r="AF178">
        <v>0.5</v>
      </c>
      <c r="AG178">
        <v>1</v>
      </c>
      <c r="AH178">
        <v>0</v>
      </c>
      <c r="AI178">
        <v>0</v>
      </c>
      <c r="AJ178">
        <v>0</v>
      </c>
      <c r="AK178"/>
      <c r="AL178"/>
      <c r="AM178">
        <v>0</v>
      </c>
      <c r="AN178">
        <v>0</v>
      </c>
      <c r="AT178">
        <v>59.924109999999999</v>
      </c>
      <c r="AU178">
        <v>61.569020000000002</v>
      </c>
      <c r="AV178">
        <f t="shared" si="19"/>
        <v>-1.644910000000003</v>
      </c>
      <c r="AW178">
        <v>30.165009999999999</v>
      </c>
      <c r="AX178">
        <v>33.739269999999998</v>
      </c>
      <c r="BI178" s="6">
        <v>2</v>
      </c>
      <c r="BJ178" s="6">
        <v>0</v>
      </c>
      <c r="BL178" s="6">
        <v>1</v>
      </c>
      <c r="BM178" s="6">
        <v>0</v>
      </c>
      <c r="BN178" s="6">
        <v>1</v>
      </c>
      <c r="BO178" s="6">
        <v>0</v>
      </c>
      <c r="BP178" s="6">
        <v>1</v>
      </c>
      <c r="BQ178">
        <v>0</v>
      </c>
      <c r="BR178" s="5" t="s">
        <v>415</v>
      </c>
    </row>
    <row r="179" spans="1:70" x14ac:dyDescent="0.3">
      <c r="A179" s="8">
        <v>2019</v>
      </c>
      <c r="B179" s="8" t="s">
        <v>355</v>
      </c>
      <c r="C179" s="6">
        <v>63</v>
      </c>
      <c r="D179" s="6">
        <v>1</v>
      </c>
      <c r="E179" s="6">
        <v>4</v>
      </c>
      <c r="F179" s="6" t="s">
        <v>356</v>
      </c>
      <c r="G179" s="6" t="s">
        <v>357</v>
      </c>
      <c r="H179" s="6" t="s">
        <v>358</v>
      </c>
      <c r="I179" s="10"/>
      <c r="J179" s="6"/>
      <c r="K179" s="6"/>
      <c r="L179" s="6" t="s">
        <v>357</v>
      </c>
      <c r="M179" s="6">
        <v>1</v>
      </c>
      <c r="N179" s="6"/>
      <c r="O179">
        <v>1</v>
      </c>
      <c r="P179">
        <v>0</v>
      </c>
      <c r="Q179">
        <v>1</v>
      </c>
      <c r="R179">
        <v>30</v>
      </c>
      <c r="S179">
        <v>30</v>
      </c>
      <c r="T179">
        <v>30</v>
      </c>
      <c r="U179">
        <v>3</v>
      </c>
      <c r="W179">
        <v>80</v>
      </c>
      <c r="X179">
        <v>6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4000</v>
      </c>
      <c r="AE179">
        <v>250</v>
      </c>
      <c r="AF179">
        <v>0.5</v>
      </c>
      <c r="AG179">
        <v>1</v>
      </c>
      <c r="AH179">
        <v>0</v>
      </c>
      <c r="AI179">
        <v>0</v>
      </c>
      <c r="AJ179">
        <v>4</v>
      </c>
      <c r="AM179">
        <v>0</v>
      </c>
      <c r="AN179">
        <v>0</v>
      </c>
      <c r="AT179">
        <v>68.257570000000001</v>
      </c>
      <c r="AU179">
        <v>61.420769999999997</v>
      </c>
      <c r="AV179">
        <f t="shared" si="19"/>
        <v>6.8368000000000038</v>
      </c>
      <c r="AW179">
        <v>21.87724</v>
      </c>
      <c r="AX179">
        <v>19.258279999999999</v>
      </c>
      <c r="BI179" s="6">
        <v>1</v>
      </c>
      <c r="BJ179" s="6">
        <v>0</v>
      </c>
      <c r="BL179" s="6">
        <v>1</v>
      </c>
      <c r="BM179" s="6">
        <v>0</v>
      </c>
      <c r="BN179" s="6">
        <v>1</v>
      </c>
      <c r="BO179" s="6">
        <v>0</v>
      </c>
      <c r="BP179">
        <v>1</v>
      </c>
      <c r="BQ179">
        <v>0</v>
      </c>
      <c r="BR179" s="5" t="s">
        <v>415</v>
      </c>
    </row>
    <row r="180" spans="1:70" s="6" customFormat="1" x14ac:dyDescent="0.3">
      <c r="A180" s="8">
        <v>2019</v>
      </c>
      <c r="B180" s="8" t="s">
        <v>355</v>
      </c>
      <c r="C180" s="6">
        <v>63</v>
      </c>
      <c r="D180" s="6">
        <v>1</v>
      </c>
      <c r="E180" s="6">
        <v>5</v>
      </c>
      <c r="F180" s="6" t="s">
        <v>356</v>
      </c>
      <c r="G180" s="6" t="s">
        <v>357</v>
      </c>
      <c r="H180" s="6" t="s">
        <v>358</v>
      </c>
      <c r="I180" s="10"/>
      <c r="L180" s="6" t="s">
        <v>357</v>
      </c>
      <c r="M180" s="6">
        <v>1</v>
      </c>
      <c r="O180">
        <v>1</v>
      </c>
      <c r="P180">
        <v>0</v>
      </c>
      <c r="Q180">
        <v>1</v>
      </c>
      <c r="R180">
        <v>30</v>
      </c>
      <c r="S180">
        <v>30</v>
      </c>
      <c r="T180">
        <v>30</v>
      </c>
      <c r="U180">
        <v>3</v>
      </c>
      <c r="V180"/>
      <c r="W180">
        <v>80</v>
      </c>
      <c r="X180">
        <v>6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4000</v>
      </c>
      <c r="AE180">
        <v>250</v>
      </c>
      <c r="AF180">
        <v>0.5</v>
      </c>
      <c r="AG180">
        <v>1</v>
      </c>
      <c r="AH180">
        <v>0</v>
      </c>
      <c r="AI180">
        <v>0</v>
      </c>
      <c r="AJ180">
        <v>2</v>
      </c>
      <c r="AK180"/>
      <c r="AL180"/>
      <c r="AM180">
        <v>0</v>
      </c>
      <c r="AN180">
        <v>0</v>
      </c>
      <c r="AT180">
        <v>31.739719999999998</v>
      </c>
      <c r="AU180">
        <v>28.834890000000001</v>
      </c>
      <c r="AV180">
        <f t="shared" si="19"/>
        <v>2.9048299999999969</v>
      </c>
      <c r="AW180">
        <v>17.30678</v>
      </c>
      <c r="AX180">
        <v>18.772359999999999</v>
      </c>
      <c r="BI180" s="6">
        <v>1</v>
      </c>
      <c r="BJ180" s="6">
        <v>0</v>
      </c>
      <c r="BL180" s="6">
        <v>1</v>
      </c>
      <c r="BM180" s="6">
        <v>0</v>
      </c>
      <c r="BN180" s="6">
        <v>1</v>
      </c>
      <c r="BO180" s="6">
        <v>0</v>
      </c>
      <c r="BP180" s="6">
        <v>1</v>
      </c>
      <c r="BQ180">
        <v>0</v>
      </c>
      <c r="BR180" s="5" t="s">
        <v>415</v>
      </c>
    </row>
    <row r="181" spans="1:70" x14ac:dyDescent="0.3">
      <c r="A181" s="8">
        <v>2019</v>
      </c>
      <c r="B181" s="8" t="s">
        <v>355</v>
      </c>
      <c r="C181" s="6">
        <v>63</v>
      </c>
      <c r="D181" s="6">
        <v>1</v>
      </c>
      <c r="E181" s="6">
        <v>6</v>
      </c>
      <c r="F181" s="6" t="s">
        <v>356</v>
      </c>
      <c r="G181" s="6" t="s">
        <v>357</v>
      </c>
      <c r="H181" s="6" t="s">
        <v>358</v>
      </c>
      <c r="I181" s="10"/>
      <c r="J181" s="6"/>
      <c r="K181" s="6"/>
      <c r="L181" s="6" t="s">
        <v>357</v>
      </c>
      <c r="M181" s="6">
        <v>1</v>
      </c>
      <c r="N181" s="6"/>
      <c r="O181">
        <v>1</v>
      </c>
      <c r="P181">
        <v>0</v>
      </c>
      <c r="Q181">
        <v>1</v>
      </c>
      <c r="R181">
        <v>30</v>
      </c>
      <c r="S181">
        <v>30</v>
      </c>
      <c r="T181">
        <v>30</v>
      </c>
      <c r="U181">
        <v>3</v>
      </c>
      <c r="W181">
        <v>80</v>
      </c>
      <c r="X181">
        <v>6</v>
      </c>
      <c r="Y181">
        <v>1</v>
      </c>
      <c r="Z181">
        <v>0</v>
      </c>
      <c r="AA181">
        <v>0</v>
      </c>
      <c r="AB181">
        <v>0</v>
      </c>
      <c r="AC181">
        <v>1</v>
      </c>
      <c r="AD181">
        <v>4000</v>
      </c>
      <c r="AE181">
        <v>250</v>
      </c>
      <c r="AF181">
        <v>0.5</v>
      </c>
      <c r="AG181">
        <v>1</v>
      </c>
      <c r="AH181">
        <v>0</v>
      </c>
      <c r="AI181">
        <v>0</v>
      </c>
      <c r="AJ181">
        <v>0</v>
      </c>
      <c r="AM181">
        <v>0</v>
      </c>
      <c r="AN181">
        <v>0</v>
      </c>
      <c r="AT181">
        <v>53.472999999999999</v>
      </c>
      <c r="AU181">
        <v>49.144689999999997</v>
      </c>
      <c r="AV181">
        <f t="shared" si="19"/>
        <v>4.3283100000000019</v>
      </c>
      <c r="AW181">
        <v>19.252890000000001</v>
      </c>
      <c r="AX181">
        <v>20.439150000000001</v>
      </c>
      <c r="BI181" s="6">
        <v>1</v>
      </c>
      <c r="BJ181" s="6">
        <v>0</v>
      </c>
      <c r="BL181" s="6">
        <v>1</v>
      </c>
      <c r="BM181" s="6">
        <v>0</v>
      </c>
      <c r="BN181" s="6">
        <v>1</v>
      </c>
      <c r="BO181" s="6">
        <v>0</v>
      </c>
      <c r="BP181">
        <v>1</v>
      </c>
      <c r="BQ181">
        <v>0</v>
      </c>
      <c r="BR181" s="5" t="s">
        <v>415</v>
      </c>
    </row>
    <row r="182" spans="1:70" s="6" customFormat="1" x14ac:dyDescent="0.3">
      <c r="A182" s="8">
        <v>2019</v>
      </c>
      <c r="B182" s="8" t="s">
        <v>355</v>
      </c>
      <c r="C182" s="6">
        <v>63</v>
      </c>
      <c r="D182" s="6">
        <v>1</v>
      </c>
      <c r="E182" s="6">
        <v>7</v>
      </c>
      <c r="F182" s="6" t="s">
        <v>356</v>
      </c>
      <c r="G182" s="6" t="s">
        <v>357</v>
      </c>
      <c r="H182" s="6" t="s">
        <v>358</v>
      </c>
      <c r="I182" s="10"/>
      <c r="L182" s="6" t="s">
        <v>357</v>
      </c>
      <c r="M182" s="6">
        <v>1</v>
      </c>
      <c r="O182">
        <v>1</v>
      </c>
      <c r="P182">
        <v>5</v>
      </c>
      <c r="Q182">
        <v>1</v>
      </c>
      <c r="R182">
        <v>33</v>
      </c>
      <c r="S182">
        <v>33</v>
      </c>
      <c r="T182">
        <v>33</v>
      </c>
      <c r="U182">
        <v>3</v>
      </c>
      <c r="V182"/>
      <c r="W182">
        <v>81.819999999999993</v>
      </c>
      <c r="X182">
        <v>6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300</v>
      </c>
      <c r="AE182">
        <v>250</v>
      </c>
      <c r="AF182">
        <v>0.5</v>
      </c>
      <c r="AG182">
        <v>1</v>
      </c>
      <c r="AH182">
        <v>0</v>
      </c>
      <c r="AI182">
        <v>0</v>
      </c>
      <c r="AJ182">
        <v>4</v>
      </c>
      <c r="AK182"/>
      <c r="AL182"/>
      <c r="AM182">
        <v>0</v>
      </c>
      <c r="AN182">
        <v>0</v>
      </c>
      <c r="AT182">
        <v>55.910359999999997</v>
      </c>
      <c r="AU182">
        <v>57.78246</v>
      </c>
      <c r="AV182">
        <f>AT182-AU182</f>
        <v>-1.8721000000000032</v>
      </c>
      <c r="AW182">
        <v>16.607589999999998</v>
      </c>
      <c r="AX182">
        <v>20.485810000000001</v>
      </c>
      <c r="BI182" s="6">
        <v>2</v>
      </c>
      <c r="BJ182" s="6">
        <v>0</v>
      </c>
      <c r="BL182" s="6">
        <v>1</v>
      </c>
      <c r="BM182" s="6">
        <v>0</v>
      </c>
      <c r="BN182" s="6">
        <v>1</v>
      </c>
      <c r="BO182" s="6">
        <v>0</v>
      </c>
      <c r="BP182" s="6">
        <v>1</v>
      </c>
      <c r="BQ182">
        <v>0</v>
      </c>
      <c r="BR182" s="5" t="s">
        <v>415</v>
      </c>
    </row>
    <row r="183" spans="1:70" x14ac:dyDescent="0.3">
      <c r="A183" s="8">
        <v>2019</v>
      </c>
      <c r="B183" s="8" t="s">
        <v>355</v>
      </c>
      <c r="C183" s="6">
        <v>63</v>
      </c>
      <c r="D183" s="6">
        <v>1</v>
      </c>
      <c r="E183" s="6">
        <v>8</v>
      </c>
      <c r="F183" s="6" t="s">
        <v>356</v>
      </c>
      <c r="G183" s="6" t="s">
        <v>357</v>
      </c>
      <c r="H183" s="6" t="s">
        <v>358</v>
      </c>
      <c r="I183" s="10"/>
      <c r="J183" s="6"/>
      <c r="K183" s="6"/>
      <c r="L183" s="6" t="s">
        <v>357</v>
      </c>
      <c r="M183" s="6">
        <v>1</v>
      </c>
      <c r="N183" s="6"/>
      <c r="O183">
        <v>1</v>
      </c>
      <c r="P183">
        <v>5</v>
      </c>
      <c r="Q183">
        <v>1</v>
      </c>
      <c r="R183">
        <v>33</v>
      </c>
      <c r="S183">
        <v>33</v>
      </c>
      <c r="T183">
        <v>33</v>
      </c>
      <c r="U183">
        <v>3</v>
      </c>
      <c r="W183">
        <v>81.819999999999993</v>
      </c>
      <c r="X183">
        <v>6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300</v>
      </c>
      <c r="AE183">
        <v>250</v>
      </c>
      <c r="AF183">
        <v>0.5</v>
      </c>
      <c r="AG183">
        <v>1</v>
      </c>
      <c r="AH183">
        <v>0</v>
      </c>
      <c r="AI183">
        <v>0</v>
      </c>
      <c r="AJ183">
        <v>2</v>
      </c>
      <c r="AM183">
        <v>0</v>
      </c>
      <c r="AN183">
        <v>0</v>
      </c>
      <c r="AT183">
        <v>17.182500000000001</v>
      </c>
      <c r="AU183">
        <v>17.300909999999998</v>
      </c>
      <c r="AV183">
        <f t="shared" ref="AV183:AV184" si="20">AT183-AU183</f>
        <v>-0.11840999999999724</v>
      </c>
      <c r="AW183">
        <v>14.439170000000001</v>
      </c>
      <c r="AX183">
        <v>15.210279999999999</v>
      </c>
      <c r="BI183" s="6">
        <v>2</v>
      </c>
      <c r="BJ183" s="6">
        <v>0</v>
      </c>
      <c r="BL183" s="6">
        <v>1</v>
      </c>
      <c r="BM183" s="6">
        <v>0</v>
      </c>
      <c r="BN183" s="6">
        <v>1</v>
      </c>
      <c r="BO183" s="6">
        <v>0</v>
      </c>
      <c r="BP183">
        <v>1</v>
      </c>
      <c r="BQ183">
        <v>0</v>
      </c>
      <c r="BR183" s="5" t="s">
        <v>415</v>
      </c>
    </row>
    <row r="184" spans="1:70" x14ac:dyDescent="0.3">
      <c r="A184" s="8">
        <v>2019</v>
      </c>
      <c r="B184" s="8" t="s">
        <v>355</v>
      </c>
      <c r="C184" s="6">
        <v>63</v>
      </c>
      <c r="D184" s="6">
        <v>1</v>
      </c>
      <c r="E184" s="6">
        <v>9</v>
      </c>
      <c r="F184" s="6" t="s">
        <v>356</v>
      </c>
      <c r="G184" s="6" t="s">
        <v>357</v>
      </c>
      <c r="H184" s="6" t="s">
        <v>358</v>
      </c>
      <c r="I184" s="10"/>
      <c r="J184" s="6"/>
      <c r="K184" s="6"/>
      <c r="L184" s="6" t="s">
        <v>357</v>
      </c>
      <c r="M184" s="6">
        <v>1</v>
      </c>
      <c r="N184" s="6"/>
      <c r="O184">
        <v>1</v>
      </c>
      <c r="P184">
        <v>5</v>
      </c>
      <c r="Q184">
        <v>1</v>
      </c>
      <c r="R184">
        <v>33</v>
      </c>
      <c r="S184">
        <v>33</v>
      </c>
      <c r="T184">
        <v>33</v>
      </c>
      <c r="U184">
        <v>3</v>
      </c>
      <c r="W184">
        <v>81.819999999999993</v>
      </c>
      <c r="X184">
        <v>6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300</v>
      </c>
      <c r="AE184">
        <v>250</v>
      </c>
      <c r="AF184">
        <v>0.5</v>
      </c>
      <c r="AG184">
        <v>1</v>
      </c>
      <c r="AH184">
        <v>0</v>
      </c>
      <c r="AI184">
        <v>0</v>
      </c>
      <c r="AJ184">
        <v>0</v>
      </c>
      <c r="AM184">
        <v>0</v>
      </c>
      <c r="AN184">
        <v>0</v>
      </c>
      <c r="AT184">
        <v>37.897239999999996</v>
      </c>
      <c r="AU184">
        <v>37.894860000000001</v>
      </c>
      <c r="AV184">
        <f t="shared" si="20"/>
        <v>2.3799999999951638E-3</v>
      </c>
      <c r="AW184">
        <v>16.88937</v>
      </c>
      <c r="AX184">
        <v>16.318280000000001</v>
      </c>
      <c r="BI184" s="6">
        <v>2</v>
      </c>
      <c r="BJ184" s="6">
        <v>0</v>
      </c>
      <c r="BL184" s="6">
        <v>1</v>
      </c>
      <c r="BM184" s="6">
        <v>0</v>
      </c>
      <c r="BN184" s="6">
        <v>1</v>
      </c>
      <c r="BO184" s="6">
        <v>0</v>
      </c>
      <c r="BP184">
        <v>1</v>
      </c>
      <c r="BQ184">
        <v>0</v>
      </c>
      <c r="BR184" s="5" t="s">
        <v>415</v>
      </c>
    </row>
    <row r="185" spans="1:70" x14ac:dyDescent="0.3">
      <c r="A185" s="8">
        <v>2019</v>
      </c>
      <c r="B185" s="8" t="s">
        <v>355</v>
      </c>
      <c r="C185" s="6">
        <v>63</v>
      </c>
      <c r="D185" s="6">
        <v>1</v>
      </c>
      <c r="E185" s="6">
        <v>10</v>
      </c>
      <c r="F185" s="6" t="s">
        <v>356</v>
      </c>
      <c r="G185" s="6" t="s">
        <v>357</v>
      </c>
      <c r="H185" s="6" t="s">
        <v>358</v>
      </c>
      <c r="I185" s="10"/>
      <c r="J185" s="6"/>
      <c r="K185" s="6"/>
      <c r="L185" s="6" t="s">
        <v>357</v>
      </c>
      <c r="M185" s="6">
        <v>1</v>
      </c>
      <c r="N185" s="6"/>
      <c r="O185">
        <v>1</v>
      </c>
      <c r="P185">
        <v>5</v>
      </c>
      <c r="Q185">
        <v>1</v>
      </c>
      <c r="R185">
        <v>33</v>
      </c>
      <c r="S185">
        <v>33</v>
      </c>
      <c r="T185">
        <v>33</v>
      </c>
      <c r="U185">
        <v>3</v>
      </c>
      <c r="W185">
        <v>81.819999999999993</v>
      </c>
      <c r="X185">
        <v>6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4000</v>
      </c>
      <c r="AE185">
        <v>250</v>
      </c>
      <c r="AF185">
        <v>0.5</v>
      </c>
      <c r="AG185">
        <v>1</v>
      </c>
      <c r="AH185">
        <v>0</v>
      </c>
      <c r="AI185">
        <v>0</v>
      </c>
      <c r="AJ185">
        <v>4</v>
      </c>
      <c r="AM185">
        <v>0</v>
      </c>
      <c r="AN185">
        <v>0</v>
      </c>
      <c r="AT185">
        <v>53.486629999999998</v>
      </c>
      <c r="AU185">
        <v>56.265929999999997</v>
      </c>
      <c r="AV185">
        <f t="shared" ref="AV185:AV198" si="21">AT185-AU185</f>
        <v>-2.7792999999999992</v>
      </c>
      <c r="AW185">
        <v>19.033460000000002</v>
      </c>
      <c r="AX185">
        <v>20.400950000000002</v>
      </c>
      <c r="BI185" s="6">
        <v>2</v>
      </c>
      <c r="BJ185" s="6">
        <v>0</v>
      </c>
      <c r="BL185" s="6">
        <v>1</v>
      </c>
      <c r="BM185" s="6">
        <v>0</v>
      </c>
      <c r="BN185" s="6">
        <v>1</v>
      </c>
      <c r="BO185" s="6">
        <v>0</v>
      </c>
      <c r="BP185">
        <v>1</v>
      </c>
      <c r="BQ185">
        <v>0</v>
      </c>
      <c r="BR185" s="5" t="s">
        <v>415</v>
      </c>
    </row>
    <row r="186" spans="1:70" x14ac:dyDescent="0.3">
      <c r="A186" s="8">
        <v>2019</v>
      </c>
      <c r="B186" s="8" t="s">
        <v>355</v>
      </c>
      <c r="C186" s="6">
        <v>63</v>
      </c>
      <c r="D186" s="6">
        <v>1</v>
      </c>
      <c r="E186" s="6">
        <v>11</v>
      </c>
      <c r="F186" s="6" t="s">
        <v>356</v>
      </c>
      <c r="G186" s="6" t="s">
        <v>357</v>
      </c>
      <c r="H186" s="6" t="s">
        <v>358</v>
      </c>
      <c r="I186" s="10"/>
      <c r="J186" s="6"/>
      <c r="K186" s="6"/>
      <c r="L186" s="6" t="s">
        <v>357</v>
      </c>
      <c r="M186" s="6">
        <v>1</v>
      </c>
      <c r="N186" s="6"/>
      <c r="O186">
        <v>1</v>
      </c>
      <c r="P186">
        <v>5</v>
      </c>
      <c r="Q186">
        <v>1</v>
      </c>
      <c r="R186">
        <v>33</v>
      </c>
      <c r="S186">
        <v>33</v>
      </c>
      <c r="T186">
        <v>33</v>
      </c>
      <c r="U186">
        <v>3</v>
      </c>
      <c r="W186">
        <v>81.819999999999993</v>
      </c>
      <c r="X186">
        <v>6</v>
      </c>
      <c r="Y186">
        <v>1</v>
      </c>
      <c r="Z186">
        <v>0</v>
      </c>
      <c r="AA186">
        <v>0</v>
      </c>
      <c r="AB186">
        <v>0</v>
      </c>
      <c r="AC186">
        <v>1</v>
      </c>
      <c r="AD186">
        <v>4000</v>
      </c>
      <c r="AE186">
        <v>250</v>
      </c>
      <c r="AF186">
        <v>0.5</v>
      </c>
      <c r="AG186">
        <v>1</v>
      </c>
      <c r="AH186">
        <v>0</v>
      </c>
      <c r="AI186">
        <v>0</v>
      </c>
      <c r="AJ186">
        <v>2</v>
      </c>
      <c r="AM186">
        <v>0</v>
      </c>
      <c r="AN186">
        <v>0</v>
      </c>
      <c r="AT186">
        <v>14.89465</v>
      </c>
      <c r="AU186">
        <v>16.93873</v>
      </c>
      <c r="AV186">
        <f t="shared" si="21"/>
        <v>-2.0440799999999992</v>
      </c>
      <c r="AW186">
        <v>14.40631</v>
      </c>
      <c r="AX186">
        <v>16.064</v>
      </c>
      <c r="BI186" s="6">
        <v>2</v>
      </c>
      <c r="BJ186" s="6">
        <v>0</v>
      </c>
      <c r="BL186" s="6">
        <v>1</v>
      </c>
      <c r="BM186" s="6">
        <v>0</v>
      </c>
      <c r="BN186" s="6">
        <v>1</v>
      </c>
      <c r="BO186" s="6">
        <v>0</v>
      </c>
      <c r="BP186">
        <v>1</v>
      </c>
      <c r="BQ186">
        <v>0</v>
      </c>
      <c r="BR186" s="5" t="s">
        <v>415</v>
      </c>
    </row>
    <row r="187" spans="1:70" x14ac:dyDescent="0.3">
      <c r="A187" s="8">
        <v>2019</v>
      </c>
      <c r="B187" s="8" t="s">
        <v>355</v>
      </c>
      <c r="C187" s="6">
        <v>63</v>
      </c>
      <c r="D187" s="6">
        <v>1</v>
      </c>
      <c r="E187" s="6">
        <v>12</v>
      </c>
      <c r="F187" s="6" t="s">
        <v>356</v>
      </c>
      <c r="G187" s="6" t="s">
        <v>357</v>
      </c>
      <c r="H187" s="6" t="s">
        <v>358</v>
      </c>
      <c r="I187" s="10"/>
      <c r="J187" s="6"/>
      <c r="K187" s="6"/>
      <c r="L187" s="6" t="s">
        <v>357</v>
      </c>
      <c r="M187" s="6">
        <v>1</v>
      </c>
      <c r="N187" s="6"/>
      <c r="O187">
        <v>1</v>
      </c>
      <c r="P187">
        <v>5</v>
      </c>
      <c r="Q187">
        <v>1</v>
      </c>
      <c r="R187">
        <v>33</v>
      </c>
      <c r="S187">
        <v>33</v>
      </c>
      <c r="T187">
        <v>33</v>
      </c>
      <c r="U187">
        <v>3</v>
      </c>
      <c r="W187">
        <v>81.819999999999993</v>
      </c>
      <c r="X187">
        <v>6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4000</v>
      </c>
      <c r="AE187">
        <v>250</v>
      </c>
      <c r="AF187">
        <v>0.5</v>
      </c>
      <c r="AG187">
        <v>1</v>
      </c>
      <c r="AH187">
        <v>0</v>
      </c>
      <c r="AI187">
        <v>0</v>
      </c>
      <c r="AJ187">
        <v>0</v>
      </c>
      <c r="AM187">
        <v>0</v>
      </c>
      <c r="AN187">
        <v>0</v>
      </c>
      <c r="AT187">
        <v>35.101140000000001</v>
      </c>
      <c r="AU187">
        <v>37.19764</v>
      </c>
      <c r="AV187">
        <f t="shared" si="21"/>
        <v>-2.0964999999999989</v>
      </c>
      <c r="AW187">
        <v>17.530149999999999</v>
      </c>
      <c r="AX187">
        <v>18.462129999999998</v>
      </c>
      <c r="BI187" s="6">
        <v>2</v>
      </c>
      <c r="BJ187" s="6">
        <v>0</v>
      </c>
      <c r="BL187" s="6">
        <v>1</v>
      </c>
      <c r="BM187" s="6">
        <v>0</v>
      </c>
      <c r="BN187" s="6">
        <v>1</v>
      </c>
      <c r="BO187" s="6">
        <v>0</v>
      </c>
      <c r="BP187">
        <v>1</v>
      </c>
      <c r="BQ187">
        <v>0</v>
      </c>
      <c r="BR187" s="5" t="s">
        <v>415</v>
      </c>
    </row>
    <row r="188" spans="1:70" s="6" customFormat="1" x14ac:dyDescent="0.3">
      <c r="A188" s="6">
        <v>2020</v>
      </c>
      <c r="B188" s="5" t="s">
        <v>361</v>
      </c>
      <c r="C188" s="6">
        <v>64</v>
      </c>
      <c r="D188" s="6">
        <v>1</v>
      </c>
      <c r="E188" s="6">
        <v>1</v>
      </c>
      <c r="F188" s="6" t="s">
        <v>359</v>
      </c>
      <c r="G188" s="6" t="s">
        <v>35</v>
      </c>
      <c r="H188" s="6" t="s">
        <v>360</v>
      </c>
      <c r="J188" s="6">
        <v>13</v>
      </c>
      <c r="K188" s="6">
        <v>2</v>
      </c>
      <c r="L188" s="6" t="s">
        <v>38</v>
      </c>
      <c r="M188" s="6">
        <v>1</v>
      </c>
      <c r="O188" s="6">
        <v>1</v>
      </c>
      <c r="P188" s="6">
        <v>0</v>
      </c>
      <c r="Q188" s="6">
        <v>1</v>
      </c>
      <c r="R188" s="6">
        <v>22</v>
      </c>
      <c r="S188" s="6">
        <v>22</v>
      </c>
      <c r="T188" s="6">
        <v>22</v>
      </c>
      <c r="U188" s="6">
        <v>0</v>
      </c>
      <c r="V188" s="6">
        <v>23.3</v>
      </c>
      <c r="W188" s="6">
        <v>63.64</v>
      </c>
      <c r="X188" s="6">
        <v>6</v>
      </c>
      <c r="Y188" s="6">
        <v>1</v>
      </c>
      <c r="Z188" s="6">
        <v>0</v>
      </c>
      <c r="AA188" s="6">
        <v>0</v>
      </c>
      <c r="AB188" s="6">
        <v>0</v>
      </c>
      <c r="AC188" s="6">
        <v>25</v>
      </c>
      <c r="AD188" s="6">
        <v>1800</v>
      </c>
      <c r="AE188" s="6">
        <v>250</v>
      </c>
      <c r="AF188">
        <v>1.135</v>
      </c>
      <c r="AG188" s="6">
        <v>0</v>
      </c>
      <c r="AH188" s="6">
        <v>0</v>
      </c>
      <c r="AI188" s="6">
        <v>0</v>
      </c>
      <c r="AJ188" s="6">
        <v>0</v>
      </c>
      <c r="AM188" s="6">
        <v>1</v>
      </c>
      <c r="AN188" s="6">
        <v>0</v>
      </c>
      <c r="AT188" s="6">
        <v>81.366410000000002</v>
      </c>
      <c r="AU188" s="6">
        <v>76.800240000000002</v>
      </c>
      <c r="AV188" s="6">
        <f t="shared" si="21"/>
        <v>4.5661699999999996</v>
      </c>
      <c r="AW188" s="6">
        <v>43.6464</v>
      </c>
      <c r="AX188" s="6">
        <v>38.941749999999999</v>
      </c>
      <c r="BI188" s="6">
        <v>1</v>
      </c>
      <c r="BJ188" s="6">
        <v>0</v>
      </c>
      <c r="BL188" s="6">
        <v>1</v>
      </c>
      <c r="BM188" s="6">
        <v>0</v>
      </c>
      <c r="BN188" s="6">
        <v>1</v>
      </c>
      <c r="BO188" s="6">
        <v>0</v>
      </c>
      <c r="BP188" s="6">
        <v>1</v>
      </c>
      <c r="BQ188">
        <v>0</v>
      </c>
      <c r="BR188" s="5" t="s">
        <v>415</v>
      </c>
    </row>
    <row r="189" spans="1:70" s="6" customFormat="1" x14ac:dyDescent="0.3">
      <c r="A189" s="6">
        <v>2020</v>
      </c>
      <c r="B189" s="5" t="s">
        <v>361</v>
      </c>
      <c r="C189" s="6">
        <v>64</v>
      </c>
      <c r="D189" s="6">
        <v>1</v>
      </c>
      <c r="E189" s="6">
        <v>2</v>
      </c>
      <c r="F189" s="6" t="s">
        <v>359</v>
      </c>
      <c r="G189" s="6" t="s">
        <v>35</v>
      </c>
      <c r="H189" s="6" t="s">
        <v>360</v>
      </c>
      <c r="J189" s="6">
        <v>13</v>
      </c>
      <c r="K189" s="6">
        <v>2</v>
      </c>
      <c r="L189" s="6" t="s">
        <v>38</v>
      </c>
      <c r="M189" s="6">
        <v>1</v>
      </c>
      <c r="O189" s="6">
        <v>1</v>
      </c>
      <c r="P189" s="6">
        <v>0</v>
      </c>
      <c r="Q189" s="6">
        <v>1</v>
      </c>
      <c r="R189" s="6">
        <v>22</v>
      </c>
      <c r="S189" s="6">
        <v>22</v>
      </c>
      <c r="T189" s="6">
        <v>22</v>
      </c>
      <c r="U189" s="6">
        <v>0</v>
      </c>
      <c r="V189" s="6">
        <v>23.3</v>
      </c>
      <c r="W189" s="6">
        <v>63.64</v>
      </c>
      <c r="X189" s="6">
        <v>6</v>
      </c>
      <c r="Y189" s="6">
        <v>1</v>
      </c>
      <c r="Z189" s="6">
        <v>0</v>
      </c>
      <c r="AA189" s="6">
        <v>0</v>
      </c>
      <c r="AB189" s="6">
        <v>0</v>
      </c>
      <c r="AC189" s="6">
        <v>25</v>
      </c>
      <c r="AD189" s="6">
        <v>1800</v>
      </c>
      <c r="AE189" s="6">
        <v>250</v>
      </c>
      <c r="AF189">
        <v>1.135</v>
      </c>
      <c r="AG189" s="6">
        <v>0</v>
      </c>
      <c r="AH189" s="6">
        <v>0</v>
      </c>
      <c r="AI189" s="6">
        <v>0</v>
      </c>
      <c r="AJ189" s="6">
        <v>4</v>
      </c>
      <c r="AM189" s="6">
        <v>1</v>
      </c>
      <c r="AN189" s="6">
        <v>0</v>
      </c>
      <c r="AT189" s="6">
        <v>90.017629999999997</v>
      </c>
      <c r="AU189" s="6">
        <v>87.17456</v>
      </c>
      <c r="AV189" s="6">
        <f t="shared" si="21"/>
        <v>2.8430699999999973</v>
      </c>
      <c r="AW189" s="6">
        <v>40.77664</v>
      </c>
      <c r="AX189" s="6">
        <v>37.420409999999997</v>
      </c>
      <c r="BI189" s="6">
        <v>1</v>
      </c>
      <c r="BJ189" s="6">
        <v>0</v>
      </c>
      <c r="BL189" s="6">
        <v>1</v>
      </c>
      <c r="BM189" s="6">
        <v>0</v>
      </c>
      <c r="BN189" s="6">
        <v>1</v>
      </c>
      <c r="BO189" s="6">
        <v>0</v>
      </c>
      <c r="BP189" s="6">
        <v>1</v>
      </c>
      <c r="BQ189">
        <v>0</v>
      </c>
      <c r="BR189" s="5" t="s">
        <v>415</v>
      </c>
    </row>
    <row r="190" spans="1:70" s="6" customFormat="1" x14ac:dyDescent="0.3">
      <c r="A190" s="6">
        <v>2020</v>
      </c>
      <c r="B190" s="5" t="s">
        <v>361</v>
      </c>
      <c r="C190" s="6">
        <v>64</v>
      </c>
      <c r="D190" s="6">
        <v>1</v>
      </c>
      <c r="E190" s="6">
        <v>3</v>
      </c>
      <c r="F190" s="6" t="s">
        <v>359</v>
      </c>
      <c r="G190" s="6" t="s">
        <v>35</v>
      </c>
      <c r="H190" s="6" t="s">
        <v>360</v>
      </c>
      <c r="J190" s="6">
        <v>13</v>
      </c>
      <c r="K190" s="6">
        <v>2</v>
      </c>
      <c r="L190" s="6" t="s">
        <v>38</v>
      </c>
      <c r="M190" s="6">
        <v>1</v>
      </c>
      <c r="O190" s="6">
        <v>1</v>
      </c>
      <c r="P190" s="6">
        <v>0</v>
      </c>
      <c r="Q190" s="6">
        <v>1</v>
      </c>
      <c r="R190" s="6">
        <v>22</v>
      </c>
      <c r="S190" s="6">
        <v>22</v>
      </c>
      <c r="T190" s="6">
        <v>22</v>
      </c>
      <c r="U190" s="6">
        <v>0</v>
      </c>
      <c r="V190" s="6">
        <v>23.3</v>
      </c>
      <c r="W190" s="6">
        <v>63.64</v>
      </c>
      <c r="X190" s="6">
        <v>6</v>
      </c>
      <c r="Y190" s="6">
        <v>1</v>
      </c>
      <c r="Z190" s="6">
        <v>0</v>
      </c>
      <c r="AA190" s="6">
        <v>0</v>
      </c>
      <c r="AB190" s="6">
        <v>0</v>
      </c>
      <c r="AC190" s="6">
        <v>25</v>
      </c>
      <c r="AD190" s="6">
        <v>1800</v>
      </c>
      <c r="AE190" s="6">
        <v>250</v>
      </c>
      <c r="AF190">
        <v>1.135</v>
      </c>
      <c r="AG190" s="6">
        <v>0</v>
      </c>
      <c r="AH190" s="6">
        <v>0</v>
      </c>
      <c r="AI190" s="6">
        <v>0</v>
      </c>
      <c r="AJ190" s="6">
        <v>2</v>
      </c>
      <c r="AM190" s="6">
        <v>1</v>
      </c>
      <c r="AN190" s="6">
        <v>0</v>
      </c>
      <c r="AT190" s="6">
        <v>42.914819999999999</v>
      </c>
      <c r="AU190" s="6">
        <v>42.434730000000002</v>
      </c>
      <c r="AV190" s="6">
        <f t="shared" si="21"/>
        <v>0.48008999999999702</v>
      </c>
      <c r="AW190" s="6">
        <v>19.037749999999999</v>
      </c>
      <c r="AX190" s="6">
        <v>19.107769999999999</v>
      </c>
      <c r="BI190" s="6">
        <v>1</v>
      </c>
      <c r="BJ190" s="6">
        <v>0</v>
      </c>
      <c r="BL190" s="6">
        <v>1</v>
      </c>
      <c r="BM190" s="6">
        <v>0</v>
      </c>
      <c r="BN190" s="6">
        <v>1</v>
      </c>
      <c r="BO190" s="6">
        <v>0</v>
      </c>
      <c r="BP190" s="6">
        <v>1</v>
      </c>
      <c r="BQ190">
        <v>0</v>
      </c>
      <c r="BR190" s="5" t="s">
        <v>415</v>
      </c>
    </row>
    <row r="191" spans="1:70" s="6" customFormat="1" x14ac:dyDescent="0.3">
      <c r="A191" s="6">
        <v>2015</v>
      </c>
      <c r="B191" s="6" t="s">
        <v>404</v>
      </c>
      <c r="C191" s="6">
        <v>65</v>
      </c>
      <c r="D191" s="6">
        <v>1</v>
      </c>
      <c r="E191" s="6">
        <v>1</v>
      </c>
      <c r="F191" s="6" t="s">
        <v>405</v>
      </c>
      <c r="G191" s="6" t="s">
        <v>406</v>
      </c>
      <c r="H191" s="6" t="s">
        <v>407</v>
      </c>
      <c r="J191" s="6">
        <v>10</v>
      </c>
      <c r="K191" s="6">
        <v>4</v>
      </c>
      <c r="L191" s="6" t="s">
        <v>408</v>
      </c>
      <c r="M191" s="6">
        <v>1</v>
      </c>
      <c r="O191" s="6">
        <v>1</v>
      </c>
      <c r="P191" s="6">
        <v>0</v>
      </c>
      <c r="Q191" s="6">
        <v>2</v>
      </c>
      <c r="R191" s="6">
        <v>50</v>
      </c>
      <c r="S191" s="6">
        <v>50</v>
      </c>
      <c r="T191" s="6">
        <v>50</v>
      </c>
      <c r="U191" s="6">
        <v>0</v>
      </c>
      <c r="V191" s="6">
        <v>64.2</v>
      </c>
      <c r="W191" s="6">
        <v>42</v>
      </c>
      <c r="X191" s="6">
        <v>6</v>
      </c>
      <c r="Y191" s="6">
        <v>0</v>
      </c>
      <c r="Z191" s="6">
        <v>1</v>
      </c>
      <c r="AA191" s="6">
        <v>1</v>
      </c>
      <c r="AB191" s="6">
        <v>2</v>
      </c>
      <c r="AC191" s="6">
        <v>0.5</v>
      </c>
      <c r="AD191" s="15">
        <v>180</v>
      </c>
      <c r="AE191" s="6">
        <v>100</v>
      </c>
      <c r="AF191" s="6">
        <v>8</v>
      </c>
      <c r="AG191" s="6">
        <v>1</v>
      </c>
      <c r="AH191" s="6">
        <v>0</v>
      </c>
      <c r="AI191" s="6">
        <v>0</v>
      </c>
      <c r="AJ191" s="6">
        <v>1</v>
      </c>
      <c r="AM191" s="6">
        <v>1</v>
      </c>
      <c r="AN191" s="6">
        <v>0</v>
      </c>
      <c r="AT191" s="6">
        <v>1.7</v>
      </c>
      <c r="AU191" s="6">
        <v>1.52</v>
      </c>
      <c r="AV191" s="6">
        <f t="shared" si="21"/>
        <v>0.17999999999999994</v>
      </c>
      <c r="AW191" s="6">
        <v>0.28000000000000003</v>
      </c>
      <c r="AX191" s="6">
        <v>0.24</v>
      </c>
      <c r="BI191" s="6">
        <v>1</v>
      </c>
      <c r="BJ191" s="6">
        <v>0</v>
      </c>
      <c r="BL191" s="6">
        <v>0</v>
      </c>
      <c r="BM191" s="6">
        <v>1</v>
      </c>
      <c r="BN191" s="6">
        <v>0</v>
      </c>
      <c r="BO191" s="6">
        <v>1</v>
      </c>
      <c r="BP191" s="6">
        <v>0</v>
      </c>
      <c r="BQ191">
        <v>0</v>
      </c>
      <c r="BR191" s="5" t="s">
        <v>413</v>
      </c>
    </row>
    <row r="192" spans="1:70" x14ac:dyDescent="0.3">
      <c r="A192" s="6">
        <v>2015</v>
      </c>
      <c r="B192" s="6" t="s">
        <v>404</v>
      </c>
      <c r="C192" s="6">
        <v>65</v>
      </c>
      <c r="D192" s="6">
        <v>1</v>
      </c>
      <c r="E192" s="6">
        <v>2</v>
      </c>
      <c r="F192" s="6" t="s">
        <v>405</v>
      </c>
      <c r="G192" s="6" t="s">
        <v>406</v>
      </c>
      <c r="H192" s="6" t="s">
        <v>407</v>
      </c>
      <c r="I192" s="6"/>
      <c r="J192" s="6">
        <v>10</v>
      </c>
      <c r="K192" s="6">
        <v>4</v>
      </c>
      <c r="L192" s="6" t="s">
        <v>408</v>
      </c>
      <c r="M192" s="6">
        <v>1</v>
      </c>
      <c r="N192" s="6"/>
      <c r="O192" s="6">
        <v>1</v>
      </c>
      <c r="P192" s="6">
        <v>0</v>
      </c>
      <c r="Q192" s="6">
        <v>2</v>
      </c>
      <c r="R192" s="6">
        <v>50</v>
      </c>
      <c r="S192" s="6">
        <v>50</v>
      </c>
      <c r="T192" s="6">
        <v>50</v>
      </c>
      <c r="U192" s="6">
        <v>0</v>
      </c>
      <c r="V192" s="6">
        <v>64.2</v>
      </c>
      <c r="W192" s="6">
        <v>42</v>
      </c>
      <c r="X192" s="6">
        <v>6</v>
      </c>
      <c r="Y192" s="6">
        <v>0</v>
      </c>
      <c r="Z192" s="6">
        <v>1</v>
      </c>
      <c r="AA192" s="6">
        <v>1</v>
      </c>
      <c r="AB192" s="6">
        <v>2</v>
      </c>
      <c r="AC192" s="6">
        <v>0.5</v>
      </c>
      <c r="AD192" s="15">
        <v>180</v>
      </c>
      <c r="AE192" s="6">
        <v>100</v>
      </c>
      <c r="AF192" s="6">
        <v>8</v>
      </c>
      <c r="AG192" s="6">
        <v>1</v>
      </c>
      <c r="AH192" s="6">
        <v>0</v>
      </c>
      <c r="AI192" s="6">
        <v>0</v>
      </c>
      <c r="AJ192" s="6">
        <v>3</v>
      </c>
      <c r="AM192" s="6">
        <v>1</v>
      </c>
      <c r="AN192" s="6">
        <v>0</v>
      </c>
      <c r="AT192" s="6">
        <v>0.48</v>
      </c>
      <c r="AU192" s="6">
        <v>0.6</v>
      </c>
      <c r="AV192" s="6">
        <f t="shared" si="21"/>
        <v>-0.12</v>
      </c>
      <c r="AW192" s="6">
        <v>0.08</v>
      </c>
      <c r="AX192" s="6">
        <v>0.09</v>
      </c>
      <c r="BI192" s="6">
        <v>1</v>
      </c>
      <c r="BJ192" s="6">
        <v>1</v>
      </c>
      <c r="BL192" s="6">
        <v>0</v>
      </c>
      <c r="BM192" s="6">
        <v>1</v>
      </c>
      <c r="BN192" s="6">
        <v>0</v>
      </c>
      <c r="BO192" s="6">
        <v>1</v>
      </c>
      <c r="BP192" s="6">
        <v>0</v>
      </c>
      <c r="BQ192">
        <v>0</v>
      </c>
      <c r="BR192" s="5" t="s">
        <v>413</v>
      </c>
    </row>
    <row r="193" spans="1:70" ht="16.95" customHeight="1" x14ac:dyDescent="0.3">
      <c r="A193" s="6">
        <v>2015</v>
      </c>
      <c r="B193" s="6" t="s">
        <v>404</v>
      </c>
      <c r="C193" s="6">
        <v>65</v>
      </c>
      <c r="D193" s="6">
        <v>1</v>
      </c>
      <c r="E193" s="6">
        <v>3</v>
      </c>
      <c r="F193" s="6" t="s">
        <v>405</v>
      </c>
      <c r="G193" s="6" t="s">
        <v>406</v>
      </c>
      <c r="H193" s="6" t="s">
        <v>407</v>
      </c>
      <c r="I193" s="6"/>
      <c r="J193" s="6">
        <v>10</v>
      </c>
      <c r="K193" s="6">
        <v>4</v>
      </c>
      <c r="L193" s="6" t="s">
        <v>408</v>
      </c>
      <c r="M193" s="6">
        <v>1</v>
      </c>
      <c r="N193" s="6"/>
      <c r="O193" s="6">
        <v>1</v>
      </c>
      <c r="P193" s="6">
        <v>0</v>
      </c>
      <c r="Q193" s="6">
        <v>2</v>
      </c>
      <c r="R193" s="6">
        <v>50</v>
      </c>
      <c r="S193" s="6">
        <v>50</v>
      </c>
      <c r="T193" s="6">
        <v>50</v>
      </c>
      <c r="U193" s="6">
        <v>0</v>
      </c>
      <c r="V193" s="6">
        <v>64.2</v>
      </c>
      <c r="W193" s="6">
        <v>42</v>
      </c>
      <c r="X193" s="6">
        <v>6</v>
      </c>
      <c r="Y193" s="6">
        <v>1</v>
      </c>
      <c r="Z193" s="6">
        <v>1</v>
      </c>
      <c r="AA193" s="6">
        <v>1</v>
      </c>
      <c r="AB193" s="6">
        <v>2</v>
      </c>
      <c r="AC193" s="6">
        <v>0.5</v>
      </c>
      <c r="AD193" s="15">
        <v>180</v>
      </c>
      <c r="AE193" s="6">
        <v>100</v>
      </c>
      <c r="AF193" s="6">
        <v>8</v>
      </c>
      <c r="AG193" s="6">
        <v>1</v>
      </c>
      <c r="AH193" s="6">
        <v>0</v>
      </c>
      <c r="AI193" s="6">
        <v>0</v>
      </c>
      <c r="AJ193" s="6">
        <v>1</v>
      </c>
      <c r="AM193" s="6">
        <v>1</v>
      </c>
      <c r="AN193" s="6">
        <v>0</v>
      </c>
      <c r="AT193" s="6">
        <v>1.4</v>
      </c>
      <c r="AU193" s="6">
        <v>1.52</v>
      </c>
      <c r="AV193" s="6">
        <f t="shared" si="21"/>
        <v>-0.12000000000000011</v>
      </c>
      <c r="AW193" s="6">
        <v>0.22</v>
      </c>
      <c r="AX193" s="6">
        <v>0.24</v>
      </c>
      <c r="BI193" s="6">
        <v>2</v>
      </c>
      <c r="BJ193" s="6">
        <v>0</v>
      </c>
      <c r="BL193" s="6">
        <v>0</v>
      </c>
      <c r="BM193" s="6">
        <v>1</v>
      </c>
      <c r="BN193" s="6">
        <v>0</v>
      </c>
      <c r="BO193" s="6">
        <v>1</v>
      </c>
      <c r="BP193" s="6">
        <v>0</v>
      </c>
      <c r="BQ193">
        <v>0</v>
      </c>
      <c r="BR193" s="5" t="s">
        <v>413</v>
      </c>
    </row>
    <row r="194" spans="1:70" x14ac:dyDescent="0.3">
      <c r="A194" s="6">
        <v>2015</v>
      </c>
      <c r="B194" s="6" t="s">
        <v>404</v>
      </c>
      <c r="C194" s="6">
        <v>65</v>
      </c>
      <c r="D194" s="6">
        <v>1</v>
      </c>
      <c r="E194" s="6">
        <v>4</v>
      </c>
      <c r="F194" s="6" t="s">
        <v>405</v>
      </c>
      <c r="G194" s="6" t="s">
        <v>406</v>
      </c>
      <c r="H194" s="6" t="s">
        <v>407</v>
      </c>
      <c r="I194" s="6"/>
      <c r="J194" s="6">
        <v>10</v>
      </c>
      <c r="K194" s="6">
        <v>4</v>
      </c>
      <c r="L194" s="6" t="s">
        <v>408</v>
      </c>
      <c r="M194" s="6">
        <v>1</v>
      </c>
      <c r="N194" s="6"/>
      <c r="O194" s="6">
        <v>1</v>
      </c>
      <c r="P194" s="6">
        <v>0</v>
      </c>
      <c r="Q194" s="6">
        <v>2</v>
      </c>
      <c r="R194" s="6">
        <v>50</v>
      </c>
      <c r="S194" s="6">
        <v>50</v>
      </c>
      <c r="T194" s="6">
        <v>50</v>
      </c>
      <c r="U194" s="6">
        <v>0</v>
      </c>
      <c r="V194" s="6">
        <v>64.2</v>
      </c>
      <c r="W194" s="6">
        <v>42</v>
      </c>
      <c r="X194" s="6">
        <v>6</v>
      </c>
      <c r="Y194" s="6">
        <v>1</v>
      </c>
      <c r="Z194" s="6">
        <v>1</v>
      </c>
      <c r="AA194" s="6">
        <v>1</v>
      </c>
      <c r="AB194" s="6">
        <v>2</v>
      </c>
      <c r="AC194" s="6">
        <v>0.5</v>
      </c>
      <c r="AD194" s="15">
        <v>180</v>
      </c>
      <c r="AE194" s="6">
        <v>100</v>
      </c>
      <c r="AF194" s="6">
        <v>8</v>
      </c>
      <c r="AG194" s="6">
        <v>1</v>
      </c>
      <c r="AH194" s="6">
        <v>0</v>
      </c>
      <c r="AI194" s="6">
        <v>0</v>
      </c>
      <c r="AJ194" s="6">
        <v>3</v>
      </c>
      <c r="AM194" s="6">
        <v>1</v>
      </c>
      <c r="AN194" s="6">
        <v>0</v>
      </c>
      <c r="AT194" s="6">
        <v>0.53</v>
      </c>
      <c r="AU194" s="6">
        <v>0.6</v>
      </c>
      <c r="AV194" s="6">
        <f t="shared" si="21"/>
        <v>-6.9999999999999951E-2</v>
      </c>
      <c r="AW194" s="6">
        <v>0.08</v>
      </c>
      <c r="AX194" s="6">
        <v>0.09</v>
      </c>
      <c r="BI194" s="6">
        <v>1</v>
      </c>
      <c r="BJ194">
        <v>1</v>
      </c>
      <c r="BL194" s="6">
        <v>0</v>
      </c>
      <c r="BM194" s="6">
        <v>1</v>
      </c>
      <c r="BN194" s="6">
        <v>0</v>
      </c>
      <c r="BO194" s="6">
        <v>1</v>
      </c>
      <c r="BP194" s="6">
        <v>0</v>
      </c>
      <c r="BQ194">
        <v>0</v>
      </c>
      <c r="BR194" s="5" t="s">
        <v>413</v>
      </c>
    </row>
    <row r="195" spans="1:70" x14ac:dyDescent="0.3">
      <c r="A195" s="6">
        <v>2015</v>
      </c>
      <c r="B195" s="6" t="s">
        <v>404</v>
      </c>
      <c r="C195" s="6">
        <v>65</v>
      </c>
      <c r="D195" s="6">
        <v>1</v>
      </c>
      <c r="E195" s="6">
        <v>5</v>
      </c>
      <c r="F195" s="6" t="s">
        <v>405</v>
      </c>
      <c r="G195" s="6" t="s">
        <v>406</v>
      </c>
      <c r="H195" s="6" t="s">
        <v>407</v>
      </c>
      <c r="I195" s="6"/>
      <c r="J195" s="6">
        <v>10</v>
      </c>
      <c r="K195" s="6">
        <v>4</v>
      </c>
      <c r="L195" s="6" t="s">
        <v>408</v>
      </c>
      <c r="M195" s="6">
        <v>1</v>
      </c>
      <c r="N195" s="6"/>
      <c r="O195" s="6">
        <v>1</v>
      </c>
      <c r="P195" s="6">
        <v>10</v>
      </c>
      <c r="Q195" s="6">
        <v>2</v>
      </c>
      <c r="R195" s="6">
        <v>50</v>
      </c>
      <c r="S195" s="6">
        <v>50</v>
      </c>
      <c r="T195" s="6">
        <v>50</v>
      </c>
      <c r="U195" s="6">
        <v>0</v>
      </c>
      <c r="V195" s="6">
        <v>64.3</v>
      </c>
      <c r="W195" s="6">
        <v>42</v>
      </c>
      <c r="X195" s="6">
        <v>6</v>
      </c>
      <c r="Y195" s="6">
        <v>0</v>
      </c>
      <c r="Z195" s="6">
        <v>1</v>
      </c>
      <c r="AA195" s="6">
        <v>1</v>
      </c>
      <c r="AB195" s="6">
        <v>2</v>
      </c>
      <c r="AC195" s="6">
        <v>0.5</v>
      </c>
      <c r="AD195" s="15">
        <v>180</v>
      </c>
      <c r="AE195" s="6">
        <v>100</v>
      </c>
      <c r="AF195" s="6">
        <v>8</v>
      </c>
      <c r="AG195" s="6">
        <v>1</v>
      </c>
      <c r="AH195" s="6">
        <v>0</v>
      </c>
      <c r="AI195" s="6">
        <v>0</v>
      </c>
      <c r="AJ195" s="6">
        <v>1</v>
      </c>
      <c r="AM195" s="6">
        <v>1</v>
      </c>
      <c r="AN195" s="6">
        <v>0</v>
      </c>
      <c r="AT195" s="6">
        <v>1.07</v>
      </c>
      <c r="AU195" s="6">
        <v>0.97</v>
      </c>
      <c r="AV195" s="6">
        <f t="shared" si="21"/>
        <v>0.10000000000000009</v>
      </c>
      <c r="AW195" s="6">
        <v>0.16</v>
      </c>
      <c r="AX195" s="6">
        <v>0.14000000000000001</v>
      </c>
      <c r="BI195" s="6">
        <v>1</v>
      </c>
      <c r="BJ195">
        <v>0</v>
      </c>
      <c r="BL195" s="6">
        <v>0</v>
      </c>
      <c r="BM195" s="6">
        <v>1</v>
      </c>
      <c r="BN195" s="6">
        <v>0</v>
      </c>
      <c r="BO195" s="6">
        <v>1</v>
      </c>
      <c r="BP195" s="6">
        <v>0</v>
      </c>
      <c r="BQ195">
        <v>0</v>
      </c>
      <c r="BR195" s="5" t="s">
        <v>413</v>
      </c>
    </row>
    <row r="196" spans="1:70" x14ac:dyDescent="0.3">
      <c r="A196" s="6">
        <v>2015</v>
      </c>
      <c r="B196" s="6" t="s">
        <v>404</v>
      </c>
      <c r="C196" s="6">
        <v>65</v>
      </c>
      <c r="D196" s="6">
        <v>1</v>
      </c>
      <c r="E196" s="6">
        <v>6</v>
      </c>
      <c r="F196" s="6" t="s">
        <v>405</v>
      </c>
      <c r="G196" s="6" t="s">
        <v>406</v>
      </c>
      <c r="H196" s="6" t="s">
        <v>407</v>
      </c>
      <c r="I196" s="6"/>
      <c r="J196" s="6">
        <v>10</v>
      </c>
      <c r="K196" s="6">
        <v>4</v>
      </c>
      <c r="L196" s="6" t="s">
        <v>408</v>
      </c>
      <c r="M196" s="6">
        <v>1</v>
      </c>
      <c r="N196" s="6"/>
      <c r="O196" s="6">
        <v>1</v>
      </c>
      <c r="P196" s="6">
        <v>10</v>
      </c>
      <c r="Q196" s="6">
        <v>2</v>
      </c>
      <c r="R196" s="6">
        <v>50</v>
      </c>
      <c r="S196" s="6">
        <v>50</v>
      </c>
      <c r="T196" s="6">
        <v>50</v>
      </c>
      <c r="U196" s="6">
        <v>0</v>
      </c>
      <c r="V196" s="6">
        <v>64.3</v>
      </c>
      <c r="W196" s="6">
        <v>42</v>
      </c>
      <c r="X196" s="6">
        <v>6</v>
      </c>
      <c r="Y196" s="6">
        <v>0</v>
      </c>
      <c r="Z196" s="6">
        <v>1</v>
      </c>
      <c r="AA196" s="6">
        <v>1</v>
      </c>
      <c r="AB196" s="6">
        <v>2</v>
      </c>
      <c r="AC196" s="6">
        <v>0.5</v>
      </c>
      <c r="AD196" s="15">
        <v>180</v>
      </c>
      <c r="AE196" s="6">
        <v>100</v>
      </c>
      <c r="AF196" s="6">
        <v>8</v>
      </c>
      <c r="AG196" s="6">
        <v>1</v>
      </c>
      <c r="AH196" s="6">
        <v>0</v>
      </c>
      <c r="AI196" s="6">
        <v>0</v>
      </c>
      <c r="AJ196" s="6">
        <v>3</v>
      </c>
      <c r="AM196" s="6">
        <v>1</v>
      </c>
      <c r="AN196" s="6">
        <v>0</v>
      </c>
      <c r="AT196" s="6">
        <v>0.38</v>
      </c>
      <c r="AU196" s="6">
        <v>0.55000000000000004</v>
      </c>
      <c r="AV196" s="6">
        <f t="shared" si="21"/>
        <v>-0.17000000000000004</v>
      </c>
      <c r="AW196" s="6">
        <v>0.06</v>
      </c>
      <c r="AX196" s="6">
        <v>0.08</v>
      </c>
      <c r="BI196" s="6">
        <v>1</v>
      </c>
      <c r="BJ196">
        <v>1</v>
      </c>
      <c r="BL196" s="6">
        <v>0</v>
      </c>
      <c r="BM196" s="6">
        <v>1</v>
      </c>
      <c r="BN196" s="6">
        <v>0</v>
      </c>
      <c r="BO196" s="6">
        <v>1</v>
      </c>
      <c r="BP196" s="6">
        <v>0</v>
      </c>
      <c r="BQ196">
        <v>0</v>
      </c>
      <c r="BR196" s="5" t="s">
        <v>413</v>
      </c>
    </row>
    <row r="197" spans="1:70" x14ac:dyDescent="0.3">
      <c r="A197" s="6">
        <v>2015</v>
      </c>
      <c r="B197" s="6" t="s">
        <v>404</v>
      </c>
      <c r="C197" s="6">
        <v>65</v>
      </c>
      <c r="D197" s="6">
        <v>1</v>
      </c>
      <c r="E197" s="6">
        <v>7</v>
      </c>
      <c r="F197" s="6" t="s">
        <v>405</v>
      </c>
      <c r="G197" s="6" t="s">
        <v>406</v>
      </c>
      <c r="H197" s="6" t="s">
        <v>407</v>
      </c>
      <c r="I197" s="6"/>
      <c r="J197" s="6">
        <v>10</v>
      </c>
      <c r="K197" s="6">
        <v>4</v>
      </c>
      <c r="L197" s="6" t="s">
        <v>408</v>
      </c>
      <c r="M197" s="6">
        <v>1</v>
      </c>
      <c r="N197" s="6"/>
      <c r="O197" s="6">
        <v>1</v>
      </c>
      <c r="P197" s="6">
        <v>10</v>
      </c>
      <c r="Q197" s="6">
        <v>2</v>
      </c>
      <c r="R197" s="6">
        <v>50</v>
      </c>
      <c r="S197" s="6">
        <v>50</v>
      </c>
      <c r="T197" s="6">
        <v>50</v>
      </c>
      <c r="U197" s="6">
        <v>0</v>
      </c>
      <c r="V197" s="6">
        <v>64.3</v>
      </c>
      <c r="W197" s="6">
        <v>42</v>
      </c>
      <c r="X197" s="6">
        <v>6</v>
      </c>
      <c r="Y197" s="6">
        <v>1</v>
      </c>
      <c r="Z197" s="6">
        <v>1</v>
      </c>
      <c r="AA197" s="6">
        <v>1</v>
      </c>
      <c r="AB197" s="6">
        <v>2</v>
      </c>
      <c r="AC197" s="6">
        <v>0.5</v>
      </c>
      <c r="AD197" s="15">
        <v>180</v>
      </c>
      <c r="AE197" s="6">
        <v>100</v>
      </c>
      <c r="AF197" s="6">
        <v>8</v>
      </c>
      <c r="AG197" s="6">
        <v>1</v>
      </c>
      <c r="AH197" s="6">
        <v>0</v>
      </c>
      <c r="AI197" s="6">
        <v>0</v>
      </c>
      <c r="AJ197" s="6">
        <v>1</v>
      </c>
      <c r="AM197" s="6">
        <v>1</v>
      </c>
      <c r="AN197" s="6">
        <v>0</v>
      </c>
      <c r="AT197" s="6">
        <v>1</v>
      </c>
      <c r="AU197" s="6">
        <v>0.97</v>
      </c>
      <c r="AV197" s="6">
        <f t="shared" si="21"/>
        <v>3.0000000000000027E-2</v>
      </c>
      <c r="AW197" s="6">
        <v>0.15</v>
      </c>
      <c r="AX197" s="6">
        <v>0.14000000000000001</v>
      </c>
      <c r="BI197" s="6">
        <v>1</v>
      </c>
      <c r="BJ197">
        <v>0</v>
      </c>
      <c r="BL197" s="6">
        <v>0</v>
      </c>
      <c r="BM197" s="6">
        <v>1</v>
      </c>
      <c r="BN197" s="6">
        <v>0</v>
      </c>
      <c r="BO197" s="6">
        <v>1</v>
      </c>
      <c r="BP197" s="6">
        <v>0</v>
      </c>
      <c r="BQ197">
        <v>0</v>
      </c>
      <c r="BR197" s="5" t="s">
        <v>413</v>
      </c>
    </row>
    <row r="198" spans="1:70" ht="16.95" customHeight="1" x14ac:dyDescent="0.3">
      <c r="A198" s="6">
        <v>2015</v>
      </c>
      <c r="B198" s="6" t="s">
        <v>404</v>
      </c>
      <c r="C198" s="6">
        <v>65</v>
      </c>
      <c r="D198" s="6">
        <v>1</v>
      </c>
      <c r="E198" s="6">
        <v>8</v>
      </c>
      <c r="F198" s="6" t="s">
        <v>405</v>
      </c>
      <c r="G198" s="6" t="s">
        <v>406</v>
      </c>
      <c r="H198" s="6" t="s">
        <v>407</v>
      </c>
      <c r="I198" s="6"/>
      <c r="J198" s="6">
        <v>10</v>
      </c>
      <c r="K198" s="6">
        <v>4</v>
      </c>
      <c r="L198" s="6" t="s">
        <v>408</v>
      </c>
      <c r="M198" s="6">
        <v>1</v>
      </c>
      <c r="N198" s="6"/>
      <c r="O198" s="6">
        <v>1</v>
      </c>
      <c r="P198" s="6">
        <v>10</v>
      </c>
      <c r="Q198" s="6">
        <v>2</v>
      </c>
      <c r="R198" s="6">
        <v>50</v>
      </c>
      <c r="S198" s="6">
        <v>50</v>
      </c>
      <c r="T198" s="6">
        <v>50</v>
      </c>
      <c r="U198" s="6">
        <v>0</v>
      </c>
      <c r="V198" s="6">
        <v>64.3</v>
      </c>
      <c r="W198" s="6">
        <v>42</v>
      </c>
      <c r="X198" s="6">
        <v>6</v>
      </c>
      <c r="Y198" s="6">
        <v>1</v>
      </c>
      <c r="Z198" s="6">
        <v>1</v>
      </c>
      <c r="AA198" s="6">
        <v>1</v>
      </c>
      <c r="AB198" s="6">
        <v>2</v>
      </c>
      <c r="AC198" s="6">
        <v>0.5</v>
      </c>
      <c r="AD198" s="15">
        <v>180</v>
      </c>
      <c r="AE198" s="6">
        <v>100</v>
      </c>
      <c r="AF198" s="6">
        <v>8</v>
      </c>
      <c r="AG198" s="6">
        <v>1</v>
      </c>
      <c r="AH198" s="6">
        <v>0</v>
      </c>
      <c r="AI198" s="6">
        <v>0</v>
      </c>
      <c r="AJ198" s="6">
        <v>3</v>
      </c>
      <c r="AM198" s="6">
        <v>1</v>
      </c>
      <c r="AN198" s="6">
        <v>0</v>
      </c>
      <c r="AT198" s="6">
        <v>0.48</v>
      </c>
      <c r="AU198" s="6">
        <v>0.55000000000000004</v>
      </c>
      <c r="AV198" s="6">
        <f t="shared" si="21"/>
        <v>-7.0000000000000062E-2</v>
      </c>
      <c r="AW198" s="6">
        <v>7.0000000000000007E-2</v>
      </c>
      <c r="AX198" s="6">
        <v>0.08</v>
      </c>
      <c r="BI198" s="6">
        <v>1</v>
      </c>
      <c r="BJ198">
        <v>1</v>
      </c>
      <c r="BL198" s="6">
        <v>0</v>
      </c>
      <c r="BM198" s="6">
        <v>1</v>
      </c>
      <c r="BN198" s="6">
        <v>0</v>
      </c>
      <c r="BO198" s="6">
        <v>1</v>
      </c>
      <c r="BP198" s="6">
        <v>0</v>
      </c>
      <c r="BQ198">
        <v>0</v>
      </c>
      <c r="BR198" s="5" t="s">
        <v>413</v>
      </c>
    </row>
  </sheetData>
  <customSheetViews>
    <customSheetView guid="{2FCC076E-E331-C841-85DE-67B6F18E2093}" scale="125">
      <pane ySplit="1" topLeftCell="A2" activePane="bottomLeft" state="frozen"/>
      <selection pane="bottomLeft" activeCell="C14" sqref="C14"/>
      <pageMargins left="0.78740157499999996" right="0.78740157499999996" top="0.984251969" bottom="0.984251969" header="0.4921259845" footer="0.4921259845"/>
    </customSheetView>
  </customSheetViews>
  <phoneticPr fontId="19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Vinzent Wolf</dc:creator>
  <cp:lastModifiedBy>Forschung - Admin</cp:lastModifiedBy>
  <dcterms:created xsi:type="dcterms:W3CDTF">2020-07-21T15:20:22Z</dcterms:created>
  <dcterms:modified xsi:type="dcterms:W3CDTF">2020-09-04T09:20:41Z</dcterms:modified>
</cp:coreProperties>
</file>