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90" windowWidth="21075" windowHeight="8250" firstSheet="1" activeTab="7"/>
  </bookViews>
  <sheets>
    <sheet name="image" sheetId="1" r:id="rId1"/>
    <sheet name="full" sheetId="2" r:id="rId2"/>
    <sheet name="subj" sheetId="3" r:id="rId3"/>
    <sheet name="SACCADE" sheetId="4" r:id="rId4"/>
    <sheet name="ModelImage" sheetId="5" r:id="rId5"/>
    <sheet name="ModelFull" sheetId="6" r:id="rId6"/>
    <sheet name="ModelSub" sheetId="7" r:id="rId7"/>
    <sheet name="ModelSacc" sheetId="8" r:id="rId8"/>
  </sheets>
  <calcPr calcId="144525"/>
</workbook>
</file>

<file path=xl/calcChain.xml><?xml version="1.0" encoding="utf-8"?>
<calcChain xmlns="http://schemas.openxmlformats.org/spreadsheetml/2006/main">
  <c r="G3" i="8" l="1"/>
  <c r="G4" i="8"/>
  <c r="G5" i="8"/>
  <c r="G6" i="8"/>
  <c r="G8" i="8"/>
  <c r="G9" i="8"/>
  <c r="G10" i="8"/>
  <c r="G11" i="8"/>
  <c r="G13" i="8"/>
  <c r="G14" i="8"/>
  <c r="G15" i="8"/>
  <c r="G16" i="8"/>
  <c r="G18" i="8"/>
  <c r="G19" i="8"/>
  <c r="G20" i="8"/>
  <c r="G21" i="8"/>
  <c r="G23" i="8"/>
  <c r="G24" i="8"/>
  <c r="G25" i="8"/>
  <c r="G26" i="8"/>
  <c r="G28" i="8"/>
  <c r="G29" i="8"/>
  <c r="G30" i="8"/>
  <c r="G31" i="8"/>
  <c r="G33" i="8"/>
  <c r="G34" i="8"/>
  <c r="G35" i="8"/>
  <c r="G36" i="8"/>
  <c r="G38" i="8"/>
  <c r="G39" i="8"/>
  <c r="G40" i="8"/>
  <c r="G41" i="8"/>
  <c r="G43" i="8"/>
  <c r="G44" i="8"/>
  <c r="G45" i="8"/>
  <c r="G46" i="8"/>
  <c r="G48" i="8"/>
  <c r="G49" i="8"/>
  <c r="G50" i="8"/>
  <c r="G51" i="8"/>
  <c r="J51" i="8" l="1"/>
  <c r="L50" i="8"/>
  <c r="L49" i="8"/>
  <c r="L48" i="8"/>
  <c r="I46" i="8"/>
  <c r="K45" i="8"/>
  <c r="I44" i="8"/>
  <c r="L43" i="8"/>
  <c r="K41" i="8"/>
  <c r="J40" i="8"/>
  <c r="J39" i="8"/>
  <c r="J38" i="8"/>
  <c r="L36" i="8"/>
  <c r="L35" i="8"/>
  <c r="I34" i="8"/>
  <c r="I33" i="8"/>
  <c r="K31" i="8"/>
  <c r="L30" i="8"/>
  <c r="K29" i="8"/>
  <c r="K28" i="8"/>
  <c r="J26" i="8"/>
  <c r="J25" i="8"/>
  <c r="L24" i="8"/>
  <c r="L23" i="8"/>
  <c r="L21" i="8"/>
  <c r="I20" i="8"/>
  <c r="K19" i="8"/>
  <c r="K18" i="8"/>
  <c r="L16" i="8"/>
  <c r="K15" i="8"/>
  <c r="J14" i="8"/>
  <c r="J13" i="8"/>
  <c r="J11" i="8"/>
  <c r="L10" i="8"/>
  <c r="J9" i="8"/>
  <c r="K8" i="8"/>
  <c r="R7" i="8"/>
  <c r="R6" i="8"/>
  <c r="J6" i="8"/>
  <c r="I5" i="8"/>
  <c r="L4" i="8"/>
  <c r="L3" i="8"/>
  <c r="K14" i="8" l="1"/>
  <c r="L45" i="8"/>
  <c r="L14" i="8"/>
  <c r="J21" i="8"/>
  <c r="J16" i="8"/>
  <c r="I41" i="8"/>
  <c r="J5" i="8"/>
  <c r="K16" i="8"/>
  <c r="L5" i="8"/>
  <c r="K21" i="8"/>
  <c r="I13" i="8"/>
  <c r="N13" i="8" s="1"/>
  <c r="I29" i="8"/>
  <c r="J35" i="8"/>
  <c r="L41" i="8"/>
  <c r="L29" i="8"/>
  <c r="K13" i="8"/>
  <c r="L13" i="8"/>
  <c r="L15" i="8"/>
  <c r="L19" i="8"/>
  <c r="I15" i="8"/>
  <c r="K35" i="8"/>
  <c r="J15" i="8"/>
  <c r="J19" i="8"/>
  <c r="K48" i="8"/>
  <c r="J44" i="8"/>
  <c r="L8" i="8"/>
  <c r="I26" i="8"/>
  <c r="L31" i="8"/>
  <c r="K44" i="8"/>
  <c r="I14" i="8"/>
  <c r="I16" i="8"/>
  <c r="L26" i="8"/>
  <c r="L44" i="8"/>
  <c r="K5" i="8"/>
  <c r="K26" i="8"/>
  <c r="J29" i="8"/>
  <c r="J31" i="8"/>
  <c r="J41" i="8"/>
  <c r="J48" i="8"/>
  <c r="I6" i="8"/>
  <c r="I9" i="8"/>
  <c r="L18" i="8"/>
  <c r="I28" i="8"/>
  <c r="I30" i="8"/>
  <c r="I40" i="8"/>
  <c r="I43" i="8"/>
  <c r="J49" i="8"/>
  <c r="I4" i="8"/>
  <c r="K6" i="8"/>
  <c r="K9" i="8"/>
  <c r="J28" i="8"/>
  <c r="J30" i="8"/>
  <c r="K40" i="8"/>
  <c r="J43" i="8"/>
  <c r="K49" i="8"/>
  <c r="I3" i="8"/>
  <c r="J18" i="8"/>
  <c r="L6" i="8"/>
  <c r="L9" i="8"/>
  <c r="L28" i="8"/>
  <c r="K30" i="8"/>
  <c r="L40" i="8"/>
  <c r="K43" i="8"/>
  <c r="J20" i="8"/>
  <c r="K25" i="8"/>
  <c r="J34" i="8"/>
  <c r="K38" i="8"/>
  <c r="J46" i="8"/>
  <c r="K51" i="8"/>
  <c r="J3" i="8"/>
  <c r="J4" i="8"/>
  <c r="I10" i="8"/>
  <c r="L11" i="8"/>
  <c r="K20" i="8"/>
  <c r="I23" i="8"/>
  <c r="I24" i="8"/>
  <c r="L25" i="8"/>
  <c r="K33" i="8"/>
  <c r="K34" i="8"/>
  <c r="I36" i="8"/>
  <c r="L38" i="8"/>
  <c r="L39" i="8"/>
  <c r="K46" i="8"/>
  <c r="I50" i="8"/>
  <c r="L51" i="8"/>
  <c r="K3" i="8"/>
  <c r="K4" i="8"/>
  <c r="I8" i="8"/>
  <c r="J10" i="8"/>
  <c r="I18" i="8"/>
  <c r="I19" i="8"/>
  <c r="L20" i="8"/>
  <c r="J23" i="8"/>
  <c r="J24" i="8"/>
  <c r="I31" i="8"/>
  <c r="L33" i="8"/>
  <c r="L34" i="8"/>
  <c r="J36" i="8"/>
  <c r="I45" i="8"/>
  <c r="L46" i="8"/>
  <c r="J50" i="8"/>
  <c r="I11" i="8"/>
  <c r="K11" i="8"/>
  <c r="J33" i="8"/>
  <c r="K39" i="8"/>
  <c r="J8" i="8"/>
  <c r="K10" i="8"/>
  <c r="K23" i="8"/>
  <c r="K24" i="8"/>
  <c r="K36" i="8"/>
  <c r="J45" i="8"/>
  <c r="K50" i="8"/>
  <c r="I21" i="8"/>
  <c r="I35" i="8"/>
  <c r="I48" i="8"/>
  <c r="I49" i="8"/>
  <c r="I25" i="8"/>
  <c r="I38" i="8"/>
  <c r="I39" i="8"/>
  <c r="I51" i="8"/>
  <c r="L51" i="6"/>
  <c r="G51" i="6"/>
  <c r="K51" i="6" s="1"/>
  <c r="G50" i="6"/>
  <c r="K50" i="6" s="1"/>
  <c r="G49" i="6"/>
  <c r="L49" i="6" s="1"/>
  <c r="G48" i="6"/>
  <c r="J48" i="6" s="1"/>
  <c r="G46" i="6"/>
  <c r="J46" i="6" s="1"/>
  <c r="G45" i="6"/>
  <c r="L45" i="6" s="1"/>
  <c r="I44" i="6"/>
  <c r="G44" i="6"/>
  <c r="L44" i="6" s="1"/>
  <c r="I43" i="6"/>
  <c r="G43" i="6"/>
  <c r="L43" i="6" s="1"/>
  <c r="J41" i="6"/>
  <c r="G41" i="6"/>
  <c r="I41" i="6" s="1"/>
  <c r="G40" i="6"/>
  <c r="K40" i="6" s="1"/>
  <c r="G39" i="6"/>
  <c r="K39" i="6" s="1"/>
  <c r="G38" i="6"/>
  <c r="K38" i="6" s="1"/>
  <c r="K36" i="6"/>
  <c r="J36" i="6"/>
  <c r="I36" i="6"/>
  <c r="G36" i="6"/>
  <c r="L36" i="6" s="1"/>
  <c r="G35" i="6"/>
  <c r="L35" i="6" s="1"/>
  <c r="G34" i="6"/>
  <c r="J34" i="6" s="1"/>
  <c r="G33" i="6"/>
  <c r="J33" i="6" s="1"/>
  <c r="G31" i="6"/>
  <c r="L31" i="6" s="1"/>
  <c r="I30" i="6"/>
  <c r="G30" i="6"/>
  <c r="L30" i="6" s="1"/>
  <c r="L29" i="6"/>
  <c r="K29" i="6"/>
  <c r="J29" i="6"/>
  <c r="G29" i="6"/>
  <c r="I29" i="6" s="1"/>
  <c r="L28" i="6"/>
  <c r="K28" i="6"/>
  <c r="J28" i="6"/>
  <c r="G28" i="6"/>
  <c r="I28" i="6" s="1"/>
  <c r="G26" i="6"/>
  <c r="K26" i="6" s="1"/>
  <c r="G25" i="6"/>
  <c r="K25" i="6" s="1"/>
  <c r="L24" i="6"/>
  <c r="K24" i="6"/>
  <c r="J24" i="6"/>
  <c r="I24" i="6"/>
  <c r="G24" i="6"/>
  <c r="G23" i="6"/>
  <c r="K23" i="6" s="1"/>
  <c r="G21" i="6"/>
  <c r="J21" i="6" s="1"/>
  <c r="I20" i="6"/>
  <c r="G20" i="6"/>
  <c r="J20" i="6" s="1"/>
  <c r="G19" i="6"/>
  <c r="J19" i="6" s="1"/>
  <c r="G18" i="6"/>
  <c r="J18" i="6" s="1"/>
  <c r="I16" i="6"/>
  <c r="G16" i="6"/>
  <c r="L16" i="6" s="1"/>
  <c r="J15" i="6"/>
  <c r="G15" i="6"/>
  <c r="I15" i="6" s="1"/>
  <c r="G14" i="6"/>
  <c r="K14" i="6" s="1"/>
  <c r="G13" i="6"/>
  <c r="I13" i="6" s="1"/>
  <c r="L11" i="6"/>
  <c r="G11" i="6"/>
  <c r="K11" i="6" s="1"/>
  <c r="G10" i="6"/>
  <c r="K10" i="6" s="1"/>
  <c r="G9" i="6"/>
  <c r="K9" i="6" s="1"/>
  <c r="G8" i="6"/>
  <c r="J8" i="6" s="1"/>
  <c r="R7" i="6"/>
  <c r="R6" i="6"/>
  <c r="G6" i="6"/>
  <c r="K6" i="6" s="1"/>
  <c r="I5" i="6"/>
  <c r="G5" i="6"/>
  <c r="L5" i="6" s="1"/>
  <c r="L4" i="6"/>
  <c r="J4" i="6"/>
  <c r="G4" i="6"/>
  <c r="I4" i="6" s="1"/>
  <c r="J3" i="6"/>
  <c r="G3" i="6"/>
  <c r="I3" i="6" s="1"/>
  <c r="N43" i="8" l="1"/>
  <c r="N33" i="8"/>
  <c r="L23" i="6"/>
  <c r="L3" i="6"/>
  <c r="K33" i="6"/>
  <c r="J10" i="6"/>
  <c r="J50" i="6"/>
  <c r="L10" i="6"/>
  <c r="L15" i="6"/>
  <c r="L20" i="6"/>
  <c r="K34" i="6"/>
  <c r="L41" i="6"/>
  <c r="K46" i="6"/>
  <c r="L50" i="6"/>
  <c r="L34" i="6"/>
  <c r="L38" i="6"/>
  <c r="L46" i="6"/>
  <c r="N38" i="8"/>
  <c r="K4" i="6"/>
  <c r="I23" i="6"/>
  <c r="I33" i="6"/>
  <c r="L39" i="6"/>
  <c r="J23" i="6"/>
  <c r="I10" i="6"/>
  <c r="L25" i="6"/>
  <c r="L33" i="6"/>
  <c r="I50" i="6"/>
  <c r="K1" i="8"/>
  <c r="L1" i="8"/>
  <c r="N28" i="8"/>
  <c r="K3" i="6"/>
  <c r="K15" i="6"/>
  <c r="K20" i="6"/>
  <c r="I34" i="6"/>
  <c r="K41" i="6"/>
  <c r="I46" i="6"/>
  <c r="N8" i="8"/>
  <c r="J1" i="8"/>
  <c r="I1" i="8"/>
  <c r="N48" i="8"/>
  <c r="N3" i="8"/>
  <c r="N18" i="8"/>
  <c r="N23" i="8"/>
  <c r="N33" i="6"/>
  <c r="I8" i="6"/>
  <c r="I18" i="6"/>
  <c r="I31" i="6"/>
  <c r="I45" i="6"/>
  <c r="I26" i="6"/>
  <c r="J31" i="6"/>
  <c r="I40" i="6"/>
  <c r="J45" i="6"/>
  <c r="J6" i="6"/>
  <c r="K8" i="6"/>
  <c r="J9" i="6"/>
  <c r="J13" i="6"/>
  <c r="J14" i="6"/>
  <c r="N13" i="6" s="1"/>
  <c r="K18" i="6"/>
  <c r="K19" i="6"/>
  <c r="I21" i="6"/>
  <c r="J26" i="6"/>
  <c r="K31" i="6"/>
  <c r="I35" i="6"/>
  <c r="J40" i="6"/>
  <c r="K45" i="6"/>
  <c r="I48" i="6"/>
  <c r="N48" i="6" s="1"/>
  <c r="I49" i="6"/>
  <c r="I19" i="6"/>
  <c r="I9" i="6"/>
  <c r="L8" i="6"/>
  <c r="K13" i="6"/>
  <c r="L18" i="6"/>
  <c r="J35" i="6"/>
  <c r="J5" i="6"/>
  <c r="L6" i="6"/>
  <c r="N3" i="6" s="1"/>
  <c r="L9" i="6"/>
  <c r="I11" i="6"/>
  <c r="L13" i="6"/>
  <c r="L14" i="6"/>
  <c r="J16" i="6"/>
  <c r="K21" i="6"/>
  <c r="I25" i="6"/>
  <c r="L26" i="6"/>
  <c r="N23" i="6" s="1"/>
  <c r="J30" i="6"/>
  <c r="K35" i="6"/>
  <c r="I38" i="6"/>
  <c r="I39" i="6"/>
  <c r="L40" i="6"/>
  <c r="J43" i="6"/>
  <c r="J44" i="6"/>
  <c r="N43" i="6" s="1"/>
  <c r="K48" i="6"/>
  <c r="K49" i="6"/>
  <c r="I51" i="6"/>
  <c r="I6" i="6"/>
  <c r="L19" i="6"/>
  <c r="J49" i="6"/>
  <c r="K5" i="6"/>
  <c r="K1" i="6" s="1"/>
  <c r="J11" i="6"/>
  <c r="K16" i="6"/>
  <c r="L21" i="6"/>
  <c r="J25" i="6"/>
  <c r="K30" i="6"/>
  <c r="N28" i="6" s="1"/>
  <c r="J38" i="6"/>
  <c r="J39" i="6"/>
  <c r="K43" i="6"/>
  <c r="K44" i="6"/>
  <c r="L48" i="6"/>
  <c r="J51" i="6"/>
  <c r="I14" i="6"/>
  <c r="G4" i="2"/>
  <c r="G5" i="2"/>
  <c r="G6" i="2"/>
  <c r="G7" i="2"/>
  <c r="G9" i="2"/>
  <c r="G10" i="2"/>
  <c r="G11" i="2"/>
  <c r="G12" i="2"/>
  <c r="G14" i="2"/>
  <c r="G15" i="2"/>
  <c r="G16" i="2"/>
  <c r="G17" i="2"/>
  <c r="G19" i="2"/>
  <c r="G20" i="2"/>
  <c r="G21" i="2"/>
  <c r="G22" i="2"/>
  <c r="G24" i="2"/>
  <c r="G25" i="2"/>
  <c r="G26" i="2"/>
  <c r="G27" i="2"/>
  <c r="G29" i="2"/>
  <c r="G30" i="2"/>
  <c r="G31" i="2"/>
  <c r="G32" i="2"/>
  <c r="G34" i="2"/>
  <c r="G35" i="2"/>
  <c r="G36" i="2"/>
  <c r="G37" i="2"/>
  <c r="G39" i="2"/>
  <c r="G40" i="2"/>
  <c r="G41" i="2"/>
  <c r="G42" i="2"/>
  <c r="G44" i="2"/>
  <c r="G45" i="2"/>
  <c r="G46" i="2"/>
  <c r="G47" i="2"/>
  <c r="G49" i="2"/>
  <c r="G50" i="2"/>
  <c r="G51" i="2"/>
  <c r="G52" i="2"/>
  <c r="U8" i="8" l="1"/>
  <c r="T23" i="8"/>
  <c r="U28" i="8"/>
  <c r="N18" i="6"/>
  <c r="T18" i="6" s="1"/>
  <c r="J1" i="6"/>
  <c r="T43" i="8"/>
  <c r="T18" i="8"/>
  <c r="T8" i="8"/>
  <c r="U3" i="8"/>
  <c r="T3" i="8"/>
  <c r="N1" i="8"/>
  <c r="T28" i="8"/>
  <c r="U18" i="8"/>
  <c r="T33" i="8"/>
  <c r="T48" i="8"/>
  <c r="U43" i="8"/>
  <c r="U38" i="8"/>
  <c r="U48" i="8"/>
  <c r="T38" i="8"/>
  <c r="U33" i="8"/>
  <c r="T13" i="8"/>
  <c r="U13" i="8"/>
  <c r="U23" i="8"/>
  <c r="N38" i="6"/>
  <c r="N8" i="6"/>
  <c r="L1" i="6"/>
  <c r="I1" i="6"/>
  <c r="G51" i="4"/>
  <c r="K51" i="4" s="1"/>
  <c r="G50" i="4"/>
  <c r="K50" i="4" s="1"/>
  <c r="G49" i="4"/>
  <c r="L49" i="4" s="1"/>
  <c r="G48" i="4"/>
  <c r="L48" i="4" s="1"/>
  <c r="G46" i="4"/>
  <c r="J46" i="4" s="1"/>
  <c r="G45" i="4"/>
  <c r="K45" i="4" s="1"/>
  <c r="G44" i="4"/>
  <c r="L44" i="4" s="1"/>
  <c r="G43" i="4"/>
  <c r="L43" i="4" s="1"/>
  <c r="G41" i="4"/>
  <c r="L41" i="4" s="1"/>
  <c r="G40" i="4"/>
  <c r="J40" i="4" s="1"/>
  <c r="G39" i="4"/>
  <c r="K39" i="4" s="1"/>
  <c r="G38" i="4"/>
  <c r="K38" i="4" s="1"/>
  <c r="G36" i="4"/>
  <c r="K36" i="4" s="1"/>
  <c r="G35" i="4"/>
  <c r="L35" i="4" s="1"/>
  <c r="G34" i="4"/>
  <c r="J34" i="4" s="1"/>
  <c r="G33" i="4"/>
  <c r="J33" i="4" s="1"/>
  <c r="G31" i="4"/>
  <c r="K31" i="4" s="1"/>
  <c r="G30" i="4"/>
  <c r="L30" i="4" s="1"/>
  <c r="G29" i="4"/>
  <c r="L29" i="4" s="1"/>
  <c r="G28" i="4"/>
  <c r="I28" i="4" s="1"/>
  <c r="G26" i="4"/>
  <c r="J26" i="4" s="1"/>
  <c r="G25" i="4"/>
  <c r="K25" i="4" s="1"/>
  <c r="G24" i="4"/>
  <c r="K24" i="4" s="1"/>
  <c r="G23" i="4"/>
  <c r="K23" i="4" s="1"/>
  <c r="G21" i="4"/>
  <c r="J21" i="4" s="1"/>
  <c r="G20" i="4"/>
  <c r="J20" i="4" s="1"/>
  <c r="G19" i="4"/>
  <c r="K19" i="4" s="1"/>
  <c r="G18" i="4"/>
  <c r="K18" i="4" s="1"/>
  <c r="G16" i="4"/>
  <c r="L16" i="4" s="1"/>
  <c r="G15" i="4"/>
  <c r="I15" i="4" s="1"/>
  <c r="G14" i="4"/>
  <c r="J14" i="4" s="1"/>
  <c r="G13" i="4"/>
  <c r="J13" i="4" s="1"/>
  <c r="G11" i="4"/>
  <c r="K11" i="4" s="1"/>
  <c r="G10" i="4"/>
  <c r="K10" i="4" s="1"/>
  <c r="G9" i="4"/>
  <c r="J9" i="4" s="1"/>
  <c r="G8" i="4"/>
  <c r="K8" i="4" s="1"/>
  <c r="R7" i="4"/>
  <c r="R6" i="4"/>
  <c r="G6" i="4"/>
  <c r="J6" i="4" s="1"/>
  <c r="G5" i="4"/>
  <c r="L5" i="4" s="1"/>
  <c r="G4" i="4"/>
  <c r="L4" i="4" s="1"/>
  <c r="G3" i="4"/>
  <c r="L3" i="4" s="1"/>
  <c r="T23" i="6" l="1"/>
  <c r="T8" i="6"/>
  <c r="T33" i="6"/>
  <c r="U18" i="6"/>
  <c r="U33" i="6"/>
  <c r="T38" i="6"/>
  <c r="U38" i="6"/>
  <c r="T3" i="6"/>
  <c r="R5" i="6" s="1"/>
  <c r="R8" i="6" s="1"/>
  <c r="R9" i="6" s="1"/>
  <c r="T28" i="6"/>
  <c r="T13" i="6"/>
  <c r="U43" i="6"/>
  <c r="T48" i="6"/>
  <c r="U23" i="6"/>
  <c r="U48" i="6"/>
  <c r="U3" i="6"/>
  <c r="L10" i="4"/>
  <c r="U13" i="6"/>
  <c r="T43" i="6"/>
  <c r="U8" i="6"/>
  <c r="U28" i="6"/>
  <c r="R5" i="8"/>
  <c r="R8" i="8" s="1"/>
  <c r="R9" i="8" s="1"/>
  <c r="N1" i="6"/>
  <c r="J16" i="4"/>
  <c r="K4" i="4"/>
  <c r="J10" i="4"/>
  <c r="K21" i="4"/>
  <c r="L21" i="4"/>
  <c r="L18" i="4"/>
  <c r="I35" i="4"/>
  <c r="I49" i="4"/>
  <c r="K28" i="4"/>
  <c r="J49" i="4"/>
  <c r="L6" i="4"/>
  <c r="J35" i="4"/>
  <c r="J24" i="4"/>
  <c r="N23" i="4" s="1"/>
  <c r="I30" i="4"/>
  <c r="K35" i="4"/>
  <c r="K49" i="4"/>
  <c r="I4" i="4"/>
  <c r="L14" i="4"/>
  <c r="L24" i="4"/>
  <c r="J30" i="4"/>
  <c r="J4" i="4"/>
  <c r="I21" i="4"/>
  <c r="L45" i="4"/>
  <c r="L31" i="4"/>
  <c r="K46" i="4"/>
  <c r="I29" i="4"/>
  <c r="K33" i="4"/>
  <c r="K13" i="4"/>
  <c r="K20" i="4"/>
  <c r="J23" i="4"/>
  <c r="K26" i="4"/>
  <c r="K29" i="4"/>
  <c r="I36" i="4"/>
  <c r="I44" i="4"/>
  <c r="J48" i="4"/>
  <c r="K40" i="4"/>
  <c r="J43" i="4"/>
  <c r="J5" i="4"/>
  <c r="K15" i="4"/>
  <c r="K3" i="4"/>
  <c r="K9" i="4"/>
  <c r="K6" i="4"/>
  <c r="L9" i="4"/>
  <c r="L13" i="4"/>
  <c r="I16" i="4"/>
  <c r="L23" i="4"/>
  <c r="L26" i="4"/>
  <c r="K34" i="4"/>
  <c r="J36" i="4"/>
  <c r="I41" i="4"/>
  <c r="J44" i="4"/>
  <c r="K48" i="4"/>
  <c r="I50" i="4"/>
  <c r="J3" i="4"/>
  <c r="I23" i="4"/>
  <c r="J29" i="4"/>
  <c r="L40" i="4"/>
  <c r="I48" i="4"/>
  <c r="L36" i="4"/>
  <c r="J41" i="4"/>
  <c r="J50" i="4"/>
  <c r="I43" i="4"/>
  <c r="I3" i="4"/>
  <c r="I5" i="4"/>
  <c r="L8" i="4"/>
  <c r="J15" i="4"/>
  <c r="L19" i="4"/>
  <c r="I10" i="4"/>
  <c r="K14" i="4"/>
  <c r="I24" i="4"/>
  <c r="J28" i="4"/>
  <c r="K41" i="4"/>
  <c r="L50" i="4"/>
  <c r="L38" i="4"/>
  <c r="L39" i="4"/>
  <c r="I8" i="4"/>
  <c r="I18" i="4"/>
  <c r="I19" i="4"/>
  <c r="L20" i="4"/>
  <c r="I31" i="4"/>
  <c r="L33" i="4"/>
  <c r="L34" i="4"/>
  <c r="I45" i="4"/>
  <c r="L46" i="4"/>
  <c r="I6" i="4"/>
  <c r="J8" i="4"/>
  <c r="I9" i="4"/>
  <c r="I13" i="4"/>
  <c r="N13" i="4" s="1"/>
  <c r="I14" i="4"/>
  <c r="L15" i="4"/>
  <c r="J18" i="4"/>
  <c r="J19" i="4"/>
  <c r="I26" i="4"/>
  <c r="L28" i="4"/>
  <c r="J31" i="4"/>
  <c r="I40" i="4"/>
  <c r="J45" i="4"/>
  <c r="L11" i="4"/>
  <c r="L25" i="4"/>
  <c r="L51" i="4"/>
  <c r="I25" i="4"/>
  <c r="I38" i="4"/>
  <c r="I39" i="4"/>
  <c r="I51" i="4"/>
  <c r="K5" i="4"/>
  <c r="J11" i="4"/>
  <c r="K16" i="4"/>
  <c r="I20" i="4"/>
  <c r="J25" i="4"/>
  <c r="K30" i="4"/>
  <c r="I33" i="4"/>
  <c r="N33" i="4" s="1"/>
  <c r="I34" i="4"/>
  <c r="J38" i="4"/>
  <c r="J39" i="4"/>
  <c r="K43" i="4"/>
  <c r="K44" i="4"/>
  <c r="I46" i="4"/>
  <c r="J51" i="4"/>
  <c r="I11" i="4"/>
  <c r="I5" i="2"/>
  <c r="J4" i="2"/>
  <c r="G52" i="1"/>
  <c r="L52" i="1" s="1"/>
  <c r="G51" i="1"/>
  <c r="I51" i="1" s="1"/>
  <c r="G50" i="1"/>
  <c r="L50" i="1" s="1"/>
  <c r="K49" i="1"/>
  <c r="G49" i="1"/>
  <c r="L49" i="1" s="1"/>
  <c r="G47" i="1"/>
  <c r="K47" i="1" s="1"/>
  <c r="J46" i="1"/>
  <c r="I46" i="1"/>
  <c r="G46" i="1"/>
  <c r="K46" i="1" s="1"/>
  <c r="L45" i="1"/>
  <c r="K45" i="1"/>
  <c r="G45" i="1"/>
  <c r="J45" i="1" s="1"/>
  <c r="G44" i="1"/>
  <c r="L44" i="1" s="1"/>
  <c r="G42" i="1"/>
  <c r="J42" i="1" s="1"/>
  <c r="L41" i="1"/>
  <c r="G41" i="1"/>
  <c r="K41" i="1" s="1"/>
  <c r="K40" i="1"/>
  <c r="I40" i="1"/>
  <c r="G40" i="1"/>
  <c r="L40" i="1" s="1"/>
  <c r="G39" i="1"/>
  <c r="L39" i="1" s="1"/>
  <c r="G37" i="1"/>
  <c r="I37" i="1" s="1"/>
  <c r="G36" i="1"/>
  <c r="L36" i="1" s="1"/>
  <c r="G35" i="1"/>
  <c r="K35" i="1" s="1"/>
  <c r="G34" i="1"/>
  <c r="K34" i="1" s="1"/>
  <c r="G32" i="1"/>
  <c r="K32" i="1" s="1"/>
  <c r="L31" i="1"/>
  <c r="K31" i="1"/>
  <c r="J31" i="1"/>
  <c r="G31" i="1"/>
  <c r="I31" i="1" s="1"/>
  <c r="K30" i="1"/>
  <c r="I30" i="1"/>
  <c r="G30" i="1"/>
  <c r="J30" i="1" s="1"/>
  <c r="L29" i="1"/>
  <c r="K29" i="1"/>
  <c r="G29" i="1"/>
  <c r="J29" i="1" s="1"/>
  <c r="G27" i="1"/>
  <c r="K27" i="1" s="1"/>
  <c r="G26" i="1"/>
  <c r="L26" i="1" s="1"/>
  <c r="G25" i="1"/>
  <c r="I25" i="1" s="1"/>
  <c r="G24" i="1"/>
  <c r="I24" i="1" s="1"/>
  <c r="G22" i="1"/>
  <c r="L22" i="1" s="1"/>
  <c r="G21" i="1"/>
  <c r="K21" i="1" s="1"/>
  <c r="G20" i="1"/>
  <c r="K20" i="1" s="1"/>
  <c r="G19" i="1"/>
  <c r="K19" i="1" s="1"/>
  <c r="L17" i="1"/>
  <c r="K17" i="1"/>
  <c r="J17" i="1"/>
  <c r="I17" i="1"/>
  <c r="G17" i="1"/>
  <c r="G16" i="1"/>
  <c r="J16" i="1" s="1"/>
  <c r="G15" i="1"/>
  <c r="K15" i="1" s="1"/>
  <c r="L14" i="1"/>
  <c r="G14" i="1"/>
  <c r="K14" i="1" s="1"/>
  <c r="G12" i="1"/>
  <c r="L12" i="1" s="1"/>
  <c r="G11" i="1"/>
  <c r="I11" i="1" s="1"/>
  <c r="G10" i="1"/>
  <c r="K10" i="1" s="1"/>
  <c r="L9" i="1"/>
  <c r="G9" i="1"/>
  <c r="K9" i="1" s="1"/>
  <c r="R8" i="1"/>
  <c r="R7" i="1"/>
  <c r="G7" i="1"/>
  <c r="K7" i="1" s="1"/>
  <c r="L6" i="1"/>
  <c r="G6" i="1"/>
  <c r="K6" i="1" s="1"/>
  <c r="G5" i="1"/>
  <c r="J5" i="1" s="1"/>
  <c r="G4" i="1"/>
  <c r="J4" i="1" s="1"/>
  <c r="J52" i="2"/>
  <c r="L50" i="2"/>
  <c r="L49" i="2"/>
  <c r="L47" i="2"/>
  <c r="K47" i="2"/>
  <c r="J47" i="2"/>
  <c r="I47" i="2"/>
  <c r="K45" i="2"/>
  <c r="K44" i="2"/>
  <c r="L42" i="2"/>
  <c r="K41" i="2"/>
  <c r="K40" i="2"/>
  <c r="J40" i="2"/>
  <c r="L39" i="2"/>
  <c r="J39" i="2"/>
  <c r="I37" i="2"/>
  <c r="L36" i="2"/>
  <c r="L35" i="2"/>
  <c r="K35" i="2"/>
  <c r="J35" i="2"/>
  <c r="I35" i="2"/>
  <c r="L34" i="2"/>
  <c r="K34" i="2"/>
  <c r="J34" i="2"/>
  <c r="I34" i="2"/>
  <c r="K31" i="2"/>
  <c r="K30" i="2"/>
  <c r="J30" i="2"/>
  <c r="I30" i="2"/>
  <c r="L30" i="2"/>
  <c r="J29" i="2"/>
  <c r="L29" i="2"/>
  <c r="K27" i="2"/>
  <c r="L26" i="2"/>
  <c r="K26" i="2"/>
  <c r="J26" i="2"/>
  <c r="L22" i="2"/>
  <c r="L21" i="2"/>
  <c r="K21" i="2"/>
  <c r="J21" i="2"/>
  <c r="I21" i="2"/>
  <c r="I19" i="2"/>
  <c r="K17" i="2"/>
  <c r="L16" i="2"/>
  <c r="K16" i="2"/>
  <c r="J16" i="2"/>
  <c r="J12" i="2"/>
  <c r="J11" i="2"/>
  <c r="R8" i="2"/>
  <c r="R7" i="2"/>
  <c r="I7" i="2"/>
  <c r="L6" i="2"/>
  <c r="K6" i="2"/>
  <c r="L5" i="2"/>
  <c r="K5" i="2"/>
  <c r="J5" i="2"/>
  <c r="L4" i="2"/>
  <c r="K4" i="2"/>
  <c r="I4" i="2"/>
  <c r="R7" i="3"/>
  <c r="R8" i="3"/>
  <c r="I52" i="3"/>
  <c r="L51" i="3"/>
  <c r="K51" i="3"/>
  <c r="J51" i="3"/>
  <c r="I51" i="3"/>
  <c r="I50" i="3"/>
  <c r="L49" i="3"/>
  <c r="J49" i="3"/>
  <c r="I49" i="3"/>
  <c r="L46" i="3"/>
  <c r="J46" i="3"/>
  <c r="I46" i="3"/>
  <c r="I42" i="3"/>
  <c r="L41" i="3"/>
  <c r="K41" i="3"/>
  <c r="J41" i="3"/>
  <c r="I41" i="3"/>
  <c r="I40" i="3"/>
  <c r="L39" i="3"/>
  <c r="K39" i="3"/>
  <c r="J39" i="3"/>
  <c r="I39" i="3"/>
  <c r="L36" i="3"/>
  <c r="J36" i="3"/>
  <c r="I36" i="3"/>
  <c r="I32" i="3"/>
  <c r="L31" i="3"/>
  <c r="K31" i="3"/>
  <c r="J31" i="3"/>
  <c r="I31" i="3"/>
  <c r="I30" i="3"/>
  <c r="L29" i="3"/>
  <c r="K29" i="3"/>
  <c r="J29" i="3"/>
  <c r="I29" i="3"/>
  <c r="L26" i="3"/>
  <c r="J26" i="3"/>
  <c r="I26" i="3"/>
  <c r="I22" i="3"/>
  <c r="L21" i="3"/>
  <c r="K21" i="3"/>
  <c r="J21" i="3"/>
  <c r="I21" i="3"/>
  <c r="I20" i="3"/>
  <c r="L19" i="3"/>
  <c r="K19" i="3"/>
  <c r="J19" i="3"/>
  <c r="I19" i="3"/>
  <c r="L16" i="3"/>
  <c r="J16" i="3"/>
  <c r="I16" i="3"/>
  <c r="I12" i="3"/>
  <c r="L11" i="3"/>
  <c r="K11" i="3"/>
  <c r="J11" i="3"/>
  <c r="I11" i="3"/>
  <c r="I10" i="3"/>
  <c r="L9" i="3"/>
  <c r="K9" i="3"/>
  <c r="J9" i="3"/>
  <c r="I9" i="3"/>
  <c r="L6" i="3"/>
  <c r="J6" i="3"/>
  <c r="I6" i="3"/>
  <c r="G52" i="3"/>
  <c r="L52" i="3" s="1"/>
  <c r="G51" i="3"/>
  <c r="G50" i="3"/>
  <c r="L50" i="3" s="1"/>
  <c r="G49" i="3"/>
  <c r="K49" i="3" s="1"/>
  <c r="G47" i="3"/>
  <c r="L47" i="3" s="1"/>
  <c r="G46" i="3"/>
  <c r="K46" i="3" s="1"/>
  <c r="G45" i="3"/>
  <c r="L45" i="3" s="1"/>
  <c r="G44" i="3"/>
  <c r="I44" i="3" s="1"/>
  <c r="G42" i="3"/>
  <c r="L42" i="3" s="1"/>
  <c r="G41" i="3"/>
  <c r="G40" i="3"/>
  <c r="L40" i="3" s="1"/>
  <c r="G39" i="3"/>
  <c r="G37" i="3"/>
  <c r="L37" i="3" s="1"/>
  <c r="G36" i="3"/>
  <c r="K36" i="3" s="1"/>
  <c r="G35" i="3"/>
  <c r="L35" i="3" s="1"/>
  <c r="G34" i="3"/>
  <c r="L34" i="3" s="1"/>
  <c r="G32" i="3"/>
  <c r="L32" i="3" s="1"/>
  <c r="G31" i="3"/>
  <c r="G30" i="3"/>
  <c r="L30" i="3" s="1"/>
  <c r="G29" i="3"/>
  <c r="G27" i="3"/>
  <c r="L27" i="3" s="1"/>
  <c r="G26" i="3"/>
  <c r="K26" i="3" s="1"/>
  <c r="G25" i="3"/>
  <c r="L25" i="3" s="1"/>
  <c r="G24" i="3"/>
  <c r="L24" i="3" s="1"/>
  <c r="G22" i="3"/>
  <c r="L22" i="3" s="1"/>
  <c r="G21" i="3"/>
  <c r="G20" i="3"/>
  <c r="L20" i="3" s="1"/>
  <c r="G19" i="3"/>
  <c r="G17" i="3"/>
  <c r="L17" i="3" s="1"/>
  <c r="G16" i="3"/>
  <c r="K16" i="3" s="1"/>
  <c r="G15" i="3"/>
  <c r="L15" i="3" s="1"/>
  <c r="G14" i="3"/>
  <c r="I14" i="3" s="1"/>
  <c r="G12" i="3"/>
  <c r="L12" i="3" s="1"/>
  <c r="G11" i="3"/>
  <c r="G10" i="3"/>
  <c r="L10" i="3" s="1"/>
  <c r="G9" i="3"/>
  <c r="G7" i="3"/>
  <c r="L7" i="3" s="1"/>
  <c r="G6" i="3"/>
  <c r="K6" i="3" s="1"/>
  <c r="K2" i="3" s="1"/>
  <c r="G5" i="3"/>
  <c r="L5" i="3" s="1"/>
  <c r="G4" i="3"/>
  <c r="L4" i="3" s="1"/>
  <c r="N29" i="3" l="1"/>
  <c r="N19" i="3"/>
  <c r="L2" i="3"/>
  <c r="I4" i="3"/>
  <c r="I34" i="3"/>
  <c r="N34" i="3" s="1"/>
  <c r="J34" i="3"/>
  <c r="I5" i="1"/>
  <c r="I20" i="1"/>
  <c r="K4" i="3"/>
  <c r="K14" i="3"/>
  <c r="K24" i="3"/>
  <c r="K34" i="3"/>
  <c r="K44" i="3"/>
  <c r="K5" i="1"/>
  <c r="L7" i="1"/>
  <c r="L10" i="1"/>
  <c r="L15" i="1"/>
  <c r="J20" i="1"/>
  <c r="I26" i="1"/>
  <c r="K36" i="1"/>
  <c r="J44" i="1"/>
  <c r="K50" i="1"/>
  <c r="I24" i="3"/>
  <c r="J4" i="3"/>
  <c r="J44" i="3"/>
  <c r="I44" i="1"/>
  <c r="L44" i="3"/>
  <c r="L20" i="1"/>
  <c r="K26" i="1"/>
  <c r="J5" i="3"/>
  <c r="J2" i="3" s="1"/>
  <c r="J7" i="3"/>
  <c r="J10" i="3"/>
  <c r="N9" i="3" s="1"/>
  <c r="J12" i="3"/>
  <c r="J15" i="3"/>
  <c r="N14" i="3" s="1"/>
  <c r="J17" i="3"/>
  <c r="J20" i="3"/>
  <c r="J22" i="3"/>
  <c r="J25" i="3"/>
  <c r="J27" i="3"/>
  <c r="J30" i="3"/>
  <c r="J32" i="3"/>
  <c r="J35" i="3"/>
  <c r="J37" i="3"/>
  <c r="J40" i="3"/>
  <c r="N39" i="3" s="1"/>
  <c r="J42" i="3"/>
  <c r="J45" i="3"/>
  <c r="N44" i="3" s="1"/>
  <c r="J47" i="3"/>
  <c r="J50" i="3"/>
  <c r="N49" i="3" s="1"/>
  <c r="J52" i="3"/>
  <c r="I4" i="1"/>
  <c r="I6" i="1"/>
  <c r="I12" i="1"/>
  <c r="K16" i="1"/>
  <c r="I19" i="1"/>
  <c r="N19" i="1" s="1"/>
  <c r="L27" i="1"/>
  <c r="L30" i="1"/>
  <c r="J32" i="1"/>
  <c r="I39" i="1"/>
  <c r="I42" i="1"/>
  <c r="L46" i="1"/>
  <c r="J14" i="3"/>
  <c r="J24" i="3"/>
  <c r="L14" i="3"/>
  <c r="L5" i="1"/>
  <c r="K44" i="1"/>
  <c r="I5" i="3"/>
  <c r="I17" i="3"/>
  <c r="I25" i="3"/>
  <c r="I37" i="3"/>
  <c r="I45" i="3"/>
  <c r="I16" i="1"/>
  <c r="I32" i="1"/>
  <c r="J51" i="1"/>
  <c r="K5" i="3"/>
  <c r="K7" i="3"/>
  <c r="K10" i="3"/>
  <c r="K12" i="3"/>
  <c r="K15" i="3"/>
  <c r="K17" i="3"/>
  <c r="K20" i="3"/>
  <c r="K22" i="3"/>
  <c r="K25" i="3"/>
  <c r="K27" i="3"/>
  <c r="K30" i="3"/>
  <c r="K32" i="3"/>
  <c r="K35" i="3"/>
  <c r="K37" i="3"/>
  <c r="K40" i="3"/>
  <c r="K42" i="3"/>
  <c r="K45" i="3"/>
  <c r="K47" i="3"/>
  <c r="K50" i="3"/>
  <c r="K52" i="3"/>
  <c r="K4" i="1"/>
  <c r="J6" i="1"/>
  <c r="I9" i="1"/>
  <c r="K12" i="1"/>
  <c r="L16" i="1"/>
  <c r="J19" i="1"/>
  <c r="K22" i="1"/>
  <c r="L32" i="1"/>
  <c r="K39" i="1"/>
  <c r="K42" i="1"/>
  <c r="I45" i="1"/>
  <c r="I52" i="1"/>
  <c r="I7" i="3"/>
  <c r="I15" i="3"/>
  <c r="I27" i="3"/>
  <c r="I35" i="3"/>
  <c r="I47" i="3"/>
  <c r="L4" i="1"/>
  <c r="J9" i="1"/>
  <c r="L19" i="1"/>
  <c r="I29" i="1"/>
  <c r="L42" i="1"/>
  <c r="K52" i="1"/>
  <c r="L52" i="2"/>
  <c r="L45" i="2"/>
  <c r="L12" i="2"/>
  <c r="I42" i="2"/>
  <c r="L17" i="2"/>
  <c r="I29" i="2"/>
  <c r="K39" i="2"/>
  <c r="J42" i="2"/>
  <c r="K52" i="2"/>
  <c r="I6" i="2"/>
  <c r="K42" i="2"/>
  <c r="K29" i="2"/>
  <c r="L31" i="2"/>
  <c r="I16" i="2"/>
  <c r="K12" i="2"/>
  <c r="L40" i="2"/>
  <c r="L44" i="2"/>
  <c r="N43" i="4"/>
  <c r="L1" i="4"/>
  <c r="J1" i="4"/>
  <c r="K1" i="4"/>
  <c r="N28" i="4"/>
  <c r="N18" i="4"/>
  <c r="N48" i="4"/>
  <c r="N3" i="4"/>
  <c r="T13" i="4" s="1"/>
  <c r="N38" i="4"/>
  <c r="N8" i="4"/>
  <c r="I1" i="4"/>
  <c r="L21" i="1"/>
  <c r="J24" i="1"/>
  <c r="L34" i="1"/>
  <c r="L35" i="1"/>
  <c r="J37" i="1"/>
  <c r="L47" i="1"/>
  <c r="N44" i="1" s="1"/>
  <c r="I7" i="1"/>
  <c r="I10" i="1"/>
  <c r="K11" i="1"/>
  <c r="K2" i="1" s="1"/>
  <c r="I14" i="1"/>
  <c r="N14" i="1" s="1"/>
  <c r="I15" i="1"/>
  <c r="K24" i="1"/>
  <c r="K25" i="1"/>
  <c r="I27" i="1"/>
  <c r="K37" i="1"/>
  <c r="I41" i="1"/>
  <c r="K51" i="1"/>
  <c r="J7" i="1"/>
  <c r="J10" i="1"/>
  <c r="N9" i="1" s="1"/>
  <c r="L11" i="1"/>
  <c r="J14" i="1"/>
  <c r="J15" i="1"/>
  <c r="I22" i="1"/>
  <c r="L24" i="1"/>
  <c r="L25" i="1"/>
  <c r="J27" i="1"/>
  <c r="I36" i="1"/>
  <c r="L37" i="1"/>
  <c r="J41" i="1"/>
  <c r="I49" i="1"/>
  <c r="I50" i="1"/>
  <c r="L51" i="1"/>
  <c r="J11" i="1"/>
  <c r="J25" i="1"/>
  <c r="N24" i="1" s="1"/>
  <c r="J22" i="1"/>
  <c r="J36" i="1"/>
  <c r="J49" i="1"/>
  <c r="J50" i="1"/>
  <c r="J12" i="1"/>
  <c r="I21" i="1"/>
  <c r="J26" i="1"/>
  <c r="I34" i="1"/>
  <c r="I35" i="1"/>
  <c r="J39" i="1"/>
  <c r="J40" i="1"/>
  <c r="N39" i="1" s="1"/>
  <c r="I47" i="1"/>
  <c r="J52" i="1"/>
  <c r="J21" i="1"/>
  <c r="J34" i="1"/>
  <c r="J35" i="1"/>
  <c r="J47" i="1"/>
  <c r="L9" i="2"/>
  <c r="K9" i="2"/>
  <c r="J9" i="2"/>
  <c r="K24" i="2"/>
  <c r="J24" i="2"/>
  <c r="L24" i="2"/>
  <c r="I9" i="2"/>
  <c r="L20" i="2"/>
  <c r="J20" i="2"/>
  <c r="N19" i="2" s="1"/>
  <c r="K20" i="2"/>
  <c r="I24" i="2"/>
  <c r="K46" i="2"/>
  <c r="I46" i="2"/>
  <c r="L46" i="2"/>
  <c r="J46" i="2"/>
  <c r="I20" i="2"/>
  <c r="L25" i="2"/>
  <c r="J25" i="2"/>
  <c r="K25" i="2"/>
  <c r="L51" i="2"/>
  <c r="J51" i="2"/>
  <c r="K51" i="2"/>
  <c r="L14" i="2"/>
  <c r="K14" i="2"/>
  <c r="J14" i="2"/>
  <c r="I14" i="2"/>
  <c r="I25" i="2"/>
  <c r="I51" i="2"/>
  <c r="L10" i="2"/>
  <c r="K10" i="2"/>
  <c r="I10" i="2"/>
  <c r="J10" i="2"/>
  <c r="L32" i="2"/>
  <c r="K32" i="2"/>
  <c r="J32" i="2"/>
  <c r="I32" i="2"/>
  <c r="L7" i="2"/>
  <c r="N4" i="2" s="1"/>
  <c r="K7" i="2"/>
  <c r="J7" i="2"/>
  <c r="L11" i="2"/>
  <c r="K11" i="2"/>
  <c r="I11" i="2"/>
  <c r="L15" i="2"/>
  <c r="K15" i="2"/>
  <c r="J15" i="2"/>
  <c r="I15" i="2"/>
  <c r="L19" i="2"/>
  <c r="K19" i="2"/>
  <c r="J19" i="2"/>
  <c r="J37" i="2"/>
  <c r="L37" i="2"/>
  <c r="K37" i="2"/>
  <c r="I27" i="2"/>
  <c r="J27" i="2"/>
  <c r="I36" i="2"/>
  <c r="J41" i="2"/>
  <c r="I49" i="2"/>
  <c r="I50" i="2"/>
  <c r="K22" i="2"/>
  <c r="I26" i="2"/>
  <c r="L27" i="2"/>
  <c r="J31" i="2"/>
  <c r="K36" i="2"/>
  <c r="I39" i="2"/>
  <c r="N39" i="2" s="1"/>
  <c r="I40" i="2"/>
  <c r="L41" i="2"/>
  <c r="J44" i="2"/>
  <c r="J45" i="2"/>
  <c r="K49" i="2"/>
  <c r="K50" i="2"/>
  <c r="I52" i="2"/>
  <c r="I41" i="2"/>
  <c r="I22" i="2"/>
  <c r="I17" i="2"/>
  <c r="J22" i="2"/>
  <c r="I31" i="2"/>
  <c r="J36" i="2"/>
  <c r="I44" i="2"/>
  <c r="I45" i="2"/>
  <c r="J49" i="2"/>
  <c r="J50" i="2"/>
  <c r="J6" i="2"/>
  <c r="I12" i="2"/>
  <c r="J17" i="2"/>
  <c r="T39" i="3" l="1"/>
  <c r="T8" i="4"/>
  <c r="N24" i="3"/>
  <c r="L2" i="1"/>
  <c r="J2" i="1"/>
  <c r="N29" i="1"/>
  <c r="T14" i="1" s="1"/>
  <c r="N34" i="1"/>
  <c r="T19" i="1" s="1"/>
  <c r="I2" i="3"/>
  <c r="N4" i="3"/>
  <c r="N4" i="1"/>
  <c r="I2" i="1"/>
  <c r="N29" i="2"/>
  <c r="I2" i="2"/>
  <c r="J2" i="2"/>
  <c r="K2" i="2"/>
  <c r="N34" i="2"/>
  <c r="L2" i="2"/>
  <c r="T23" i="4"/>
  <c r="T43" i="4"/>
  <c r="T48" i="4"/>
  <c r="T33" i="4"/>
  <c r="T18" i="4"/>
  <c r="T28" i="4"/>
  <c r="T38" i="4"/>
  <c r="T3" i="4"/>
  <c r="U3" i="4"/>
  <c r="U18" i="4"/>
  <c r="U23" i="4"/>
  <c r="U28" i="4"/>
  <c r="U38" i="4"/>
  <c r="U33" i="4"/>
  <c r="U43" i="4"/>
  <c r="U48" i="4"/>
  <c r="U13" i="4"/>
  <c r="U8" i="4"/>
  <c r="N1" i="4"/>
  <c r="T39" i="1"/>
  <c r="N49" i="1"/>
  <c r="N14" i="2"/>
  <c r="N24" i="2"/>
  <c r="N44" i="2"/>
  <c r="N49" i="2"/>
  <c r="N9" i="2"/>
  <c r="U4" i="1" l="1"/>
  <c r="R5" i="4"/>
  <c r="R8" i="4" s="1"/>
  <c r="R9" i="4" s="1"/>
  <c r="U24" i="3"/>
  <c r="U34" i="3"/>
  <c r="U49" i="3"/>
  <c r="U29" i="3"/>
  <c r="U9" i="3"/>
  <c r="U4" i="3"/>
  <c r="U14" i="3"/>
  <c r="U44" i="3"/>
  <c r="T4" i="3"/>
  <c r="N2" i="3"/>
  <c r="U39" i="3"/>
  <c r="U19" i="3"/>
  <c r="T49" i="1"/>
  <c r="T24" i="3"/>
  <c r="U29" i="1"/>
  <c r="T34" i="3"/>
  <c r="T19" i="3"/>
  <c r="T14" i="3"/>
  <c r="T49" i="3"/>
  <c r="U49" i="1"/>
  <c r="T44" i="3"/>
  <c r="T29" i="3"/>
  <c r="T9" i="3"/>
  <c r="T44" i="2"/>
  <c r="U34" i="1"/>
  <c r="T44" i="1"/>
  <c r="U9" i="1"/>
  <c r="U39" i="1"/>
  <c r="N2" i="1"/>
  <c r="T29" i="1"/>
  <c r="U19" i="1"/>
  <c r="T4" i="1"/>
  <c r="T34" i="1"/>
  <c r="U44" i="1"/>
  <c r="U14" i="1"/>
  <c r="T9" i="1"/>
  <c r="U24" i="1"/>
  <c r="T24" i="1"/>
  <c r="T4" i="2"/>
  <c r="U24" i="2"/>
  <c r="T24" i="2"/>
  <c r="T34" i="2"/>
  <c r="T14" i="2"/>
  <c r="U29" i="2"/>
  <c r="T19" i="2"/>
  <c r="T39" i="2"/>
  <c r="U49" i="2"/>
  <c r="T29" i="2"/>
  <c r="U44" i="2"/>
  <c r="U19" i="2"/>
  <c r="U39" i="2"/>
  <c r="T9" i="2"/>
  <c r="U9" i="2"/>
  <c r="N2" i="2"/>
  <c r="T49" i="2"/>
  <c r="U14" i="2"/>
  <c r="U4" i="2"/>
  <c r="U34" i="2"/>
  <c r="R6" i="3" l="1"/>
  <c r="R9" i="3" s="1"/>
  <c r="R10" i="3" s="1"/>
  <c r="R6" i="1"/>
  <c r="R9" i="1" s="1"/>
  <c r="R10" i="1" s="1"/>
  <c r="R6" i="2"/>
  <c r="R9" i="2" s="1"/>
  <c r="R10" i="2" s="1"/>
</calcChain>
</file>

<file path=xl/sharedStrings.xml><?xml version="1.0" encoding="utf-8"?>
<sst xmlns="http://schemas.openxmlformats.org/spreadsheetml/2006/main" count="729" uniqueCount="18">
  <si>
    <t>image</t>
  </si>
  <si>
    <t>full</t>
  </si>
  <si>
    <t>sub</t>
  </si>
  <si>
    <t>Classifier</t>
  </si>
  <si>
    <t>for</t>
  </si>
  <si>
    <t>:Cond</t>
  </si>
  <si>
    <t>Parameter</t>
  </si>
  <si>
    <t>learning</t>
  </si>
  <si>
    <t>:</t>
  </si>
  <si>
    <t>Confusion</t>
  </si>
  <si>
    <t>n1 =</t>
  </si>
  <si>
    <t>n2=</t>
  </si>
  <si>
    <t>sum =</t>
  </si>
  <si>
    <t>expect =</t>
  </si>
  <si>
    <t>stderr</t>
  </si>
  <si>
    <t>stat</t>
  </si>
  <si>
    <t>p =</t>
  </si>
  <si>
    <t>https://www.youtube.com/watch?v=j1s8nfF0BJw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</si>
</sst>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2"/>
      <color rgb="FF333333"/>
      <name val="Georgia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F1" workbookViewId="0">
      <selection activeCell="R10" sqref="R10"/>
    </sheetView>
  </sheetViews>
  <sheetFormatPr defaultRowHeight="15" x14ac:dyDescent="0.25"/>
  <sheetData>
    <row r="1" spans="1:21" ht="14.45" x14ac:dyDescent="0.3">
      <c r="A1" t="s">
        <v>0</v>
      </c>
    </row>
    <row r="2" spans="1:21" ht="15.6" x14ac:dyDescent="0.3">
      <c r="A2" t="s">
        <v>3</v>
      </c>
      <c r="B2" t="s">
        <v>4</v>
      </c>
      <c r="C2" t="s">
        <v>5</v>
      </c>
      <c r="I2">
        <f>AVERAGE(I4,I9,I14,I19,I24,I29,I34,I39,I44,I49)</f>
        <v>0.78958333333333341</v>
      </c>
      <c r="J2">
        <f>AVERAGE(J5,J10,J15,J20,J25,J30,J35,J40,J45,J50)</f>
        <v>0.42115384615384616</v>
      </c>
      <c r="K2">
        <f>AVERAGE(K6,K11,K16,K21,K26,K31,K36,K41,K46,K51)</f>
        <v>0.41478896103896101</v>
      </c>
      <c r="L2">
        <f>AVERAGE(L7,L12,L17,L22,L27,L32,L37,L42,L47,L52)</f>
        <v>0.51696428571428577</v>
      </c>
      <c r="N2">
        <f>AVERAGE(N4:N52)</f>
        <v>0.53562260656010652</v>
      </c>
      <c r="O2" s="1"/>
      <c r="Q2" t="s">
        <v>17</v>
      </c>
    </row>
    <row r="3" spans="1:21" ht="14.45" x14ac:dyDescent="0.3">
      <c r="A3" t="s">
        <v>6</v>
      </c>
      <c r="B3" t="s">
        <v>7</v>
      </c>
      <c r="C3" t="s">
        <v>8</v>
      </c>
      <c r="D3">
        <v>-26766.441596167198</v>
      </c>
    </row>
    <row r="4" spans="1:21" ht="14.45" x14ac:dyDescent="0.3">
      <c r="A4" t="s">
        <v>9</v>
      </c>
      <c r="B4" t="s">
        <v>8</v>
      </c>
      <c r="C4">
        <v>74</v>
      </c>
      <c r="D4">
        <v>7</v>
      </c>
      <c r="E4">
        <v>11</v>
      </c>
      <c r="F4">
        <v>4</v>
      </c>
      <c r="G4">
        <f>SUM(C4:F4)</f>
        <v>96</v>
      </c>
      <c r="I4">
        <f>C4/$G4</f>
        <v>0.77083333333333337</v>
      </c>
      <c r="J4">
        <f t="shared" ref="J4:L7" si="0">D4/$G4</f>
        <v>7.2916666666666671E-2</v>
      </c>
      <c r="K4">
        <f t="shared" si="0"/>
        <v>0.11458333333333333</v>
      </c>
      <c r="L4">
        <f t="shared" si="0"/>
        <v>4.1666666666666664E-2</v>
      </c>
      <c r="N4">
        <f>AVERAGE(I4,J5,K6,L7)</f>
        <v>0.50862991175491179</v>
      </c>
      <c r="O4">
        <v>0.25</v>
      </c>
      <c r="Q4" t="s">
        <v>10</v>
      </c>
      <c r="R4">
        <v>10</v>
      </c>
      <c r="T4">
        <f>RANK(N4,$N$4:$O$49,1)</f>
        <v>11</v>
      </c>
      <c r="U4">
        <f>RANK(O4,$N$4:$O$49,1)</f>
        <v>1</v>
      </c>
    </row>
    <row r="5" spans="1:21" ht="14.45" x14ac:dyDescent="0.3">
      <c r="A5" t="s">
        <v>9</v>
      </c>
      <c r="B5" t="s">
        <v>8</v>
      </c>
      <c r="C5">
        <v>8</v>
      </c>
      <c r="D5">
        <v>49</v>
      </c>
      <c r="E5">
        <v>24</v>
      </c>
      <c r="F5">
        <v>23</v>
      </c>
      <c r="G5">
        <f t="shared" ref="G5:G7" si="1">SUM(C5:F5)</f>
        <v>104</v>
      </c>
      <c r="I5">
        <f t="shared" ref="I5:I7" si="2">C5/$G5</f>
        <v>7.6923076923076927E-2</v>
      </c>
      <c r="J5">
        <f t="shared" si="0"/>
        <v>0.47115384615384615</v>
      </c>
      <c r="K5">
        <f t="shared" si="0"/>
        <v>0.23076923076923078</v>
      </c>
      <c r="L5">
        <f t="shared" si="0"/>
        <v>0.22115384615384615</v>
      </c>
      <c r="Q5" t="s">
        <v>11</v>
      </c>
      <c r="R5">
        <v>10</v>
      </c>
    </row>
    <row r="6" spans="1:21" ht="14.45" x14ac:dyDescent="0.3">
      <c r="A6" t="s">
        <v>9</v>
      </c>
      <c r="B6" t="s">
        <v>8</v>
      </c>
      <c r="C6">
        <v>12</v>
      </c>
      <c r="D6">
        <v>34</v>
      </c>
      <c r="E6">
        <v>42</v>
      </c>
      <c r="F6">
        <v>22</v>
      </c>
      <c r="G6">
        <f t="shared" si="1"/>
        <v>110</v>
      </c>
      <c r="I6">
        <f t="shared" si="2"/>
        <v>0.10909090909090909</v>
      </c>
      <c r="J6">
        <f t="shared" si="0"/>
        <v>0.30909090909090908</v>
      </c>
      <c r="K6">
        <f t="shared" si="0"/>
        <v>0.38181818181818183</v>
      </c>
      <c r="L6">
        <f t="shared" si="0"/>
        <v>0.2</v>
      </c>
      <c r="Q6" t="s">
        <v>12</v>
      </c>
      <c r="R6">
        <f>SUM(T4:T49)</f>
        <v>155</v>
      </c>
    </row>
    <row r="7" spans="1:21" ht="14.45" x14ac:dyDescent="0.3">
      <c r="A7" t="s">
        <v>9</v>
      </c>
      <c r="B7" t="s">
        <v>8</v>
      </c>
      <c r="C7">
        <v>10</v>
      </c>
      <c r="D7">
        <v>27</v>
      </c>
      <c r="E7">
        <v>29</v>
      </c>
      <c r="F7">
        <v>46</v>
      </c>
      <c r="G7">
        <f t="shared" si="1"/>
        <v>112</v>
      </c>
      <c r="I7">
        <f t="shared" si="2"/>
        <v>8.9285714285714288E-2</v>
      </c>
      <c r="J7">
        <f t="shared" si="0"/>
        <v>0.24107142857142858</v>
      </c>
      <c r="K7">
        <f t="shared" si="0"/>
        <v>0.25892857142857145</v>
      </c>
      <c r="L7">
        <f t="shared" si="0"/>
        <v>0.4107142857142857</v>
      </c>
      <c r="Q7" t="s">
        <v>13</v>
      </c>
      <c r="R7">
        <f>R4*(R4+R5+1)/2</f>
        <v>105</v>
      </c>
    </row>
    <row r="8" spans="1:21" ht="14.45" x14ac:dyDescent="0.3">
      <c r="A8" t="s">
        <v>6</v>
      </c>
      <c r="B8" t="s">
        <v>7</v>
      </c>
      <c r="C8" t="s">
        <v>8</v>
      </c>
      <c r="D8">
        <v>-26802.5388066778</v>
      </c>
      <c r="Q8" t="s">
        <v>14</v>
      </c>
      <c r="R8">
        <f>SQRT(R4*R5*(R4+R5+1)/10)</f>
        <v>14.491376746189438</v>
      </c>
    </row>
    <row r="9" spans="1:21" ht="14.45" x14ac:dyDescent="0.3">
      <c r="A9" t="s">
        <v>9</v>
      </c>
      <c r="B9" t="s">
        <v>8</v>
      </c>
      <c r="C9">
        <v>69</v>
      </c>
      <c r="D9">
        <v>16</v>
      </c>
      <c r="E9">
        <v>8</v>
      </c>
      <c r="F9">
        <v>3</v>
      </c>
      <c r="G9">
        <f>SUM(C9:F9)</f>
        <v>96</v>
      </c>
      <c r="I9">
        <f t="shared" ref="I9:L12" si="3">C9/$G9</f>
        <v>0.71875</v>
      </c>
      <c r="J9">
        <f t="shared" si="3"/>
        <v>0.16666666666666666</v>
      </c>
      <c r="K9">
        <f t="shared" si="3"/>
        <v>8.3333333333333329E-2</v>
      </c>
      <c r="L9">
        <f t="shared" si="3"/>
        <v>3.125E-2</v>
      </c>
      <c r="N9">
        <f>AVERAGE(I9,J10,K11,L12)</f>
        <v>0.52687156593406592</v>
      </c>
      <c r="O9">
        <v>0.25</v>
      </c>
      <c r="Q9" t="s">
        <v>15</v>
      </c>
      <c r="R9">
        <f>(R6-R7)/R8</f>
        <v>3.4503277967117714</v>
      </c>
      <c r="T9">
        <f>RANK(N9,$N$4:$O$49,1)</f>
        <v>13</v>
      </c>
      <c r="U9">
        <f>RANK(O9,$N$4:$O$49,1)</f>
        <v>1</v>
      </c>
    </row>
    <row r="10" spans="1:21" ht="14.45" x14ac:dyDescent="0.3">
      <c r="A10" t="s">
        <v>9</v>
      </c>
      <c r="B10" t="s">
        <v>8</v>
      </c>
      <c r="C10">
        <v>10</v>
      </c>
      <c r="D10">
        <v>46</v>
      </c>
      <c r="E10">
        <v>19</v>
      </c>
      <c r="F10">
        <v>29</v>
      </c>
      <c r="G10">
        <f t="shared" ref="G10:G12" si="4">SUM(C10:F10)</f>
        <v>104</v>
      </c>
      <c r="I10">
        <f t="shared" si="3"/>
        <v>9.6153846153846159E-2</v>
      </c>
      <c r="J10">
        <f t="shared" si="3"/>
        <v>0.44230769230769229</v>
      </c>
      <c r="K10">
        <f t="shared" si="3"/>
        <v>0.18269230769230768</v>
      </c>
      <c r="L10">
        <f t="shared" si="3"/>
        <v>0.27884615384615385</v>
      </c>
      <c r="Q10" t="s">
        <v>16</v>
      </c>
      <c r="R10">
        <f>1-NORMDIST(R9,0,1,1)</f>
        <v>2.7995312400308503E-4</v>
      </c>
    </row>
    <row r="11" spans="1:21" ht="14.45" x14ac:dyDescent="0.3">
      <c r="A11" t="s">
        <v>9</v>
      </c>
      <c r="B11" t="s">
        <v>8</v>
      </c>
      <c r="C11">
        <v>6</v>
      </c>
      <c r="D11">
        <v>22</v>
      </c>
      <c r="E11">
        <v>51</v>
      </c>
      <c r="F11">
        <v>33</v>
      </c>
      <c r="G11">
        <f t="shared" si="4"/>
        <v>112</v>
      </c>
      <c r="I11">
        <f t="shared" si="3"/>
        <v>5.3571428571428568E-2</v>
      </c>
      <c r="J11">
        <f t="shared" si="3"/>
        <v>0.19642857142857142</v>
      </c>
      <c r="K11">
        <f t="shared" si="3"/>
        <v>0.45535714285714285</v>
      </c>
      <c r="L11">
        <f t="shared" si="3"/>
        <v>0.29464285714285715</v>
      </c>
    </row>
    <row r="12" spans="1:21" ht="14.45" x14ac:dyDescent="0.3">
      <c r="A12" t="s">
        <v>9</v>
      </c>
      <c r="B12" t="s">
        <v>8</v>
      </c>
      <c r="C12">
        <v>8</v>
      </c>
      <c r="D12">
        <v>23</v>
      </c>
      <c r="E12">
        <v>26</v>
      </c>
      <c r="F12">
        <v>55</v>
      </c>
      <c r="G12">
        <f t="shared" si="4"/>
        <v>112</v>
      </c>
      <c r="I12">
        <f t="shared" si="3"/>
        <v>7.1428571428571425E-2</v>
      </c>
      <c r="J12">
        <f t="shared" si="3"/>
        <v>0.20535714285714285</v>
      </c>
      <c r="K12">
        <f t="shared" si="3"/>
        <v>0.23214285714285715</v>
      </c>
      <c r="L12">
        <f t="shared" si="3"/>
        <v>0.49107142857142855</v>
      </c>
    </row>
    <row r="13" spans="1:21" ht="14.45" x14ac:dyDescent="0.3">
      <c r="A13" t="s">
        <v>6</v>
      </c>
      <c r="B13" t="s">
        <v>7</v>
      </c>
      <c r="C13" t="s">
        <v>8</v>
      </c>
      <c r="D13">
        <v>-26796.398405833701</v>
      </c>
    </row>
    <row r="14" spans="1:21" ht="14.45" x14ac:dyDescent="0.3">
      <c r="A14" t="s">
        <v>9</v>
      </c>
      <c r="B14" t="s">
        <v>8</v>
      </c>
      <c r="C14">
        <v>80</v>
      </c>
      <c r="D14">
        <v>7</v>
      </c>
      <c r="E14">
        <v>8</v>
      </c>
      <c r="F14">
        <v>1</v>
      </c>
      <c r="G14">
        <f>SUM(C14:F14)</f>
        <v>96</v>
      </c>
      <c r="I14">
        <f t="shared" ref="I14:L17" si="5">C14/$G14</f>
        <v>0.83333333333333337</v>
      </c>
      <c r="J14">
        <f t="shared" si="5"/>
        <v>7.2916666666666671E-2</v>
      </c>
      <c r="K14">
        <f t="shared" si="5"/>
        <v>8.3333333333333329E-2</v>
      </c>
      <c r="L14">
        <f t="shared" si="5"/>
        <v>1.0416666666666666E-2</v>
      </c>
      <c r="N14">
        <f>AVERAGE(I14,J15,K16,L17)</f>
        <v>0.54178113553113549</v>
      </c>
      <c r="O14">
        <v>0.25</v>
      </c>
      <c r="T14">
        <f>RANK(N14,$N$4:$O$49,1)</f>
        <v>17</v>
      </c>
      <c r="U14">
        <f>RANK(O14,$N$4:$O$49,1)</f>
        <v>1</v>
      </c>
    </row>
    <row r="15" spans="1:21" ht="14.45" x14ac:dyDescent="0.3">
      <c r="A15" t="s">
        <v>9</v>
      </c>
      <c r="B15" t="s">
        <v>8</v>
      </c>
      <c r="C15">
        <v>21</v>
      </c>
      <c r="D15">
        <v>44</v>
      </c>
      <c r="E15">
        <v>17</v>
      </c>
      <c r="F15">
        <v>22</v>
      </c>
      <c r="G15">
        <f t="shared" ref="G15:G17" si="6">SUM(C15:F15)</f>
        <v>104</v>
      </c>
      <c r="I15">
        <f t="shared" si="5"/>
        <v>0.20192307692307693</v>
      </c>
      <c r="J15">
        <f t="shared" si="5"/>
        <v>0.42307692307692307</v>
      </c>
      <c r="K15">
        <f t="shared" si="5"/>
        <v>0.16346153846153846</v>
      </c>
      <c r="L15">
        <f t="shared" si="5"/>
        <v>0.21153846153846154</v>
      </c>
    </row>
    <row r="16" spans="1:21" ht="14.45" x14ac:dyDescent="0.3">
      <c r="A16" t="s">
        <v>9</v>
      </c>
      <c r="B16" t="s">
        <v>8</v>
      </c>
      <c r="C16">
        <v>13</v>
      </c>
      <c r="D16">
        <v>30</v>
      </c>
      <c r="E16">
        <v>44</v>
      </c>
      <c r="F16">
        <v>25</v>
      </c>
      <c r="G16">
        <f t="shared" si="6"/>
        <v>112</v>
      </c>
      <c r="I16">
        <f t="shared" si="5"/>
        <v>0.11607142857142858</v>
      </c>
      <c r="J16">
        <f t="shared" si="5"/>
        <v>0.26785714285714285</v>
      </c>
      <c r="K16">
        <f t="shared" si="5"/>
        <v>0.39285714285714285</v>
      </c>
      <c r="L16">
        <f t="shared" si="5"/>
        <v>0.22321428571428573</v>
      </c>
    </row>
    <row r="17" spans="1:21" ht="14.45" x14ac:dyDescent="0.3">
      <c r="A17" t="s">
        <v>9</v>
      </c>
      <c r="B17" t="s">
        <v>8</v>
      </c>
      <c r="C17">
        <v>7</v>
      </c>
      <c r="D17">
        <v>26</v>
      </c>
      <c r="E17">
        <v>21</v>
      </c>
      <c r="F17">
        <v>58</v>
      </c>
      <c r="G17">
        <f t="shared" si="6"/>
        <v>112</v>
      </c>
      <c r="I17">
        <f t="shared" si="5"/>
        <v>6.25E-2</v>
      </c>
      <c r="J17">
        <f t="shared" si="5"/>
        <v>0.23214285714285715</v>
      </c>
      <c r="K17">
        <f t="shared" si="5"/>
        <v>0.1875</v>
      </c>
      <c r="L17">
        <f t="shared" si="5"/>
        <v>0.5178571428571429</v>
      </c>
    </row>
    <row r="18" spans="1:21" ht="14.45" x14ac:dyDescent="0.3">
      <c r="A18" t="s">
        <v>6</v>
      </c>
      <c r="B18" t="s">
        <v>7</v>
      </c>
      <c r="C18" t="s">
        <v>8</v>
      </c>
      <c r="D18">
        <v>-26793.433568778499</v>
      </c>
    </row>
    <row r="19" spans="1:21" ht="14.45" x14ac:dyDescent="0.3">
      <c r="A19" t="s">
        <v>9</v>
      </c>
      <c r="B19" t="s">
        <v>8</v>
      </c>
      <c r="C19">
        <v>74</v>
      </c>
      <c r="D19">
        <v>11</v>
      </c>
      <c r="E19">
        <v>8</v>
      </c>
      <c r="F19">
        <v>3</v>
      </c>
      <c r="G19">
        <f>SUM(C19:F19)</f>
        <v>96</v>
      </c>
      <c r="I19">
        <f t="shared" ref="I19:L22" si="7">C19/$G19</f>
        <v>0.77083333333333337</v>
      </c>
      <c r="J19">
        <f t="shared" si="7"/>
        <v>0.11458333333333333</v>
      </c>
      <c r="K19">
        <f t="shared" si="7"/>
        <v>8.3333333333333329E-2</v>
      </c>
      <c r="L19">
        <f t="shared" si="7"/>
        <v>3.125E-2</v>
      </c>
      <c r="N19">
        <f>AVERAGE(I19,J20,K21,L22)</f>
        <v>0.56461767399267404</v>
      </c>
      <c r="O19">
        <v>0.25</v>
      </c>
      <c r="T19">
        <f>RANK(N19,$N$4:$O$49,1)</f>
        <v>20</v>
      </c>
      <c r="U19">
        <f>RANK(O19,$N$4:$O$49,1)</f>
        <v>1</v>
      </c>
    </row>
    <row r="20" spans="1:21" x14ac:dyDescent="0.25">
      <c r="A20" t="s">
        <v>9</v>
      </c>
      <c r="B20" t="s">
        <v>8</v>
      </c>
      <c r="C20">
        <v>15</v>
      </c>
      <c r="D20">
        <v>47</v>
      </c>
      <c r="E20">
        <v>25</v>
      </c>
      <c r="F20">
        <v>17</v>
      </c>
      <c r="G20">
        <f t="shared" ref="G20:G22" si="8">SUM(C20:F20)</f>
        <v>104</v>
      </c>
      <c r="I20">
        <f t="shared" si="7"/>
        <v>0.14423076923076922</v>
      </c>
      <c r="J20">
        <f t="shared" si="7"/>
        <v>0.45192307692307693</v>
      </c>
      <c r="K20">
        <f t="shared" si="7"/>
        <v>0.24038461538461539</v>
      </c>
      <c r="L20">
        <f t="shared" si="7"/>
        <v>0.16346153846153846</v>
      </c>
    </row>
    <row r="21" spans="1:21" x14ac:dyDescent="0.25">
      <c r="A21" t="s">
        <v>9</v>
      </c>
      <c r="B21" t="s">
        <v>8</v>
      </c>
      <c r="C21">
        <v>13</v>
      </c>
      <c r="D21">
        <v>22</v>
      </c>
      <c r="E21">
        <v>57</v>
      </c>
      <c r="F21">
        <v>20</v>
      </c>
      <c r="G21">
        <f t="shared" si="8"/>
        <v>112</v>
      </c>
      <c r="I21">
        <f t="shared" si="7"/>
        <v>0.11607142857142858</v>
      </c>
      <c r="J21">
        <f t="shared" si="7"/>
        <v>0.19642857142857142</v>
      </c>
      <c r="K21">
        <f t="shared" si="7"/>
        <v>0.5089285714285714</v>
      </c>
      <c r="L21">
        <f t="shared" si="7"/>
        <v>0.17857142857142858</v>
      </c>
    </row>
    <row r="22" spans="1:21" x14ac:dyDescent="0.25">
      <c r="A22" t="s">
        <v>9</v>
      </c>
      <c r="B22" t="s">
        <v>8</v>
      </c>
      <c r="C22">
        <v>4</v>
      </c>
      <c r="D22">
        <v>23</v>
      </c>
      <c r="E22">
        <v>26</v>
      </c>
      <c r="F22">
        <v>59</v>
      </c>
      <c r="G22">
        <f t="shared" si="8"/>
        <v>112</v>
      </c>
      <c r="I22">
        <f t="shared" si="7"/>
        <v>3.5714285714285712E-2</v>
      </c>
      <c r="J22">
        <f t="shared" si="7"/>
        <v>0.20535714285714285</v>
      </c>
      <c r="K22">
        <f t="shared" si="7"/>
        <v>0.23214285714285715</v>
      </c>
      <c r="L22">
        <f t="shared" si="7"/>
        <v>0.5267857142857143</v>
      </c>
    </row>
    <row r="23" spans="1:21" x14ac:dyDescent="0.25">
      <c r="A23" t="s">
        <v>6</v>
      </c>
      <c r="B23" t="s">
        <v>7</v>
      </c>
      <c r="C23" t="s">
        <v>8</v>
      </c>
      <c r="D23">
        <v>-26813.435393284199</v>
      </c>
    </row>
    <row r="24" spans="1:21" x14ac:dyDescent="0.25">
      <c r="A24" t="s">
        <v>9</v>
      </c>
      <c r="B24" t="s">
        <v>8</v>
      </c>
      <c r="C24">
        <v>80</v>
      </c>
      <c r="D24">
        <v>12</v>
      </c>
      <c r="E24">
        <v>2</v>
      </c>
      <c r="F24">
        <v>2</v>
      </c>
      <c r="G24">
        <f>SUM(C24:F24)</f>
        <v>96</v>
      </c>
      <c r="I24">
        <f t="shared" ref="I24:L27" si="9">C24/$G24</f>
        <v>0.83333333333333337</v>
      </c>
      <c r="J24">
        <f t="shared" si="9"/>
        <v>0.125</v>
      </c>
      <c r="K24">
        <f t="shared" si="9"/>
        <v>2.0833333333333332E-2</v>
      </c>
      <c r="L24">
        <f t="shared" si="9"/>
        <v>2.0833333333333332E-2</v>
      </c>
      <c r="N24">
        <f>AVERAGE(I24,J25,K26,L27)</f>
        <v>0.54212454212454209</v>
      </c>
      <c r="O24">
        <v>0.25</v>
      </c>
      <c r="T24">
        <f>RANK(N24,$N$4:$O$49,1)</f>
        <v>18</v>
      </c>
      <c r="U24">
        <f>RANK(O24,$N$4:$O$49,1)</f>
        <v>1</v>
      </c>
    </row>
    <row r="25" spans="1:21" x14ac:dyDescent="0.25">
      <c r="A25" t="s">
        <v>9</v>
      </c>
      <c r="B25" t="s">
        <v>8</v>
      </c>
      <c r="C25">
        <v>17</v>
      </c>
      <c r="D25">
        <v>46</v>
      </c>
      <c r="E25">
        <v>28</v>
      </c>
      <c r="F25">
        <v>13</v>
      </c>
      <c r="G25">
        <f t="shared" ref="G25:G27" si="10">SUM(C25:F25)</f>
        <v>104</v>
      </c>
      <c r="I25">
        <f t="shared" si="9"/>
        <v>0.16346153846153846</v>
      </c>
      <c r="J25">
        <f t="shared" si="9"/>
        <v>0.44230769230769229</v>
      </c>
      <c r="K25">
        <f t="shared" si="9"/>
        <v>0.26923076923076922</v>
      </c>
      <c r="L25">
        <f t="shared" si="9"/>
        <v>0.125</v>
      </c>
    </row>
    <row r="26" spans="1:21" x14ac:dyDescent="0.25">
      <c r="A26" t="s">
        <v>9</v>
      </c>
      <c r="B26" t="s">
        <v>8</v>
      </c>
      <c r="C26">
        <v>14</v>
      </c>
      <c r="D26">
        <v>30</v>
      </c>
      <c r="E26">
        <v>41</v>
      </c>
      <c r="F26">
        <v>27</v>
      </c>
      <c r="G26">
        <f t="shared" si="10"/>
        <v>112</v>
      </c>
      <c r="I26">
        <f t="shared" si="9"/>
        <v>0.125</v>
      </c>
      <c r="J26">
        <f t="shared" si="9"/>
        <v>0.26785714285714285</v>
      </c>
      <c r="K26">
        <f t="shared" si="9"/>
        <v>0.36607142857142855</v>
      </c>
      <c r="L26">
        <f t="shared" si="9"/>
        <v>0.24107142857142858</v>
      </c>
    </row>
    <row r="27" spans="1:21" x14ac:dyDescent="0.25">
      <c r="A27" t="s">
        <v>9</v>
      </c>
      <c r="B27" t="s">
        <v>8</v>
      </c>
      <c r="C27">
        <v>8</v>
      </c>
      <c r="D27">
        <v>25</v>
      </c>
      <c r="E27">
        <v>20</v>
      </c>
      <c r="F27">
        <v>59</v>
      </c>
      <c r="G27">
        <f t="shared" si="10"/>
        <v>112</v>
      </c>
      <c r="I27">
        <f t="shared" si="9"/>
        <v>7.1428571428571425E-2</v>
      </c>
      <c r="J27">
        <f t="shared" si="9"/>
        <v>0.22321428571428573</v>
      </c>
      <c r="K27">
        <f t="shared" si="9"/>
        <v>0.17857142857142858</v>
      </c>
      <c r="L27">
        <f t="shared" si="9"/>
        <v>0.5267857142857143</v>
      </c>
    </row>
    <row r="28" spans="1:21" x14ac:dyDescent="0.25">
      <c r="A28" t="s">
        <v>6</v>
      </c>
      <c r="B28" t="s">
        <v>7</v>
      </c>
      <c r="C28" t="s">
        <v>8</v>
      </c>
      <c r="D28">
        <v>-26801.946644749201</v>
      </c>
    </row>
    <row r="29" spans="1:21" x14ac:dyDescent="0.25">
      <c r="A29" t="s">
        <v>9</v>
      </c>
      <c r="B29" t="s">
        <v>8</v>
      </c>
      <c r="C29">
        <v>77</v>
      </c>
      <c r="D29">
        <v>7</v>
      </c>
      <c r="E29">
        <v>8</v>
      </c>
      <c r="F29">
        <v>4</v>
      </c>
      <c r="G29">
        <f>SUM(C29:F29)</f>
        <v>96</v>
      </c>
      <c r="I29">
        <f t="shared" ref="I29:L32" si="11">C29/$G29</f>
        <v>0.80208333333333337</v>
      </c>
      <c r="J29">
        <f t="shared" si="11"/>
        <v>7.2916666666666671E-2</v>
      </c>
      <c r="K29">
        <f t="shared" si="11"/>
        <v>8.3333333333333329E-2</v>
      </c>
      <c r="L29">
        <f t="shared" si="11"/>
        <v>4.1666666666666664E-2</v>
      </c>
      <c r="N29">
        <f>AVERAGE(I29,J30,K31,L32)</f>
        <v>0.53963484432234432</v>
      </c>
      <c r="O29">
        <v>0.25</v>
      </c>
      <c r="T29">
        <f>RANK(N29,$N$4:$O$49,1)</f>
        <v>16</v>
      </c>
      <c r="U29">
        <f>RANK(O29,$N$4:$O$49,1)</f>
        <v>1</v>
      </c>
    </row>
    <row r="30" spans="1:21" x14ac:dyDescent="0.25">
      <c r="A30" t="s">
        <v>9</v>
      </c>
      <c r="B30" t="s">
        <v>8</v>
      </c>
      <c r="C30">
        <v>18</v>
      </c>
      <c r="D30">
        <v>38</v>
      </c>
      <c r="E30">
        <v>16</v>
      </c>
      <c r="F30">
        <v>32</v>
      </c>
      <c r="G30">
        <f t="shared" ref="G30:G32" si="12">SUM(C30:F30)</f>
        <v>104</v>
      </c>
      <c r="I30">
        <f t="shared" si="11"/>
        <v>0.17307692307692307</v>
      </c>
      <c r="J30">
        <f t="shared" si="11"/>
        <v>0.36538461538461536</v>
      </c>
      <c r="K30">
        <f t="shared" si="11"/>
        <v>0.15384615384615385</v>
      </c>
      <c r="L30">
        <f t="shared" si="11"/>
        <v>0.30769230769230771</v>
      </c>
    </row>
    <row r="31" spans="1:21" x14ac:dyDescent="0.25">
      <c r="A31" t="s">
        <v>9</v>
      </c>
      <c r="B31" t="s">
        <v>8</v>
      </c>
      <c r="C31">
        <v>9</v>
      </c>
      <c r="D31">
        <v>28</v>
      </c>
      <c r="E31">
        <v>45</v>
      </c>
      <c r="F31">
        <v>30</v>
      </c>
      <c r="G31">
        <f t="shared" si="12"/>
        <v>112</v>
      </c>
      <c r="I31">
        <f t="shared" si="11"/>
        <v>8.0357142857142863E-2</v>
      </c>
      <c r="J31">
        <f t="shared" si="11"/>
        <v>0.25</v>
      </c>
      <c r="K31">
        <f t="shared" si="11"/>
        <v>0.4017857142857143</v>
      </c>
      <c r="L31">
        <f t="shared" si="11"/>
        <v>0.26785714285714285</v>
      </c>
    </row>
    <row r="32" spans="1:21" x14ac:dyDescent="0.25">
      <c r="A32" t="s">
        <v>9</v>
      </c>
      <c r="B32" t="s">
        <v>8</v>
      </c>
      <c r="C32">
        <v>1</v>
      </c>
      <c r="D32">
        <v>22</v>
      </c>
      <c r="E32">
        <v>23</v>
      </c>
      <c r="F32">
        <v>66</v>
      </c>
      <c r="G32">
        <f t="shared" si="12"/>
        <v>112</v>
      </c>
      <c r="I32">
        <f t="shared" si="11"/>
        <v>8.9285714285714281E-3</v>
      </c>
      <c r="J32">
        <f t="shared" si="11"/>
        <v>0.19642857142857142</v>
      </c>
      <c r="K32">
        <f t="shared" si="11"/>
        <v>0.20535714285714285</v>
      </c>
      <c r="L32">
        <f t="shared" si="11"/>
        <v>0.5892857142857143</v>
      </c>
    </row>
    <row r="33" spans="1:21" x14ac:dyDescent="0.25">
      <c r="A33" t="s">
        <v>6</v>
      </c>
      <c r="B33" t="s">
        <v>7</v>
      </c>
      <c r="C33" t="s">
        <v>8</v>
      </c>
      <c r="D33">
        <v>-26799.036085239699</v>
      </c>
    </row>
    <row r="34" spans="1:21" x14ac:dyDescent="0.25">
      <c r="A34" t="s">
        <v>9</v>
      </c>
      <c r="B34" t="s">
        <v>8</v>
      </c>
      <c r="C34">
        <v>75</v>
      </c>
      <c r="D34">
        <v>5</v>
      </c>
      <c r="E34">
        <v>13</v>
      </c>
      <c r="F34">
        <v>3</v>
      </c>
      <c r="G34">
        <f>SUM(C34:F34)</f>
        <v>96</v>
      </c>
      <c r="I34">
        <f t="shared" ref="I34:L37" si="13">C34/$G34</f>
        <v>0.78125</v>
      </c>
      <c r="J34">
        <f t="shared" si="13"/>
        <v>5.2083333333333336E-2</v>
      </c>
      <c r="K34">
        <f t="shared" si="13"/>
        <v>0.13541666666666666</v>
      </c>
      <c r="L34">
        <f t="shared" si="13"/>
        <v>3.125E-2</v>
      </c>
      <c r="N34">
        <f>AVERAGE(I34,J35,K36,L37)</f>
        <v>0.52900068681318679</v>
      </c>
      <c r="O34">
        <v>0.25</v>
      </c>
      <c r="T34">
        <f>RANK(N34,$N$4:$O$49,1)</f>
        <v>14</v>
      </c>
      <c r="U34">
        <f>RANK(O34,$N$4:$O$49,1)</f>
        <v>1</v>
      </c>
    </row>
    <row r="35" spans="1:21" x14ac:dyDescent="0.25">
      <c r="A35" t="s">
        <v>9</v>
      </c>
      <c r="B35" t="s">
        <v>8</v>
      </c>
      <c r="C35">
        <v>9</v>
      </c>
      <c r="D35">
        <v>48</v>
      </c>
      <c r="E35">
        <v>25</v>
      </c>
      <c r="F35">
        <v>22</v>
      </c>
      <c r="G35">
        <f t="shared" ref="G35:G37" si="14">SUM(C35:F35)</f>
        <v>104</v>
      </c>
      <c r="I35">
        <f t="shared" si="13"/>
        <v>8.6538461538461536E-2</v>
      </c>
      <c r="J35">
        <f t="shared" si="13"/>
        <v>0.46153846153846156</v>
      </c>
      <c r="K35">
        <f t="shared" si="13"/>
        <v>0.24038461538461539</v>
      </c>
      <c r="L35">
        <f t="shared" si="13"/>
        <v>0.21153846153846154</v>
      </c>
    </row>
    <row r="36" spans="1:21" x14ac:dyDescent="0.25">
      <c r="A36" t="s">
        <v>9</v>
      </c>
      <c r="B36" t="s">
        <v>8</v>
      </c>
      <c r="C36">
        <v>8</v>
      </c>
      <c r="D36">
        <v>24</v>
      </c>
      <c r="E36">
        <v>44</v>
      </c>
      <c r="F36">
        <v>34</v>
      </c>
      <c r="G36">
        <f t="shared" si="14"/>
        <v>110</v>
      </c>
      <c r="I36">
        <f t="shared" si="13"/>
        <v>7.2727272727272724E-2</v>
      </c>
      <c r="J36">
        <f t="shared" si="13"/>
        <v>0.21818181818181817</v>
      </c>
      <c r="K36">
        <f t="shared" si="13"/>
        <v>0.4</v>
      </c>
      <c r="L36">
        <f t="shared" si="13"/>
        <v>0.30909090909090908</v>
      </c>
    </row>
    <row r="37" spans="1:21" x14ac:dyDescent="0.25">
      <c r="A37" t="s">
        <v>9</v>
      </c>
      <c r="B37" t="s">
        <v>8</v>
      </c>
      <c r="C37">
        <v>9</v>
      </c>
      <c r="D37">
        <v>24</v>
      </c>
      <c r="E37">
        <v>26</v>
      </c>
      <c r="F37">
        <v>53</v>
      </c>
      <c r="G37">
        <f t="shared" si="14"/>
        <v>112</v>
      </c>
      <c r="I37">
        <f t="shared" si="13"/>
        <v>8.0357142857142863E-2</v>
      </c>
      <c r="J37">
        <f t="shared" si="13"/>
        <v>0.21428571428571427</v>
      </c>
      <c r="K37">
        <f t="shared" si="13"/>
        <v>0.23214285714285715</v>
      </c>
      <c r="L37">
        <f t="shared" si="13"/>
        <v>0.4732142857142857</v>
      </c>
    </row>
    <row r="38" spans="1:21" x14ac:dyDescent="0.25">
      <c r="A38" t="s">
        <v>6</v>
      </c>
      <c r="B38" t="s">
        <v>7</v>
      </c>
      <c r="C38" t="s">
        <v>8</v>
      </c>
      <c r="D38">
        <v>-26772.805799422698</v>
      </c>
    </row>
    <row r="39" spans="1:21" x14ac:dyDescent="0.25">
      <c r="A39" t="s">
        <v>9</v>
      </c>
      <c r="B39" t="s">
        <v>8</v>
      </c>
      <c r="C39">
        <v>75</v>
      </c>
      <c r="D39">
        <v>3</v>
      </c>
      <c r="E39">
        <v>10</v>
      </c>
      <c r="F39">
        <v>8</v>
      </c>
      <c r="G39">
        <f>SUM(C39:F39)</f>
        <v>96</v>
      </c>
      <c r="I39">
        <f t="shared" ref="I39:L42" si="15">C39/$G39</f>
        <v>0.78125</v>
      </c>
      <c r="J39">
        <f t="shared" si="15"/>
        <v>3.125E-2</v>
      </c>
      <c r="K39">
        <f t="shared" si="15"/>
        <v>0.10416666666666667</v>
      </c>
      <c r="L39">
        <f t="shared" si="15"/>
        <v>8.3333333333333329E-2</v>
      </c>
      <c r="N39">
        <f>AVERAGE(I39,J40,K41,L42)</f>
        <v>0.54833447802197799</v>
      </c>
      <c r="O39">
        <v>0.25</v>
      </c>
      <c r="T39">
        <f>RANK(N39,$N$4:$O$49,1)</f>
        <v>19</v>
      </c>
      <c r="U39">
        <f>RANK(O39,$N$4:$O$49,1)</f>
        <v>1</v>
      </c>
    </row>
    <row r="40" spans="1:21" x14ac:dyDescent="0.25">
      <c r="A40" t="s">
        <v>9</v>
      </c>
      <c r="B40" t="s">
        <v>8</v>
      </c>
      <c r="C40">
        <v>16</v>
      </c>
      <c r="D40">
        <v>41</v>
      </c>
      <c r="E40">
        <v>23</v>
      </c>
      <c r="F40">
        <v>24</v>
      </c>
      <c r="G40">
        <f t="shared" ref="G40:G42" si="16">SUM(C40:F40)</f>
        <v>104</v>
      </c>
      <c r="I40">
        <f t="shared" si="15"/>
        <v>0.15384615384615385</v>
      </c>
      <c r="J40">
        <f t="shared" si="15"/>
        <v>0.39423076923076922</v>
      </c>
      <c r="K40">
        <f t="shared" si="15"/>
        <v>0.22115384615384615</v>
      </c>
      <c r="L40">
        <f t="shared" si="15"/>
        <v>0.23076923076923078</v>
      </c>
    </row>
    <row r="41" spans="1:21" x14ac:dyDescent="0.25">
      <c r="A41" t="s">
        <v>9</v>
      </c>
      <c r="B41" t="s">
        <v>8</v>
      </c>
      <c r="C41">
        <v>14</v>
      </c>
      <c r="D41">
        <v>22</v>
      </c>
      <c r="E41">
        <v>50</v>
      </c>
      <c r="F41">
        <v>26</v>
      </c>
      <c r="G41">
        <f t="shared" si="16"/>
        <v>112</v>
      </c>
      <c r="I41">
        <f t="shared" si="15"/>
        <v>0.125</v>
      </c>
      <c r="J41">
        <f t="shared" si="15"/>
        <v>0.19642857142857142</v>
      </c>
      <c r="K41">
        <f t="shared" si="15"/>
        <v>0.44642857142857145</v>
      </c>
      <c r="L41">
        <f t="shared" si="15"/>
        <v>0.23214285714285715</v>
      </c>
    </row>
    <row r="42" spans="1:21" x14ac:dyDescent="0.25">
      <c r="A42" t="s">
        <v>9</v>
      </c>
      <c r="B42" t="s">
        <v>8</v>
      </c>
      <c r="C42">
        <v>6</v>
      </c>
      <c r="D42">
        <v>25</v>
      </c>
      <c r="E42">
        <v>17</v>
      </c>
      <c r="F42">
        <v>64</v>
      </c>
      <c r="G42">
        <f t="shared" si="16"/>
        <v>112</v>
      </c>
      <c r="I42">
        <f t="shared" si="15"/>
        <v>5.3571428571428568E-2</v>
      </c>
      <c r="J42">
        <f t="shared" si="15"/>
        <v>0.22321428571428573</v>
      </c>
      <c r="K42">
        <f t="shared" si="15"/>
        <v>0.15178571428571427</v>
      </c>
      <c r="L42">
        <f t="shared" si="15"/>
        <v>0.5714285714285714</v>
      </c>
    </row>
    <row r="43" spans="1:21" x14ac:dyDescent="0.25">
      <c r="A43" t="s">
        <v>6</v>
      </c>
      <c r="B43" t="s">
        <v>7</v>
      </c>
      <c r="C43" t="s">
        <v>8</v>
      </c>
      <c r="D43">
        <v>-26767.930621244799</v>
      </c>
    </row>
    <row r="44" spans="1:21" x14ac:dyDescent="0.25">
      <c r="A44" t="s">
        <v>9</v>
      </c>
      <c r="B44" t="s">
        <v>8</v>
      </c>
      <c r="C44">
        <v>75</v>
      </c>
      <c r="D44">
        <v>9</v>
      </c>
      <c r="E44">
        <v>6</v>
      </c>
      <c r="F44">
        <v>6</v>
      </c>
      <c r="G44">
        <f>SUM(C44:F44)</f>
        <v>96</v>
      </c>
      <c r="I44">
        <f t="shared" ref="I44:L47" si="17">C44/$G44</f>
        <v>0.78125</v>
      </c>
      <c r="J44">
        <f t="shared" si="17"/>
        <v>9.375E-2</v>
      </c>
      <c r="K44">
        <f t="shared" si="17"/>
        <v>6.25E-2</v>
      </c>
      <c r="L44">
        <f t="shared" si="17"/>
        <v>6.25E-2</v>
      </c>
      <c r="N44">
        <f>AVERAGE(I44,J45,K46,L47)</f>
        <v>0.52412431318681318</v>
      </c>
      <c r="O44">
        <v>0.25</v>
      </c>
      <c r="T44">
        <f>RANK(N44,$N$4:$O$49,1)</f>
        <v>12</v>
      </c>
      <c r="U44">
        <f>RANK(O44,$N$4:$O$49,1)</f>
        <v>1</v>
      </c>
    </row>
    <row r="45" spans="1:21" x14ac:dyDescent="0.25">
      <c r="A45" t="s">
        <v>9</v>
      </c>
      <c r="B45" t="s">
        <v>8</v>
      </c>
      <c r="C45">
        <v>19</v>
      </c>
      <c r="D45">
        <v>43</v>
      </c>
      <c r="E45">
        <v>20</v>
      </c>
      <c r="F45">
        <v>22</v>
      </c>
      <c r="G45">
        <f t="shared" ref="G45:G47" si="18">SUM(C45:F45)</f>
        <v>104</v>
      </c>
      <c r="I45">
        <f t="shared" si="17"/>
        <v>0.18269230769230768</v>
      </c>
      <c r="J45">
        <f t="shared" si="17"/>
        <v>0.41346153846153844</v>
      </c>
      <c r="K45">
        <f t="shared" si="17"/>
        <v>0.19230769230769232</v>
      </c>
      <c r="L45">
        <f t="shared" si="17"/>
        <v>0.21153846153846154</v>
      </c>
    </row>
    <row r="46" spans="1:21" x14ac:dyDescent="0.25">
      <c r="A46" t="s">
        <v>9</v>
      </c>
      <c r="B46" t="s">
        <v>8</v>
      </c>
      <c r="C46">
        <v>10</v>
      </c>
      <c r="D46">
        <v>24</v>
      </c>
      <c r="E46">
        <v>47</v>
      </c>
      <c r="F46">
        <v>31</v>
      </c>
      <c r="G46">
        <f t="shared" si="18"/>
        <v>112</v>
      </c>
      <c r="I46">
        <f t="shared" si="17"/>
        <v>8.9285714285714288E-2</v>
      </c>
      <c r="J46">
        <f t="shared" si="17"/>
        <v>0.21428571428571427</v>
      </c>
      <c r="K46">
        <f t="shared" si="17"/>
        <v>0.41964285714285715</v>
      </c>
      <c r="L46">
        <f t="shared" si="17"/>
        <v>0.2767857142857143</v>
      </c>
    </row>
    <row r="47" spans="1:21" x14ac:dyDescent="0.25">
      <c r="A47" t="s">
        <v>9</v>
      </c>
      <c r="B47" t="s">
        <v>8</v>
      </c>
      <c r="C47">
        <v>13</v>
      </c>
      <c r="D47">
        <v>24</v>
      </c>
      <c r="E47">
        <v>21</v>
      </c>
      <c r="F47">
        <v>54</v>
      </c>
      <c r="G47">
        <f t="shared" si="18"/>
        <v>112</v>
      </c>
      <c r="I47">
        <f t="shared" si="17"/>
        <v>0.11607142857142858</v>
      </c>
      <c r="J47">
        <f t="shared" si="17"/>
        <v>0.21428571428571427</v>
      </c>
      <c r="K47">
        <f t="shared" si="17"/>
        <v>0.1875</v>
      </c>
      <c r="L47">
        <f t="shared" si="17"/>
        <v>0.48214285714285715</v>
      </c>
    </row>
    <row r="48" spans="1:21" x14ac:dyDescent="0.25">
      <c r="A48" t="s">
        <v>6</v>
      </c>
      <c r="B48" t="s">
        <v>7</v>
      </c>
      <c r="C48" t="s">
        <v>8</v>
      </c>
      <c r="D48">
        <v>-26766.902427839501</v>
      </c>
    </row>
    <row r="49" spans="1:21" x14ac:dyDescent="0.25">
      <c r="A49" t="s">
        <v>9</v>
      </c>
      <c r="B49" t="s">
        <v>8</v>
      </c>
      <c r="C49">
        <v>79</v>
      </c>
      <c r="D49">
        <v>10</v>
      </c>
      <c r="E49">
        <v>6</v>
      </c>
      <c r="F49">
        <v>1</v>
      </c>
      <c r="G49">
        <f>SUM(C49:F49)</f>
        <v>96</v>
      </c>
      <c r="I49">
        <f t="shared" ref="I49:L52" si="19">C49/$G49</f>
        <v>0.82291666666666663</v>
      </c>
      <c r="J49">
        <f t="shared" si="19"/>
        <v>0.10416666666666667</v>
      </c>
      <c r="K49">
        <f t="shared" si="19"/>
        <v>6.25E-2</v>
      </c>
      <c r="L49">
        <f t="shared" si="19"/>
        <v>1.0416666666666666E-2</v>
      </c>
      <c r="N49">
        <f>AVERAGE(I49,J50,K51,L52)</f>
        <v>0.53110691391941389</v>
      </c>
      <c r="O49">
        <v>0.25</v>
      </c>
      <c r="T49">
        <f>RANK(N49,$N$4:$O$49,1)</f>
        <v>15</v>
      </c>
      <c r="U49">
        <f>RANK(O49,$N$4:$O$49,1)</f>
        <v>1</v>
      </c>
    </row>
    <row r="50" spans="1:21" x14ac:dyDescent="0.25">
      <c r="A50" t="s">
        <v>9</v>
      </c>
      <c r="B50" t="s">
        <v>8</v>
      </c>
      <c r="C50">
        <v>25</v>
      </c>
      <c r="D50">
        <v>36</v>
      </c>
      <c r="E50">
        <v>30</v>
      </c>
      <c r="F50">
        <v>13</v>
      </c>
      <c r="G50">
        <f t="shared" ref="G50:G52" si="20">SUM(C50:F50)</f>
        <v>104</v>
      </c>
      <c r="I50">
        <f t="shared" si="19"/>
        <v>0.24038461538461539</v>
      </c>
      <c r="J50">
        <f t="shared" si="19"/>
        <v>0.34615384615384615</v>
      </c>
      <c r="K50">
        <f t="shared" si="19"/>
        <v>0.28846153846153844</v>
      </c>
      <c r="L50">
        <f t="shared" si="19"/>
        <v>0.125</v>
      </c>
    </row>
    <row r="51" spans="1:21" x14ac:dyDescent="0.25">
      <c r="A51" t="s">
        <v>9</v>
      </c>
      <c r="B51" t="s">
        <v>8</v>
      </c>
      <c r="C51">
        <v>12</v>
      </c>
      <c r="D51">
        <v>26</v>
      </c>
      <c r="E51">
        <v>42</v>
      </c>
      <c r="F51">
        <v>32</v>
      </c>
      <c r="G51">
        <f t="shared" si="20"/>
        <v>112</v>
      </c>
      <c r="I51">
        <f t="shared" si="19"/>
        <v>0.10714285714285714</v>
      </c>
      <c r="J51">
        <f t="shared" si="19"/>
        <v>0.23214285714285715</v>
      </c>
      <c r="K51">
        <f t="shared" si="19"/>
        <v>0.375</v>
      </c>
      <c r="L51">
        <f t="shared" si="19"/>
        <v>0.2857142857142857</v>
      </c>
    </row>
    <row r="52" spans="1:21" x14ac:dyDescent="0.25">
      <c r="A52" t="s">
        <v>9</v>
      </c>
      <c r="B52" t="s">
        <v>8</v>
      </c>
      <c r="C52">
        <v>2</v>
      </c>
      <c r="D52">
        <v>23</v>
      </c>
      <c r="E52">
        <v>22</v>
      </c>
      <c r="F52">
        <v>65</v>
      </c>
      <c r="G52">
        <f t="shared" si="20"/>
        <v>112</v>
      </c>
      <c r="I52">
        <f t="shared" si="19"/>
        <v>1.7857142857142856E-2</v>
      </c>
      <c r="J52">
        <f t="shared" si="19"/>
        <v>0.20535714285714285</v>
      </c>
      <c r="K52">
        <f t="shared" si="19"/>
        <v>0.19642857142857142</v>
      </c>
      <c r="L52">
        <f t="shared" si="19"/>
        <v>0.5803571428571429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topLeftCell="C1" workbookViewId="0">
      <selection activeCell="J6" sqref="J6"/>
    </sheetView>
  </sheetViews>
  <sheetFormatPr defaultRowHeight="15" x14ac:dyDescent="0.25"/>
  <sheetData>
    <row r="1" spans="1:21" ht="14.45" x14ac:dyDescent="0.3">
      <c r="A1" t="s">
        <v>1</v>
      </c>
    </row>
    <row r="2" spans="1:21" ht="15.6" x14ac:dyDescent="0.3">
      <c r="A2" t="s">
        <v>3</v>
      </c>
      <c r="B2" t="s">
        <v>4</v>
      </c>
      <c r="C2" t="s">
        <v>5</v>
      </c>
      <c r="I2">
        <f>AVERAGE(I4,I9,I14,I19,I24,I29,I34,I39,I44,I49)</f>
        <v>0.80396423377196924</v>
      </c>
      <c r="J2">
        <f>AVERAGE(J5,J10,J15,J20,J25,J30,J35,J40,J45,J50)</f>
        <v>0.50605661050592932</v>
      </c>
      <c r="K2">
        <f>AVERAGE(K6,K11,K16,K21,K26,K31,K36,K41,K46,K51)</f>
        <v>0.28067092505236035</v>
      </c>
      <c r="L2">
        <f>AVERAGE(L7,L12,L17,L22,L27,L32,L37,L42,L47,L52)</f>
        <v>0.55149753265078594</v>
      </c>
      <c r="N2">
        <f>AVERAGE(N4:N52)</f>
        <v>0.53554732549526129</v>
      </c>
      <c r="O2" s="1"/>
      <c r="Q2" t="s">
        <v>17</v>
      </c>
    </row>
    <row r="3" spans="1:21" ht="14.45" x14ac:dyDescent="0.3">
      <c r="A3" t="s">
        <v>6</v>
      </c>
      <c r="B3" t="s">
        <v>7</v>
      </c>
      <c r="C3" t="s">
        <v>8</v>
      </c>
      <c r="D3">
        <v>-26962.3461948322</v>
      </c>
    </row>
    <row r="4" spans="1:21" ht="14.45" x14ac:dyDescent="0.3">
      <c r="A4" t="s">
        <v>9</v>
      </c>
      <c r="B4" t="s">
        <v>8</v>
      </c>
      <c r="C4">
        <v>68</v>
      </c>
      <c r="D4">
        <v>7</v>
      </c>
      <c r="E4">
        <v>5</v>
      </c>
      <c r="F4">
        <v>3</v>
      </c>
      <c r="G4">
        <f>SUM(C4:F4)</f>
        <v>83</v>
      </c>
      <c r="I4">
        <f>C4/$G4</f>
        <v>0.81927710843373491</v>
      </c>
      <c r="J4">
        <f t="shared" ref="J4:L7" si="0">D4/$G4</f>
        <v>8.4337349397590355E-2</v>
      </c>
      <c r="K4">
        <f t="shared" si="0"/>
        <v>6.0240963855421686E-2</v>
      </c>
      <c r="L4">
        <f t="shared" si="0"/>
        <v>3.614457831325301E-2</v>
      </c>
      <c r="N4">
        <f>AVERAGE(I4,J5,K6,L7)</f>
        <v>0.53997315248837285</v>
      </c>
      <c r="O4">
        <v>0.25</v>
      </c>
      <c r="Q4" t="s">
        <v>10</v>
      </c>
      <c r="R4">
        <v>10</v>
      </c>
      <c r="T4">
        <f>RANK(N4,$N$4:$O$49,1)</f>
        <v>18</v>
      </c>
      <c r="U4">
        <f>RANK(O4,$N$4:$O$49,1)</f>
        <v>1</v>
      </c>
    </row>
    <row r="5" spans="1:21" ht="14.45" x14ac:dyDescent="0.3">
      <c r="A5" t="s">
        <v>9</v>
      </c>
      <c r="B5" t="s">
        <v>8</v>
      </c>
      <c r="C5">
        <v>9</v>
      </c>
      <c r="D5">
        <v>45</v>
      </c>
      <c r="E5">
        <v>8</v>
      </c>
      <c r="F5">
        <v>18</v>
      </c>
      <c r="G5">
        <f t="shared" ref="G5:G7" si="1">SUM(C5:F5)</f>
        <v>80</v>
      </c>
      <c r="I5">
        <f t="shared" ref="I5:I7" si="2">C5/$G5</f>
        <v>0.1125</v>
      </c>
      <c r="J5">
        <f t="shared" si="0"/>
        <v>0.5625</v>
      </c>
      <c r="K5">
        <f t="shared" si="0"/>
        <v>0.1</v>
      </c>
      <c r="L5">
        <f t="shared" si="0"/>
        <v>0.22500000000000001</v>
      </c>
      <c r="Q5" t="s">
        <v>11</v>
      </c>
      <c r="R5">
        <v>10</v>
      </c>
    </row>
    <row r="6" spans="1:21" ht="14.45" x14ac:dyDescent="0.3">
      <c r="A6" t="s">
        <v>9</v>
      </c>
      <c r="B6" t="s">
        <v>8</v>
      </c>
      <c r="C6">
        <v>16</v>
      </c>
      <c r="D6">
        <v>31</v>
      </c>
      <c r="E6">
        <v>21</v>
      </c>
      <c r="F6">
        <v>30</v>
      </c>
      <c r="G6">
        <f t="shared" si="1"/>
        <v>98</v>
      </c>
      <c r="I6">
        <f t="shared" si="2"/>
        <v>0.16326530612244897</v>
      </c>
      <c r="J6">
        <f t="shared" si="0"/>
        <v>0.31632653061224492</v>
      </c>
      <c r="K6">
        <f t="shared" si="0"/>
        <v>0.21428571428571427</v>
      </c>
      <c r="L6">
        <f t="shared" si="0"/>
        <v>0.30612244897959184</v>
      </c>
      <c r="Q6" t="s">
        <v>12</v>
      </c>
      <c r="R6">
        <f>SUM(T4:T49)</f>
        <v>155</v>
      </c>
    </row>
    <row r="7" spans="1:21" ht="14.45" x14ac:dyDescent="0.3">
      <c r="A7" t="s">
        <v>9</v>
      </c>
      <c r="B7" t="s">
        <v>8</v>
      </c>
      <c r="C7">
        <v>3</v>
      </c>
      <c r="D7">
        <v>23</v>
      </c>
      <c r="E7">
        <v>15</v>
      </c>
      <c r="F7">
        <v>53</v>
      </c>
      <c r="G7">
        <f t="shared" si="1"/>
        <v>94</v>
      </c>
      <c r="I7">
        <f t="shared" si="2"/>
        <v>3.1914893617021274E-2</v>
      </c>
      <c r="J7">
        <f t="shared" si="0"/>
        <v>0.24468085106382978</v>
      </c>
      <c r="K7">
        <f t="shared" si="0"/>
        <v>0.15957446808510639</v>
      </c>
      <c r="L7">
        <f t="shared" si="0"/>
        <v>0.56382978723404253</v>
      </c>
      <c r="Q7" t="s">
        <v>13</v>
      </c>
      <c r="R7">
        <f>R4*(R4+R5+1)/2</f>
        <v>105</v>
      </c>
    </row>
    <row r="8" spans="1:21" ht="14.45" x14ac:dyDescent="0.3">
      <c r="A8" t="s">
        <v>6</v>
      </c>
      <c r="B8" t="s">
        <v>7</v>
      </c>
      <c r="C8" t="s">
        <v>8</v>
      </c>
      <c r="D8">
        <v>-26950.648374133001</v>
      </c>
      <c r="Q8" t="s">
        <v>14</v>
      </c>
      <c r="R8">
        <f>SQRT(R4*R5*(R4+R5+1)/10)</f>
        <v>14.491376746189438</v>
      </c>
    </row>
    <row r="9" spans="1:21" ht="14.45" x14ac:dyDescent="0.3">
      <c r="A9" t="s">
        <v>9</v>
      </c>
      <c r="B9" t="s">
        <v>8</v>
      </c>
      <c r="C9">
        <v>69</v>
      </c>
      <c r="D9">
        <v>11</v>
      </c>
      <c r="E9">
        <v>4</v>
      </c>
      <c r="F9">
        <v>2</v>
      </c>
      <c r="G9">
        <f>SUM(C9:F9)</f>
        <v>86</v>
      </c>
      <c r="I9">
        <f t="shared" ref="I9:L12" si="3">C9/$G9</f>
        <v>0.80232558139534882</v>
      </c>
      <c r="J9">
        <f t="shared" si="3"/>
        <v>0.12790697674418605</v>
      </c>
      <c r="K9">
        <f t="shared" si="3"/>
        <v>4.6511627906976744E-2</v>
      </c>
      <c r="L9">
        <f t="shared" si="3"/>
        <v>2.3255813953488372E-2</v>
      </c>
      <c r="N9">
        <f>AVERAGE(I9,J10,K11,L12)</f>
        <v>0.53421384180131382</v>
      </c>
      <c r="O9">
        <v>0.25</v>
      </c>
      <c r="Q9" t="s">
        <v>15</v>
      </c>
      <c r="R9">
        <f>(R6-R7)/R8</f>
        <v>3.4503277967117714</v>
      </c>
      <c r="T9">
        <f>RANK(N9,$N$4:$O$49,1)</f>
        <v>14</v>
      </c>
      <c r="U9">
        <f>RANK(O9,$N$4:$O$49,1)</f>
        <v>1</v>
      </c>
    </row>
    <row r="10" spans="1:21" ht="14.45" x14ac:dyDescent="0.3">
      <c r="A10" t="s">
        <v>9</v>
      </c>
      <c r="B10" t="s">
        <v>8</v>
      </c>
      <c r="C10">
        <v>11</v>
      </c>
      <c r="D10">
        <v>43</v>
      </c>
      <c r="E10">
        <v>20</v>
      </c>
      <c r="F10">
        <v>22</v>
      </c>
      <c r="G10">
        <f t="shared" ref="G10:G12" si="4">SUM(C10:F10)</f>
        <v>96</v>
      </c>
      <c r="I10">
        <f t="shared" si="3"/>
        <v>0.11458333333333333</v>
      </c>
      <c r="J10">
        <f t="shared" si="3"/>
        <v>0.44791666666666669</v>
      </c>
      <c r="K10">
        <f t="shared" si="3"/>
        <v>0.20833333333333334</v>
      </c>
      <c r="L10">
        <f t="shared" si="3"/>
        <v>0.22916666666666666</v>
      </c>
      <c r="Q10" t="s">
        <v>16</v>
      </c>
      <c r="R10">
        <f>1-NORMDIST(R9,0,1,1)</f>
        <v>2.7995312400308503E-4</v>
      </c>
    </row>
    <row r="11" spans="1:21" ht="14.45" x14ac:dyDescent="0.3">
      <c r="A11" t="s">
        <v>9</v>
      </c>
      <c r="B11" t="s">
        <v>8</v>
      </c>
      <c r="C11">
        <v>10</v>
      </c>
      <c r="D11">
        <v>17</v>
      </c>
      <c r="E11">
        <v>31</v>
      </c>
      <c r="F11">
        <v>32</v>
      </c>
      <c r="G11">
        <f t="shared" si="4"/>
        <v>90</v>
      </c>
      <c r="I11">
        <f t="shared" si="3"/>
        <v>0.1111111111111111</v>
      </c>
      <c r="J11">
        <f t="shared" si="3"/>
        <v>0.18888888888888888</v>
      </c>
      <c r="K11">
        <f t="shared" si="3"/>
        <v>0.34444444444444444</v>
      </c>
      <c r="L11">
        <f t="shared" si="3"/>
        <v>0.35555555555555557</v>
      </c>
    </row>
    <row r="12" spans="1:21" ht="14.45" x14ac:dyDescent="0.3">
      <c r="A12" t="s">
        <v>9</v>
      </c>
      <c r="B12" t="s">
        <v>8</v>
      </c>
      <c r="C12">
        <v>4</v>
      </c>
      <c r="D12">
        <v>26</v>
      </c>
      <c r="E12">
        <v>8</v>
      </c>
      <c r="F12">
        <v>45</v>
      </c>
      <c r="G12">
        <f t="shared" si="4"/>
        <v>83</v>
      </c>
      <c r="I12">
        <f t="shared" si="3"/>
        <v>4.8192771084337352E-2</v>
      </c>
      <c r="J12">
        <f t="shared" si="3"/>
        <v>0.31325301204819278</v>
      </c>
      <c r="K12">
        <f t="shared" si="3"/>
        <v>9.6385542168674704E-2</v>
      </c>
      <c r="L12">
        <f t="shared" si="3"/>
        <v>0.54216867469879515</v>
      </c>
    </row>
    <row r="13" spans="1:21" ht="14.45" x14ac:dyDescent="0.3">
      <c r="A13" t="s">
        <v>6</v>
      </c>
      <c r="B13" t="s">
        <v>7</v>
      </c>
      <c r="C13" t="s">
        <v>8</v>
      </c>
      <c r="D13">
        <v>-26956.781945080998</v>
      </c>
    </row>
    <row r="14" spans="1:21" ht="14.45" x14ac:dyDescent="0.3">
      <c r="A14" t="s">
        <v>9</v>
      </c>
      <c r="B14" t="s">
        <v>8</v>
      </c>
      <c r="C14">
        <v>68</v>
      </c>
      <c r="D14">
        <v>6</v>
      </c>
      <c r="E14">
        <v>9</v>
      </c>
      <c r="F14">
        <v>3</v>
      </c>
      <c r="G14">
        <f>SUM(C14:F14)</f>
        <v>86</v>
      </c>
      <c r="I14">
        <f t="shared" ref="I14:L17" si="5">C14/$G14</f>
        <v>0.79069767441860461</v>
      </c>
      <c r="J14">
        <f t="shared" si="5"/>
        <v>6.9767441860465115E-2</v>
      </c>
      <c r="K14">
        <f t="shared" si="5"/>
        <v>0.10465116279069768</v>
      </c>
      <c r="L14">
        <f t="shared" si="5"/>
        <v>3.4883720930232558E-2</v>
      </c>
      <c r="N14">
        <f>AVERAGE(I14,J15,K16,L17)</f>
        <v>0.57123728847353716</v>
      </c>
      <c r="O14">
        <v>0.25</v>
      </c>
      <c r="T14">
        <f>RANK(N14,$N$4:$O$49,1)</f>
        <v>20</v>
      </c>
      <c r="U14">
        <f>RANK(O14,$N$4:$O$49,1)</f>
        <v>1</v>
      </c>
    </row>
    <row r="15" spans="1:21" ht="14.45" x14ac:dyDescent="0.3">
      <c r="A15" t="s">
        <v>9</v>
      </c>
      <c r="B15" t="s">
        <v>8</v>
      </c>
      <c r="C15">
        <v>12</v>
      </c>
      <c r="D15">
        <v>46</v>
      </c>
      <c r="E15">
        <v>10</v>
      </c>
      <c r="F15">
        <v>17</v>
      </c>
      <c r="G15">
        <f t="shared" ref="G15:G17" si="6">SUM(C15:F15)</f>
        <v>85</v>
      </c>
      <c r="I15">
        <f t="shared" si="5"/>
        <v>0.14117647058823529</v>
      </c>
      <c r="J15">
        <f t="shared" si="5"/>
        <v>0.54117647058823526</v>
      </c>
      <c r="K15">
        <f t="shared" si="5"/>
        <v>0.11764705882352941</v>
      </c>
      <c r="L15">
        <f t="shared" si="5"/>
        <v>0.2</v>
      </c>
    </row>
    <row r="16" spans="1:21" ht="14.45" x14ac:dyDescent="0.3">
      <c r="A16" t="s">
        <v>9</v>
      </c>
      <c r="B16" t="s">
        <v>8</v>
      </c>
      <c r="C16">
        <v>8</v>
      </c>
      <c r="D16">
        <v>25</v>
      </c>
      <c r="E16">
        <v>30</v>
      </c>
      <c r="F16">
        <v>24</v>
      </c>
      <c r="G16">
        <f t="shared" si="6"/>
        <v>87</v>
      </c>
      <c r="I16">
        <f t="shared" si="5"/>
        <v>9.1954022988505746E-2</v>
      </c>
      <c r="J16">
        <f t="shared" si="5"/>
        <v>0.28735632183908044</v>
      </c>
      <c r="K16">
        <f t="shared" si="5"/>
        <v>0.34482758620689657</v>
      </c>
      <c r="L16">
        <f t="shared" si="5"/>
        <v>0.27586206896551724</v>
      </c>
    </row>
    <row r="17" spans="1:21" ht="14.45" x14ac:dyDescent="0.3">
      <c r="A17" t="s">
        <v>9</v>
      </c>
      <c r="B17" t="s">
        <v>8</v>
      </c>
      <c r="C17">
        <v>3</v>
      </c>
      <c r="D17">
        <v>25</v>
      </c>
      <c r="E17">
        <v>10</v>
      </c>
      <c r="F17">
        <v>59</v>
      </c>
      <c r="G17">
        <f t="shared" si="6"/>
        <v>97</v>
      </c>
      <c r="I17">
        <f t="shared" si="5"/>
        <v>3.0927835051546393E-2</v>
      </c>
      <c r="J17">
        <f t="shared" si="5"/>
        <v>0.25773195876288657</v>
      </c>
      <c r="K17">
        <f t="shared" si="5"/>
        <v>0.10309278350515463</v>
      </c>
      <c r="L17">
        <f t="shared" si="5"/>
        <v>0.60824742268041232</v>
      </c>
    </row>
    <row r="18" spans="1:21" ht="14.45" x14ac:dyDescent="0.3">
      <c r="A18" t="s">
        <v>6</v>
      </c>
      <c r="B18" t="s">
        <v>7</v>
      </c>
      <c r="C18" t="s">
        <v>8</v>
      </c>
      <c r="D18">
        <v>-26953.8196362456</v>
      </c>
    </row>
    <row r="19" spans="1:21" ht="14.45" x14ac:dyDescent="0.3">
      <c r="A19" t="s">
        <v>9</v>
      </c>
      <c r="B19" t="s">
        <v>8</v>
      </c>
      <c r="C19">
        <v>62</v>
      </c>
      <c r="D19">
        <v>6</v>
      </c>
      <c r="E19">
        <v>6</v>
      </c>
      <c r="F19">
        <v>2</v>
      </c>
      <c r="G19">
        <f>SUM(C19:F19)</f>
        <v>76</v>
      </c>
      <c r="I19">
        <f t="shared" ref="I19:L22" si="7">C19/$G19</f>
        <v>0.81578947368421051</v>
      </c>
      <c r="J19">
        <f t="shared" si="7"/>
        <v>7.8947368421052627E-2</v>
      </c>
      <c r="K19">
        <f t="shared" si="7"/>
        <v>7.8947368421052627E-2</v>
      </c>
      <c r="L19">
        <f t="shared" si="7"/>
        <v>2.6315789473684209E-2</v>
      </c>
      <c r="N19">
        <f>AVERAGE(I19,J20,K21,L22)</f>
        <v>0.51051274993756957</v>
      </c>
      <c r="O19">
        <v>0.25</v>
      </c>
      <c r="T19">
        <f>RANK(N19,$N$4:$O$49,1)</f>
        <v>12</v>
      </c>
      <c r="U19">
        <f>RANK(O19,$N$4:$O$49,1)</f>
        <v>1</v>
      </c>
    </row>
    <row r="20" spans="1:21" x14ac:dyDescent="0.25">
      <c r="A20" t="s">
        <v>9</v>
      </c>
      <c r="B20" t="s">
        <v>8</v>
      </c>
      <c r="C20">
        <v>17</v>
      </c>
      <c r="D20">
        <v>42</v>
      </c>
      <c r="E20">
        <v>16</v>
      </c>
      <c r="F20">
        <v>19</v>
      </c>
      <c r="G20">
        <f t="shared" ref="G20:G22" si="8">SUM(C20:F20)</f>
        <v>94</v>
      </c>
      <c r="I20">
        <f t="shared" si="7"/>
        <v>0.18085106382978725</v>
      </c>
      <c r="J20">
        <f t="shared" si="7"/>
        <v>0.44680851063829785</v>
      </c>
      <c r="K20">
        <f t="shared" si="7"/>
        <v>0.1702127659574468</v>
      </c>
      <c r="L20">
        <f t="shared" si="7"/>
        <v>0.20212765957446807</v>
      </c>
    </row>
    <row r="21" spans="1:21" x14ac:dyDescent="0.25">
      <c r="A21" t="s">
        <v>9</v>
      </c>
      <c r="B21" t="s">
        <v>8</v>
      </c>
      <c r="C21">
        <v>17</v>
      </c>
      <c r="D21">
        <v>25</v>
      </c>
      <c r="E21">
        <v>27</v>
      </c>
      <c r="F21">
        <v>24</v>
      </c>
      <c r="G21">
        <f t="shared" si="8"/>
        <v>93</v>
      </c>
      <c r="I21">
        <f t="shared" si="7"/>
        <v>0.18279569892473119</v>
      </c>
      <c r="J21">
        <f t="shared" si="7"/>
        <v>0.26881720430107525</v>
      </c>
      <c r="K21">
        <f t="shared" si="7"/>
        <v>0.29032258064516131</v>
      </c>
      <c r="L21">
        <f t="shared" si="7"/>
        <v>0.25806451612903225</v>
      </c>
    </row>
    <row r="22" spans="1:21" x14ac:dyDescent="0.25">
      <c r="A22" t="s">
        <v>9</v>
      </c>
      <c r="B22" t="s">
        <v>8</v>
      </c>
      <c r="C22">
        <v>5</v>
      </c>
      <c r="D22">
        <v>31</v>
      </c>
      <c r="E22">
        <v>11</v>
      </c>
      <c r="F22">
        <v>45</v>
      </c>
      <c r="G22">
        <f t="shared" si="8"/>
        <v>92</v>
      </c>
      <c r="I22">
        <f t="shared" si="7"/>
        <v>5.434782608695652E-2</v>
      </c>
      <c r="J22">
        <f t="shared" si="7"/>
        <v>0.33695652173913043</v>
      </c>
      <c r="K22">
        <f t="shared" si="7"/>
        <v>0.11956521739130435</v>
      </c>
      <c r="L22">
        <f t="shared" si="7"/>
        <v>0.4891304347826087</v>
      </c>
    </row>
    <row r="23" spans="1:21" x14ac:dyDescent="0.25">
      <c r="A23" t="s">
        <v>6</v>
      </c>
      <c r="B23" t="s">
        <v>7</v>
      </c>
      <c r="C23" t="s">
        <v>8</v>
      </c>
      <c r="D23">
        <v>-26966.2955737132</v>
      </c>
    </row>
    <row r="24" spans="1:21" x14ac:dyDescent="0.25">
      <c r="A24" t="s">
        <v>9</v>
      </c>
      <c r="B24" t="s">
        <v>8</v>
      </c>
      <c r="C24">
        <v>71</v>
      </c>
      <c r="D24">
        <v>6</v>
      </c>
      <c r="E24">
        <v>7</v>
      </c>
      <c r="F24">
        <v>6</v>
      </c>
      <c r="G24">
        <f>SUM(C24:F24)</f>
        <v>90</v>
      </c>
      <c r="I24">
        <f t="shared" ref="I24:L27" si="9">C24/$G24</f>
        <v>0.78888888888888886</v>
      </c>
      <c r="J24">
        <f t="shared" si="9"/>
        <v>6.6666666666666666E-2</v>
      </c>
      <c r="K24">
        <f t="shared" si="9"/>
        <v>7.7777777777777779E-2</v>
      </c>
      <c r="L24">
        <f t="shared" si="9"/>
        <v>6.6666666666666666E-2</v>
      </c>
      <c r="N24">
        <f>AVERAGE(I24,J25,K26,L27)</f>
        <v>0.53699796126401633</v>
      </c>
      <c r="O24">
        <v>0.25</v>
      </c>
      <c r="T24">
        <f>RANK(N24,$N$4:$O$49,1)</f>
        <v>16</v>
      </c>
      <c r="U24">
        <f>RANK(O24,$N$4:$O$49,1)</f>
        <v>1</v>
      </c>
    </row>
    <row r="25" spans="1:21" x14ac:dyDescent="0.25">
      <c r="A25" t="s">
        <v>9</v>
      </c>
      <c r="B25" t="s">
        <v>8</v>
      </c>
      <c r="C25">
        <v>12</v>
      </c>
      <c r="D25">
        <v>45</v>
      </c>
      <c r="E25">
        <v>10</v>
      </c>
      <c r="F25">
        <v>14</v>
      </c>
      <c r="G25">
        <f t="shared" ref="G25:G27" si="10">SUM(C25:F25)</f>
        <v>81</v>
      </c>
      <c r="I25">
        <f t="shared" si="9"/>
        <v>0.14814814814814814</v>
      </c>
      <c r="J25">
        <f t="shared" si="9"/>
        <v>0.55555555555555558</v>
      </c>
      <c r="K25">
        <f t="shared" si="9"/>
        <v>0.12345679012345678</v>
      </c>
      <c r="L25">
        <f t="shared" si="9"/>
        <v>0.1728395061728395</v>
      </c>
    </row>
    <row r="26" spans="1:21" x14ac:dyDescent="0.25">
      <c r="A26" t="s">
        <v>9</v>
      </c>
      <c r="B26" t="s">
        <v>8</v>
      </c>
      <c r="C26">
        <v>17</v>
      </c>
      <c r="D26">
        <v>30</v>
      </c>
      <c r="E26">
        <v>28</v>
      </c>
      <c r="F26">
        <v>34</v>
      </c>
      <c r="G26">
        <f t="shared" si="10"/>
        <v>109</v>
      </c>
      <c r="I26">
        <f t="shared" si="9"/>
        <v>0.15596330275229359</v>
      </c>
      <c r="J26">
        <f t="shared" si="9"/>
        <v>0.27522935779816515</v>
      </c>
      <c r="K26">
        <f t="shared" si="9"/>
        <v>0.25688073394495414</v>
      </c>
      <c r="L26">
        <f t="shared" si="9"/>
        <v>0.31192660550458717</v>
      </c>
    </row>
    <row r="27" spans="1:21" x14ac:dyDescent="0.25">
      <c r="A27" t="s">
        <v>9</v>
      </c>
      <c r="B27" t="s">
        <v>8</v>
      </c>
      <c r="C27">
        <v>5</v>
      </c>
      <c r="D27">
        <v>20</v>
      </c>
      <c r="E27">
        <v>9</v>
      </c>
      <c r="F27">
        <v>41</v>
      </c>
      <c r="G27">
        <f t="shared" si="10"/>
        <v>75</v>
      </c>
      <c r="I27">
        <f t="shared" si="9"/>
        <v>6.6666666666666666E-2</v>
      </c>
      <c r="J27">
        <f t="shared" si="9"/>
        <v>0.26666666666666666</v>
      </c>
      <c r="K27">
        <f t="shared" si="9"/>
        <v>0.12</v>
      </c>
      <c r="L27">
        <f t="shared" si="9"/>
        <v>0.54666666666666663</v>
      </c>
    </row>
    <row r="28" spans="1:21" x14ac:dyDescent="0.25">
      <c r="A28" t="s">
        <v>6</v>
      </c>
      <c r="B28" t="s">
        <v>7</v>
      </c>
      <c r="C28" t="s">
        <v>8</v>
      </c>
      <c r="D28">
        <v>-26959.992667929298</v>
      </c>
    </row>
    <row r="29" spans="1:21" x14ac:dyDescent="0.25">
      <c r="A29" t="s">
        <v>9</v>
      </c>
      <c r="B29" t="s">
        <v>8</v>
      </c>
      <c r="C29">
        <v>66</v>
      </c>
      <c r="D29">
        <v>9</v>
      </c>
      <c r="E29">
        <v>10</v>
      </c>
      <c r="F29">
        <v>3</v>
      </c>
      <c r="G29">
        <f>SUM(C29:F29)</f>
        <v>88</v>
      </c>
      <c r="I29">
        <f t="shared" ref="I29:L32" si="11">C29/$G29</f>
        <v>0.75</v>
      </c>
      <c r="J29">
        <f t="shared" si="11"/>
        <v>0.10227272727272728</v>
      </c>
      <c r="K29">
        <f t="shared" si="11"/>
        <v>0.11363636363636363</v>
      </c>
      <c r="L29">
        <f t="shared" si="11"/>
        <v>3.4090909090909088E-2</v>
      </c>
      <c r="N29">
        <f>AVERAGE(I29,J30,K31,L32)</f>
        <v>0.50904782483434174</v>
      </c>
      <c r="O29">
        <v>0.25</v>
      </c>
      <c r="T29">
        <f>RANK(N29,$N$4:$O$49,1)</f>
        <v>11</v>
      </c>
      <c r="U29">
        <f>RANK(O29,$N$4:$O$49,1)</f>
        <v>1</v>
      </c>
    </row>
    <row r="30" spans="1:21" x14ac:dyDescent="0.25">
      <c r="A30" t="s">
        <v>9</v>
      </c>
      <c r="B30" t="s">
        <v>8</v>
      </c>
      <c r="C30">
        <v>19</v>
      </c>
      <c r="D30">
        <v>47</v>
      </c>
      <c r="E30">
        <v>15</v>
      </c>
      <c r="F30">
        <v>19</v>
      </c>
      <c r="G30">
        <f t="shared" ref="G30:G32" si="12">SUM(C30:F30)</f>
        <v>100</v>
      </c>
      <c r="I30">
        <f t="shared" si="11"/>
        <v>0.19</v>
      </c>
      <c r="J30">
        <f t="shared" si="11"/>
        <v>0.47</v>
      </c>
      <c r="K30">
        <f t="shared" si="11"/>
        <v>0.15</v>
      </c>
      <c r="L30">
        <f t="shared" si="11"/>
        <v>0.19</v>
      </c>
    </row>
    <row r="31" spans="1:21" x14ac:dyDescent="0.25">
      <c r="A31" t="s">
        <v>9</v>
      </c>
      <c r="B31" t="s">
        <v>8</v>
      </c>
      <c r="C31">
        <v>8</v>
      </c>
      <c r="D31">
        <v>30</v>
      </c>
      <c r="E31">
        <v>27</v>
      </c>
      <c r="F31">
        <v>24</v>
      </c>
      <c r="G31">
        <f t="shared" si="12"/>
        <v>89</v>
      </c>
      <c r="I31">
        <f t="shared" si="11"/>
        <v>8.98876404494382E-2</v>
      </c>
      <c r="J31">
        <f t="shared" si="11"/>
        <v>0.33707865168539325</v>
      </c>
      <c r="K31">
        <f t="shared" si="11"/>
        <v>0.30337078651685395</v>
      </c>
      <c r="L31">
        <f t="shared" si="11"/>
        <v>0.2696629213483146</v>
      </c>
    </row>
    <row r="32" spans="1:21" x14ac:dyDescent="0.25">
      <c r="A32" t="s">
        <v>9</v>
      </c>
      <c r="B32" t="s">
        <v>8</v>
      </c>
      <c r="C32">
        <v>8</v>
      </c>
      <c r="D32">
        <v>19</v>
      </c>
      <c r="E32">
        <v>11</v>
      </c>
      <c r="F32">
        <v>40</v>
      </c>
      <c r="G32">
        <f t="shared" si="12"/>
        <v>78</v>
      </c>
      <c r="I32">
        <f t="shared" si="11"/>
        <v>0.10256410256410256</v>
      </c>
      <c r="J32">
        <f t="shared" si="11"/>
        <v>0.24358974358974358</v>
      </c>
      <c r="K32">
        <f t="shared" si="11"/>
        <v>0.14102564102564102</v>
      </c>
      <c r="L32">
        <f t="shared" si="11"/>
        <v>0.51282051282051277</v>
      </c>
    </row>
    <row r="33" spans="1:21" x14ac:dyDescent="0.25">
      <c r="A33" t="s">
        <v>6</v>
      </c>
      <c r="B33" t="s">
        <v>7</v>
      </c>
      <c r="C33" t="s">
        <v>8</v>
      </c>
      <c r="D33">
        <v>-26962.820583926201</v>
      </c>
    </row>
    <row r="34" spans="1:21" x14ac:dyDescent="0.25">
      <c r="A34" t="s">
        <v>9</v>
      </c>
      <c r="B34" t="s">
        <v>8</v>
      </c>
      <c r="C34">
        <v>56</v>
      </c>
      <c r="D34">
        <v>6</v>
      </c>
      <c r="E34">
        <v>2</v>
      </c>
      <c r="F34">
        <v>4</v>
      </c>
      <c r="G34">
        <f>SUM(C34:F34)</f>
        <v>68</v>
      </c>
      <c r="I34">
        <f t="shared" ref="I34:L37" si="13">C34/$G34</f>
        <v>0.82352941176470584</v>
      </c>
      <c r="J34">
        <f t="shared" si="13"/>
        <v>8.8235294117647065E-2</v>
      </c>
      <c r="K34">
        <f t="shared" si="13"/>
        <v>2.9411764705882353E-2</v>
      </c>
      <c r="L34">
        <f t="shared" si="13"/>
        <v>5.8823529411764705E-2</v>
      </c>
      <c r="N34">
        <f>AVERAGE(I34,J35,K36,L37)</f>
        <v>0.53693617699069018</v>
      </c>
      <c r="O34">
        <v>0.25</v>
      </c>
      <c r="T34">
        <f>RANK(N34,$N$4:$O$49,1)</f>
        <v>15</v>
      </c>
      <c r="U34">
        <f>RANK(O34,$N$4:$O$49,1)</f>
        <v>1</v>
      </c>
    </row>
    <row r="35" spans="1:21" x14ac:dyDescent="0.25">
      <c r="A35" t="s">
        <v>9</v>
      </c>
      <c r="B35" t="s">
        <v>8</v>
      </c>
      <c r="C35">
        <v>16</v>
      </c>
      <c r="D35">
        <v>45</v>
      </c>
      <c r="E35">
        <v>19</v>
      </c>
      <c r="F35">
        <v>24</v>
      </c>
      <c r="G35">
        <f t="shared" ref="G35:G37" si="14">SUM(C35:F35)</f>
        <v>104</v>
      </c>
      <c r="I35">
        <f t="shared" si="13"/>
        <v>0.15384615384615385</v>
      </c>
      <c r="J35">
        <f t="shared" si="13"/>
        <v>0.43269230769230771</v>
      </c>
      <c r="K35">
        <f t="shared" si="13"/>
        <v>0.18269230769230768</v>
      </c>
      <c r="L35">
        <f t="shared" si="13"/>
        <v>0.23076923076923078</v>
      </c>
    </row>
    <row r="36" spans="1:21" x14ac:dyDescent="0.25">
      <c r="A36" t="s">
        <v>9</v>
      </c>
      <c r="B36" t="s">
        <v>8</v>
      </c>
      <c r="C36">
        <v>13</v>
      </c>
      <c r="D36">
        <v>29</v>
      </c>
      <c r="E36">
        <v>26</v>
      </c>
      <c r="F36">
        <v>28</v>
      </c>
      <c r="G36">
        <f t="shared" si="14"/>
        <v>96</v>
      </c>
      <c r="I36">
        <f t="shared" si="13"/>
        <v>0.13541666666666666</v>
      </c>
      <c r="J36">
        <f t="shared" si="13"/>
        <v>0.30208333333333331</v>
      </c>
      <c r="K36">
        <f t="shared" si="13"/>
        <v>0.27083333333333331</v>
      </c>
      <c r="L36">
        <f t="shared" si="13"/>
        <v>0.29166666666666669</v>
      </c>
    </row>
    <row r="37" spans="1:21" x14ac:dyDescent="0.25">
      <c r="A37" t="s">
        <v>9</v>
      </c>
      <c r="B37" t="s">
        <v>8</v>
      </c>
      <c r="C37">
        <v>6</v>
      </c>
      <c r="D37">
        <v>15</v>
      </c>
      <c r="E37">
        <v>12</v>
      </c>
      <c r="F37">
        <v>54</v>
      </c>
      <c r="G37">
        <f t="shared" si="14"/>
        <v>87</v>
      </c>
      <c r="I37">
        <f t="shared" si="13"/>
        <v>6.8965517241379309E-2</v>
      </c>
      <c r="J37">
        <f t="shared" si="13"/>
        <v>0.17241379310344829</v>
      </c>
      <c r="K37">
        <f t="shared" si="13"/>
        <v>0.13793103448275862</v>
      </c>
      <c r="L37">
        <f t="shared" si="13"/>
        <v>0.62068965517241381</v>
      </c>
    </row>
    <row r="38" spans="1:21" x14ac:dyDescent="0.25">
      <c r="A38" t="s">
        <v>6</v>
      </c>
      <c r="B38" t="s">
        <v>7</v>
      </c>
      <c r="C38" t="s">
        <v>8</v>
      </c>
      <c r="D38">
        <v>-26975.019796956301</v>
      </c>
    </row>
    <row r="39" spans="1:21" x14ac:dyDescent="0.25">
      <c r="A39" t="s">
        <v>9</v>
      </c>
      <c r="B39" t="s">
        <v>8</v>
      </c>
      <c r="C39">
        <v>63</v>
      </c>
      <c r="D39">
        <v>4</v>
      </c>
      <c r="E39">
        <v>2</v>
      </c>
      <c r="F39">
        <v>8</v>
      </c>
      <c r="G39">
        <f>SUM(C39:F39)</f>
        <v>77</v>
      </c>
      <c r="I39">
        <f t="shared" ref="I39:L42" si="15">C39/$G39</f>
        <v>0.81818181818181823</v>
      </c>
      <c r="J39">
        <f t="shared" si="15"/>
        <v>5.1948051948051951E-2</v>
      </c>
      <c r="K39">
        <f t="shared" si="15"/>
        <v>2.5974025974025976E-2</v>
      </c>
      <c r="L39">
        <f t="shared" si="15"/>
        <v>0.1038961038961039</v>
      </c>
      <c r="N39">
        <f>AVERAGE(I39,J40,K41,L42)</f>
        <v>0.53107770651157671</v>
      </c>
      <c r="O39">
        <v>0.25</v>
      </c>
      <c r="T39">
        <f>RANK(N39,$N$4:$O$49,1)</f>
        <v>13</v>
      </c>
      <c r="U39">
        <f>RANK(O39,$N$4:$O$49,1)</f>
        <v>1</v>
      </c>
    </row>
    <row r="40" spans="1:21" x14ac:dyDescent="0.25">
      <c r="A40" t="s">
        <v>9</v>
      </c>
      <c r="B40" t="s">
        <v>8</v>
      </c>
      <c r="C40">
        <v>9</v>
      </c>
      <c r="D40">
        <v>47</v>
      </c>
      <c r="E40">
        <v>11</v>
      </c>
      <c r="F40">
        <v>20</v>
      </c>
      <c r="G40">
        <f t="shared" ref="G40:G42" si="16">SUM(C40:F40)</f>
        <v>87</v>
      </c>
      <c r="I40">
        <f t="shared" si="15"/>
        <v>0.10344827586206896</v>
      </c>
      <c r="J40">
        <f t="shared" si="15"/>
        <v>0.54022988505747127</v>
      </c>
      <c r="K40">
        <f t="shared" si="15"/>
        <v>0.12643678160919541</v>
      </c>
      <c r="L40">
        <f t="shared" si="15"/>
        <v>0.22988505747126436</v>
      </c>
    </row>
    <row r="41" spans="1:21" x14ac:dyDescent="0.25">
      <c r="A41" t="s">
        <v>9</v>
      </c>
      <c r="B41" t="s">
        <v>8</v>
      </c>
      <c r="C41">
        <v>11</v>
      </c>
      <c r="D41">
        <v>39</v>
      </c>
      <c r="E41">
        <v>23</v>
      </c>
      <c r="F41">
        <v>23</v>
      </c>
      <c r="G41">
        <f t="shared" si="16"/>
        <v>96</v>
      </c>
      <c r="I41">
        <f t="shared" si="15"/>
        <v>0.11458333333333333</v>
      </c>
      <c r="J41">
        <f t="shared" si="15"/>
        <v>0.40625</v>
      </c>
      <c r="K41">
        <f t="shared" si="15"/>
        <v>0.23958333333333334</v>
      </c>
      <c r="L41">
        <f t="shared" si="15"/>
        <v>0.23958333333333334</v>
      </c>
    </row>
    <row r="42" spans="1:21" x14ac:dyDescent="0.25">
      <c r="A42" t="s">
        <v>9</v>
      </c>
      <c r="B42" t="s">
        <v>8</v>
      </c>
      <c r="C42">
        <v>4</v>
      </c>
      <c r="D42">
        <v>27</v>
      </c>
      <c r="E42">
        <v>14</v>
      </c>
      <c r="F42">
        <v>50</v>
      </c>
      <c r="G42">
        <f t="shared" si="16"/>
        <v>95</v>
      </c>
      <c r="I42">
        <f t="shared" si="15"/>
        <v>4.2105263157894736E-2</v>
      </c>
      <c r="J42">
        <f t="shared" si="15"/>
        <v>0.28421052631578947</v>
      </c>
      <c r="K42">
        <f t="shared" si="15"/>
        <v>0.14736842105263157</v>
      </c>
      <c r="L42">
        <f t="shared" si="15"/>
        <v>0.52631578947368418</v>
      </c>
    </row>
    <row r="43" spans="1:21" x14ac:dyDescent="0.25">
      <c r="A43" t="s">
        <v>6</v>
      </c>
      <c r="B43" t="s">
        <v>7</v>
      </c>
      <c r="C43" t="s">
        <v>8</v>
      </c>
      <c r="D43">
        <v>-26941.8413599206</v>
      </c>
    </row>
    <row r="44" spans="1:21" x14ac:dyDescent="0.25">
      <c r="A44" t="s">
        <v>9</v>
      </c>
      <c r="B44" t="s">
        <v>8</v>
      </c>
      <c r="C44">
        <v>67</v>
      </c>
      <c r="D44">
        <v>5</v>
      </c>
      <c r="E44">
        <v>7</v>
      </c>
      <c r="F44">
        <v>5</v>
      </c>
      <c r="G44">
        <f>SUM(C44:F44)</f>
        <v>84</v>
      </c>
      <c r="I44">
        <f t="shared" ref="I44:L47" si="17">C44/$G44</f>
        <v>0.79761904761904767</v>
      </c>
      <c r="J44">
        <f t="shared" si="17"/>
        <v>5.9523809523809521E-2</v>
      </c>
      <c r="K44">
        <f t="shared" si="17"/>
        <v>8.3333333333333329E-2</v>
      </c>
      <c r="L44">
        <f t="shared" si="17"/>
        <v>5.9523809523809521E-2</v>
      </c>
      <c r="N44">
        <f>AVERAGE(I44,J45,K46,L47)</f>
        <v>0.53792154781560386</v>
      </c>
      <c r="O44">
        <v>0.25</v>
      </c>
      <c r="T44">
        <f>RANK(N44,$N$4:$O$49,1)</f>
        <v>17</v>
      </c>
      <c r="U44">
        <f>RANK(O44,$N$4:$O$49,1)</f>
        <v>1</v>
      </c>
    </row>
    <row r="45" spans="1:21" x14ac:dyDescent="0.25">
      <c r="A45" t="s">
        <v>9</v>
      </c>
      <c r="B45" t="s">
        <v>8</v>
      </c>
      <c r="C45">
        <v>10</v>
      </c>
      <c r="D45">
        <v>47</v>
      </c>
      <c r="E45">
        <v>8</v>
      </c>
      <c r="F45">
        <v>14</v>
      </c>
      <c r="G45">
        <f t="shared" ref="G45:G47" si="18">SUM(C45:F45)</f>
        <v>79</v>
      </c>
      <c r="I45">
        <f t="shared" si="17"/>
        <v>0.12658227848101267</v>
      </c>
      <c r="J45">
        <f t="shared" si="17"/>
        <v>0.59493670886075944</v>
      </c>
      <c r="K45">
        <f t="shared" si="17"/>
        <v>0.10126582278481013</v>
      </c>
      <c r="L45">
        <f t="shared" si="17"/>
        <v>0.17721518987341772</v>
      </c>
    </row>
    <row r="46" spans="1:21" x14ac:dyDescent="0.25">
      <c r="A46" t="s">
        <v>9</v>
      </c>
      <c r="B46" t="s">
        <v>8</v>
      </c>
      <c r="C46">
        <v>7</v>
      </c>
      <c r="D46">
        <v>27</v>
      </c>
      <c r="E46">
        <v>22</v>
      </c>
      <c r="F46">
        <v>36</v>
      </c>
      <c r="G46">
        <f t="shared" si="18"/>
        <v>92</v>
      </c>
      <c r="I46">
        <f t="shared" si="17"/>
        <v>7.6086956521739135E-2</v>
      </c>
      <c r="J46">
        <f t="shared" si="17"/>
        <v>0.29347826086956524</v>
      </c>
      <c r="K46">
        <f t="shared" si="17"/>
        <v>0.2391304347826087</v>
      </c>
      <c r="L46">
        <f t="shared" si="17"/>
        <v>0.39130434782608697</v>
      </c>
    </row>
    <row r="47" spans="1:21" x14ac:dyDescent="0.25">
      <c r="A47" t="s">
        <v>9</v>
      </c>
      <c r="B47" t="s">
        <v>8</v>
      </c>
      <c r="C47">
        <v>1</v>
      </c>
      <c r="D47">
        <v>28</v>
      </c>
      <c r="E47">
        <v>19</v>
      </c>
      <c r="F47">
        <v>52</v>
      </c>
      <c r="G47">
        <f t="shared" si="18"/>
        <v>100</v>
      </c>
      <c r="I47">
        <f t="shared" si="17"/>
        <v>0.01</v>
      </c>
      <c r="J47">
        <f t="shared" si="17"/>
        <v>0.28000000000000003</v>
      </c>
      <c r="K47">
        <f t="shared" si="17"/>
        <v>0.19</v>
      </c>
      <c r="L47">
        <f t="shared" si="17"/>
        <v>0.52</v>
      </c>
    </row>
    <row r="48" spans="1:21" x14ac:dyDescent="0.25">
      <c r="A48" t="s">
        <v>6</v>
      </c>
      <c r="B48" t="s">
        <v>7</v>
      </c>
      <c r="C48" t="s">
        <v>8</v>
      </c>
      <c r="D48">
        <v>-26952.2927311735</v>
      </c>
    </row>
    <row r="49" spans="1:21" x14ac:dyDescent="0.25">
      <c r="A49" t="s">
        <v>9</v>
      </c>
      <c r="B49" t="s">
        <v>8</v>
      </c>
      <c r="C49">
        <v>55</v>
      </c>
      <c r="D49">
        <v>4</v>
      </c>
      <c r="E49">
        <v>5</v>
      </c>
      <c r="F49">
        <v>2</v>
      </c>
      <c r="G49">
        <f>SUM(C49:F49)</f>
        <v>66</v>
      </c>
      <c r="I49">
        <f t="shared" ref="I49:L52" si="19">C49/$G49</f>
        <v>0.83333333333333337</v>
      </c>
      <c r="J49">
        <f t="shared" si="19"/>
        <v>6.0606060606060608E-2</v>
      </c>
      <c r="K49">
        <f t="shared" si="19"/>
        <v>7.575757575757576E-2</v>
      </c>
      <c r="L49">
        <f t="shared" si="19"/>
        <v>3.0303030303030304E-2</v>
      </c>
      <c r="N49">
        <f>AVERAGE(I49,J50,K51,L52)</f>
        <v>0.54755500483558994</v>
      </c>
      <c r="O49">
        <v>0.25</v>
      </c>
      <c r="T49">
        <f>RANK(N49,$N$4:$O$49,1)</f>
        <v>19</v>
      </c>
      <c r="U49">
        <f>RANK(O49,$N$4:$O$49,1)</f>
        <v>1</v>
      </c>
    </row>
    <row r="50" spans="1:21" x14ac:dyDescent="0.25">
      <c r="A50" t="s">
        <v>9</v>
      </c>
      <c r="B50" t="s">
        <v>8</v>
      </c>
      <c r="C50">
        <v>20</v>
      </c>
      <c r="D50">
        <v>45</v>
      </c>
      <c r="E50">
        <v>17</v>
      </c>
      <c r="F50">
        <v>14</v>
      </c>
      <c r="G50">
        <f t="shared" ref="G50:G52" si="20">SUM(C50:F50)</f>
        <v>96</v>
      </c>
      <c r="I50">
        <f t="shared" si="19"/>
        <v>0.20833333333333334</v>
      </c>
      <c r="J50">
        <f t="shared" si="19"/>
        <v>0.46875</v>
      </c>
      <c r="K50">
        <f t="shared" si="19"/>
        <v>0.17708333333333334</v>
      </c>
      <c r="L50">
        <f t="shared" si="19"/>
        <v>0.14583333333333334</v>
      </c>
    </row>
    <row r="51" spans="1:21" x14ac:dyDescent="0.25">
      <c r="A51" t="s">
        <v>9</v>
      </c>
      <c r="B51" t="s">
        <v>8</v>
      </c>
      <c r="C51">
        <v>5</v>
      </c>
      <c r="D51">
        <v>30</v>
      </c>
      <c r="E51">
        <v>30</v>
      </c>
      <c r="F51">
        <v>34</v>
      </c>
      <c r="G51">
        <f t="shared" si="20"/>
        <v>99</v>
      </c>
      <c r="I51">
        <f t="shared" si="19"/>
        <v>5.0505050505050504E-2</v>
      </c>
      <c r="J51">
        <f t="shared" si="19"/>
        <v>0.30303030303030304</v>
      </c>
      <c r="K51">
        <f t="shared" si="19"/>
        <v>0.30303030303030304</v>
      </c>
      <c r="L51">
        <f t="shared" si="19"/>
        <v>0.34343434343434343</v>
      </c>
    </row>
    <row r="52" spans="1:21" x14ac:dyDescent="0.25">
      <c r="A52" t="s">
        <v>9</v>
      </c>
      <c r="B52" t="s">
        <v>8</v>
      </c>
      <c r="C52">
        <v>2</v>
      </c>
      <c r="D52">
        <v>23</v>
      </c>
      <c r="E52">
        <v>14</v>
      </c>
      <c r="F52">
        <v>55</v>
      </c>
      <c r="G52">
        <f t="shared" si="20"/>
        <v>94</v>
      </c>
      <c r="I52">
        <f t="shared" si="19"/>
        <v>2.1276595744680851E-2</v>
      </c>
      <c r="J52">
        <f t="shared" si="19"/>
        <v>0.24468085106382978</v>
      </c>
      <c r="K52">
        <f t="shared" si="19"/>
        <v>0.14893617021276595</v>
      </c>
      <c r="L52">
        <f t="shared" si="19"/>
        <v>0.58510638297872342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2"/>
  <sheetViews>
    <sheetView workbookViewId="0">
      <selection activeCell="T4" sqref="T4"/>
    </sheetView>
  </sheetViews>
  <sheetFormatPr defaultRowHeight="15" x14ac:dyDescent="0.25"/>
  <cols>
    <col min="15" max="15" width="11.42578125" bestFit="1" customWidth="1"/>
  </cols>
  <sheetData>
    <row r="1" spans="1:21" ht="14.45" x14ac:dyDescent="0.3">
      <c r="A1" t="s">
        <v>2</v>
      </c>
    </row>
    <row r="2" spans="1:21" ht="15.6" x14ac:dyDescent="0.3">
      <c r="A2" t="s">
        <v>3</v>
      </c>
      <c r="B2" t="s">
        <v>4</v>
      </c>
      <c r="C2" t="s">
        <v>5</v>
      </c>
      <c r="I2">
        <f>AVERAGE(I4,I9,I14,I19,I24,I29,I34,I39,I44,I49)</f>
        <v>0.67761194029850746</v>
      </c>
      <c r="J2">
        <f>AVERAGE(J5,J10,J15,J20,J25,J30,J35,J40,J45,J50)</f>
        <v>0.33805970149253739</v>
      </c>
      <c r="K2">
        <f>AVERAGE(K6,K11,K16,K21,K26,K31,K36,K41,K46,K51)</f>
        <v>0.24249803613511395</v>
      </c>
      <c r="L2">
        <f>AVERAGE(L7,L12,L17,L22,L27,L32,L37,L42,L47,L52)</f>
        <v>0.38818314442823482</v>
      </c>
      <c r="N2">
        <f>AVERAGE(N4:N52)</f>
        <v>0.41158820558859832</v>
      </c>
      <c r="O2" s="1"/>
      <c r="Q2" t="s">
        <v>17</v>
      </c>
    </row>
    <row r="3" spans="1:21" ht="14.45" x14ac:dyDescent="0.3">
      <c r="A3" t="s">
        <v>6</v>
      </c>
      <c r="B3" t="s">
        <v>7</v>
      </c>
      <c r="C3" t="s">
        <v>8</v>
      </c>
      <c r="D3">
        <v>-25358.0507111589</v>
      </c>
    </row>
    <row r="4" spans="1:21" ht="14.45" x14ac:dyDescent="0.3">
      <c r="A4" t="s">
        <v>9</v>
      </c>
      <c r="B4" t="s">
        <v>8</v>
      </c>
      <c r="C4">
        <v>90</v>
      </c>
      <c r="D4">
        <v>23</v>
      </c>
      <c r="E4">
        <v>15</v>
      </c>
      <c r="F4">
        <v>6</v>
      </c>
      <c r="G4">
        <f>SUM(C4:F4)</f>
        <v>134</v>
      </c>
      <c r="I4">
        <f>C4/$G4</f>
        <v>0.67164179104477617</v>
      </c>
      <c r="J4">
        <f t="shared" ref="J4:L4" si="0">D4/$G4</f>
        <v>0.17164179104477612</v>
      </c>
      <c r="K4">
        <f t="shared" si="0"/>
        <v>0.11194029850746269</v>
      </c>
      <c r="L4">
        <f t="shared" si="0"/>
        <v>4.4776119402985072E-2</v>
      </c>
      <c r="N4">
        <f>AVERAGE(I4,J5,K6,L7)</f>
        <v>0.42030916844349681</v>
      </c>
      <c r="O4">
        <v>0.25</v>
      </c>
      <c r="Q4" t="s">
        <v>10</v>
      </c>
      <c r="R4">
        <v>10</v>
      </c>
      <c r="T4">
        <f>RANK(N4,$N$4:$O$49,1)</f>
        <v>16</v>
      </c>
      <c r="U4">
        <f>RANK(O4,$N$4:$O$49,1)</f>
        <v>1</v>
      </c>
    </row>
    <row r="5" spans="1:21" ht="14.45" x14ac:dyDescent="0.3">
      <c r="A5" t="s">
        <v>9</v>
      </c>
      <c r="B5" t="s">
        <v>8</v>
      </c>
      <c r="C5">
        <v>22</v>
      </c>
      <c r="D5">
        <v>32</v>
      </c>
      <c r="E5">
        <v>67</v>
      </c>
      <c r="F5">
        <v>13</v>
      </c>
      <c r="G5">
        <f t="shared" ref="G5:G7" si="1">SUM(C5:F5)</f>
        <v>134</v>
      </c>
      <c r="I5">
        <f t="shared" ref="I5:I7" si="2">C5/$G5</f>
        <v>0.16417910447761194</v>
      </c>
      <c r="J5">
        <f t="shared" ref="J5:J7" si="3">D5/$G5</f>
        <v>0.23880597014925373</v>
      </c>
      <c r="K5">
        <f t="shared" ref="K5:K7" si="4">E5/$G5</f>
        <v>0.5</v>
      </c>
      <c r="L5">
        <f t="shared" ref="L5:L7" si="5">F5/$G5</f>
        <v>9.7014925373134331E-2</v>
      </c>
      <c r="Q5" t="s">
        <v>11</v>
      </c>
      <c r="R5">
        <v>10</v>
      </c>
    </row>
    <row r="6" spans="1:21" ht="14.45" x14ac:dyDescent="0.3">
      <c r="A6" t="s">
        <v>9</v>
      </c>
      <c r="B6" t="s">
        <v>8</v>
      </c>
      <c r="C6">
        <v>2</v>
      </c>
      <c r="D6">
        <v>38</v>
      </c>
      <c r="E6">
        <v>38</v>
      </c>
      <c r="F6">
        <v>55</v>
      </c>
      <c r="G6">
        <f t="shared" si="1"/>
        <v>133</v>
      </c>
      <c r="I6">
        <f t="shared" si="2"/>
        <v>1.5037593984962405E-2</v>
      </c>
      <c r="J6">
        <f t="shared" si="3"/>
        <v>0.2857142857142857</v>
      </c>
      <c r="K6">
        <f t="shared" si="4"/>
        <v>0.2857142857142857</v>
      </c>
      <c r="L6">
        <f t="shared" si="5"/>
        <v>0.41353383458646614</v>
      </c>
      <c r="Q6" t="s">
        <v>12</v>
      </c>
      <c r="R6">
        <f>SUM(T4:T49)</f>
        <v>155</v>
      </c>
    </row>
    <row r="7" spans="1:21" ht="14.45" x14ac:dyDescent="0.3">
      <c r="A7" t="s">
        <v>9</v>
      </c>
      <c r="B7" t="s">
        <v>8</v>
      </c>
      <c r="C7">
        <v>5</v>
      </c>
      <c r="D7">
        <v>24</v>
      </c>
      <c r="E7">
        <v>40</v>
      </c>
      <c r="F7">
        <v>65</v>
      </c>
      <c r="G7">
        <f t="shared" si="1"/>
        <v>134</v>
      </c>
      <c r="I7">
        <f t="shared" si="2"/>
        <v>3.7313432835820892E-2</v>
      </c>
      <c r="J7">
        <f t="shared" si="3"/>
        <v>0.17910447761194029</v>
      </c>
      <c r="K7">
        <f t="shared" si="4"/>
        <v>0.29850746268656714</v>
      </c>
      <c r="L7">
        <f t="shared" si="5"/>
        <v>0.48507462686567165</v>
      </c>
      <c r="Q7" t="s">
        <v>13</v>
      </c>
      <c r="R7">
        <f>R4*(R4+R5+1)/2</f>
        <v>105</v>
      </c>
    </row>
    <row r="8" spans="1:21" ht="14.45" x14ac:dyDescent="0.3">
      <c r="A8" t="s">
        <v>6</v>
      </c>
      <c r="B8" t="s">
        <v>7</v>
      </c>
      <c r="C8" t="s">
        <v>8</v>
      </c>
      <c r="D8">
        <v>-25369.099242664099</v>
      </c>
      <c r="Q8" t="s">
        <v>14</v>
      </c>
      <c r="R8">
        <f>SQRT(R4*R5*(R4+R5+1)/10)</f>
        <v>14.491376746189438</v>
      </c>
    </row>
    <row r="9" spans="1:21" ht="14.45" x14ac:dyDescent="0.3">
      <c r="A9" t="s">
        <v>9</v>
      </c>
      <c r="B9" t="s">
        <v>8</v>
      </c>
      <c r="C9">
        <v>124</v>
      </c>
      <c r="D9">
        <v>0</v>
      </c>
      <c r="E9">
        <v>3</v>
      </c>
      <c r="F9">
        <v>7</v>
      </c>
      <c r="G9">
        <f>SUM(C9:F9)</f>
        <v>134</v>
      </c>
      <c r="I9">
        <f t="shared" ref="I9:I12" si="6">C9/$G9</f>
        <v>0.92537313432835822</v>
      </c>
      <c r="J9">
        <f t="shared" ref="J9:J12" si="7">D9/$G9</f>
        <v>0</v>
      </c>
      <c r="K9">
        <f t="shared" ref="K9:K12" si="8">E9/$G9</f>
        <v>2.2388059701492536E-2</v>
      </c>
      <c r="L9">
        <f t="shared" ref="L9:L12" si="9">F9/$G9</f>
        <v>5.2238805970149252E-2</v>
      </c>
      <c r="N9">
        <f>AVERAGE(I9,J10,K11,L12)</f>
        <v>0.4850746268656716</v>
      </c>
      <c r="O9">
        <v>0.25</v>
      </c>
      <c r="Q9" t="s">
        <v>15</v>
      </c>
      <c r="R9">
        <f>(R6-R7)/R8</f>
        <v>3.4503277967117714</v>
      </c>
      <c r="T9">
        <f>RANK(N9,$N$4:$O$49,1)</f>
        <v>18</v>
      </c>
      <c r="U9">
        <f>RANK(O9,$N$4:$O$49,1)</f>
        <v>1</v>
      </c>
    </row>
    <row r="10" spans="1:21" ht="14.45" x14ac:dyDescent="0.3">
      <c r="A10" t="s">
        <v>9</v>
      </c>
      <c r="B10" t="s">
        <v>8</v>
      </c>
      <c r="C10">
        <v>31</v>
      </c>
      <c r="D10">
        <v>46</v>
      </c>
      <c r="E10">
        <v>35</v>
      </c>
      <c r="F10">
        <v>22</v>
      </c>
      <c r="G10">
        <f t="shared" ref="G10:G12" si="10">SUM(C10:F10)</f>
        <v>134</v>
      </c>
      <c r="I10">
        <f t="shared" si="6"/>
        <v>0.23134328358208955</v>
      </c>
      <c r="J10">
        <f t="shared" si="7"/>
        <v>0.34328358208955223</v>
      </c>
      <c r="K10">
        <f t="shared" si="8"/>
        <v>0.26119402985074625</v>
      </c>
      <c r="L10">
        <f t="shared" si="9"/>
        <v>0.16417910447761194</v>
      </c>
      <c r="Q10" t="s">
        <v>16</v>
      </c>
      <c r="R10">
        <f>1-NORMDIST(R9,0,1,1)</f>
        <v>2.7995312400308503E-4</v>
      </c>
    </row>
    <row r="11" spans="1:21" ht="14.45" x14ac:dyDescent="0.3">
      <c r="A11" t="s">
        <v>9</v>
      </c>
      <c r="B11" t="s">
        <v>8</v>
      </c>
      <c r="C11">
        <v>22</v>
      </c>
      <c r="D11">
        <v>39</v>
      </c>
      <c r="E11">
        <v>37</v>
      </c>
      <c r="F11">
        <v>36</v>
      </c>
      <c r="G11">
        <f t="shared" si="10"/>
        <v>134</v>
      </c>
      <c r="I11">
        <f t="shared" si="6"/>
        <v>0.16417910447761194</v>
      </c>
      <c r="J11">
        <f t="shared" si="7"/>
        <v>0.29104477611940299</v>
      </c>
      <c r="K11">
        <f t="shared" si="8"/>
        <v>0.27611940298507465</v>
      </c>
      <c r="L11">
        <f t="shared" si="9"/>
        <v>0.26865671641791045</v>
      </c>
    </row>
    <row r="12" spans="1:21" ht="14.45" x14ac:dyDescent="0.3">
      <c r="A12" t="s">
        <v>9</v>
      </c>
      <c r="B12" t="s">
        <v>8</v>
      </c>
      <c r="C12">
        <v>6</v>
      </c>
      <c r="D12">
        <v>26</v>
      </c>
      <c r="E12">
        <v>49</v>
      </c>
      <c r="F12">
        <v>53</v>
      </c>
      <c r="G12">
        <f t="shared" si="10"/>
        <v>134</v>
      </c>
      <c r="I12">
        <f t="shared" si="6"/>
        <v>4.4776119402985072E-2</v>
      </c>
      <c r="J12">
        <f t="shared" si="7"/>
        <v>0.19402985074626866</v>
      </c>
      <c r="K12">
        <f t="shared" si="8"/>
        <v>0.36567164179104478</v>
      </c>
      <c r="L12">
        <f t="shared" si="9"/>
        <v>0.39552238805970147</v>
      </c>
    </row>
    <row r="13" spans="1:21" ht="14.45" x14ac:dyDescent="0.3">
      <c r="A13" t="s">
        <v>6</v>
      </c>
      <c r="B13" t="s">
        <v>7</v>
      </c>
      <c r="C13" t="s">
        <v>8</v>
      </c>
      <c r="D13">
        <v>-25051.7048385776</v>
      </c>
    </row>
    <row r="14" spans="1:21" ht="14.45" x14ac:dyDescent="0.3">
      <c r="A14" t="s">
        <v>9</v>
      </c>
      <c r="B14" t="s">
        <v>8</v>
      </c>
      <c r="C14">
        <v>57</v>
      </c>
      <c r="D14">
        <v>21</v>
      </c>
      <c r="E14">
        <v>51</v>
      </c>
      <c r="F14">
        <v>5</v>
      </c>
      <c r="G14">
        <f>SUM(C14:F14)</f>
        <v>134</v>
      </c>
      <c r="I14">
        <f t="shared" ref="I14:I17" si="11">C14/$G14</f>
        <v>0.42537313432835822</v>
      </c>
      <c r="J14">
        <f t="shared" ref="J14:J17" si="12">D14/$G14</f>
        <v>0.15671641791044777</v>
      </c>
      <c r="K14">
        <f t="shared" ref="K14:K17" si="13">E14/$G14</f>
        <v>0.38059701492537312</v>
      </c>
      <c r="L14">
        <f t="shared" ref="L14:L17" si="14">F14/$G14</f>
        <v>3.7313432835820892E-2</v>
      </c>
      <c r="N14">
        <f>AVERAGE(I14,J15,K16,L17)</f>
        <v>0.31902985074626866</v>
      </c>
      <c r="O14">
        <v>0.25</v>
      </c>
      <c r="T14">
        <f>RANK(N14,$N$4:$O$49,1)</f>
        <v>12</v>
      </c>
      <c r="U14">
        <f>RANK(O14,$N$4:$O$49,1)</f>
        <v>1</v>
      </c>
    </row>
    <row r="15" spans="1:21" ht="14.45" x14ac:dyDescent="0.3">
      <c r="A15" t="s">
        <v>9</v>
      </c>
      <c r="B15" t="s">
        <v>8</v>
      </c>
      <c r="C15">
        <v>46</v>
      </c>
      <c r="D15">
        <v>34</v>
      </c>
      <c r="E15">
        <v>7</v>
      </c>
      <c r="F15">
        <v>47</v>
      </c>
      <c r="G15">
        <f t="shared" ref="G15:G17" si="15">SUM(C15:F15)</f>
        <v>134</v>
      </c>
      <c r="I15">
        <f t="shared" si="11"/>
        <v>0.34328358208955223</v>
      </c>
      <c r="J15">
        <f t="shared" si="12"/>
        <v>0.2537313432835821</v>
      </c>
      <c r="K15">
        <f t="shared" si="13"/>
        <v>5.2238805970149252E-2</v>
      </c>
      <c r="L15">
        <f t="shared" si="14"/>
        <v>0.35074626865671643</v>
      </c>
    </row>
    <row r="16" spans="1:21" ht="14.45" x14ac:dyDescent="0.3">
      <c r="A16" t="s">
        <v>9</v>
      </c>
      <c r="B16" t="s">
        <v>8</v>
      </c>
      <c r="C16">
        <v>2</v>
      </c>
      <c r="D16">
        <v>56</v>
      </c>
      <c r="E16">
        <v>35</v>
      </c>
      <c r="F16">
        <v>41</v>
      </c>
      <c r="G16">
        <f t="shared" si="15"/>
        <v>134</v>
      </c>
      <c r="I16">
        <f t="shared" si="11"/>
        <v>1.4925373134328358E-2</v>
      </c>
      <c r="J16">
        <f t="shared" si="12"/>
        <v>0.41791044776119401</v>
      </c>
      <c r="K16">
        <f t="shared" si="13"/>
        <v>0.26119402985074625</v>
      </c>
      <c r="L16">
        <f t="shared" si="14"/>
        <v>0.30597014925373134</v>
      </c>
    </row>
    <row r="17" spans="1:21" ht="14.45" x14ac:dyDescent="0.3">
      <c r="A17" t="s">
        <v>9</v>
      </c>
      <c r="B17" t="s">
        <v>8</v>
      </c>
      <c r="C17">
        <v>9</v>
      </c>
      <c r="D17">
        <v>60</v>
      </c>
      <c r="E17">
        <v>20</v>
      </c>
      <c r="F17">
        <v>45</v>
      </c>
      <c r="G17">
        <f t="shared" si="15"/>
        <v>134</v>
      </c>
      <c r="I17">
        <f t="shared" si="11"/>
        <v>6.7164179104477612E-2</v>
      </c>
      <c r="J17">
        <f t="shared" si="12"/>
        <v>0.44776119402985076</v>
      </c>
      <c r="K17">
        <f t="shared" si="13"/>
        <v>0.14925373134328357</v>
      </c>
      <c r="L17">
        <f t="shared" si="14"/>
        <v>0.33582089552238809</v>
      </c>
    </row>
    <row r="18" spans="1:21" ht="14.45" x14ac:dyDescent="0.3">
      <c r="A18" t="s">
        <v>6</v>
      </c>
      <c r="B18" t="s">
        <v>7</v>
      </c>
      <c r="C18" t="s">
        <v>8</v>
      </c>
      <c r="D18">
        <v>-25214.866754808401</v>
      </c>
    </row>
    <row r="19" spans="1:21" ht="14.45" x14ac:dyDescent="0.3">
      <c r="A19" t="s">
        <v>9</v>
      </c>
      <c r="B19" t="s">
        <v>8</v>
      </c>
      <c r="C19">
        <v>56</v>
      </c>
      <c r="D19">
        <v>56</v>
      </c>
      <c r="E19">
        <v>15</v>
      </c>
      <c r="F19">
        <v>7</v>
      </c>
      <c r="G19">
        <f>SUM(C19:F19)</f>
        <v>134</v>
      </c>
      <c r="I19">
        <f t="shared" ref="I19:I22" si="16">C19/$G19</f>
        <v>0.41791044776119401</v>
      </c>
      <c r="J19">
        <f t="shared" ref="J19:J22" si="17">D19/$G19</f>
        <v>0.41791044776119401</v>
      </c>
      <c r="K19">
        <f t="shared" ref="K19:K22" si="18">E19/$G19</f>
        <v>0.11194029850746269</v>
      </c>
      <c r="L19">
        <f t="shared" ref="L19:L22" si="19">F19/$G19</f>
        <v>5.2238805970149252E-2</v>
      </c>
      <c r="N19">
        <f>AVERAGE(I19,J20,K21,L22)</f>
        <v>0.31999775558298726</v>
      </c>
      <c r="O19">
        <v>0.25</v>
      </c>
      <c r="T19">
        <f>RANK(N19,$N$4:$O$49,1)</f>
        <v>13</v>
      </c>
      <c r="U19">
        <f>RANK(O19,$N$4:$O$49,1)</f>
        <v>1</v>
      </c>
    </row>
    <row r="20" spans="1:21" x14ac:dyDescent="0.25">
      <c r="A20" t="s">
        <v>9</v>
      </c>
      <c r="B20" t="s">
        <v>8</v>
      </c>
      <c r="C20">
        <v>32</v>
      </c>
      <c r="D20">
        <v>46</v>
      </c>
      <c r="E20">
        <v>34</v>
      </c>
      <c r="F20">
        <v>22</v>
      </c>
      <c r="G20">
        <f t="shared" ref="G20:G22" si="20">SUM(C20:F20)</f>
        <v>134</v>
      </c>
      <c r="I20">
        <f t="shared" si="16"/>
        <v>0.23880597014925373</v>
      </c>
      <c r="J20">
        <f t="shared" si="17"/>
        <v>0.34328358208955223</v>
      </c>
      <c r="K20">
        <f t="shared" si="18"/>
        <v>0.2537313432835821</v>
      </c>
      <c r="L20">
        <f t="shared" si="19"/>
        <v>0.16417910447761194</v>
      </c>
    </row>
    <row r="21" spans="1:21" x14ac:dyDescent="0.25">
      <c r="A21" t="s">
        <v>9</v>
      </c>
      <c r="B21" t="s">
        <v>8</v>
      </c>
      <c r="C21">
        <v>1</v>
      </c>
      <c r="D21">
        <v>53</v>
      </c>
      <c r="E21">
        <v>47</v>
      </c>
      <c r="F21">
        <v>32</v>
      </c>
      <c r="G21">
        <f t="shared" si="20"/>
        <v>133</v>
      </c>
      <c r="I21">
        <f t="shared" si="16"/>
        <v>7.5187969924812026E-3</v>
      </c>
      <c r="J21">
        <f t="shared" si="17"/>
        <v>0.39849624060150374</v>
      </c>
      <c r="K21">
        <f t="shared" si="18"/>
        <v>0.35338345864661652</v>
      </c>
      <c r="L21">
        <f t="shared" si="19"/>
        <v>0.24060150375939848</v>
      </c>
    </row>
    <row r="22" spans="1:21" x14ac:dyDescent="0.25">
      <c r="A22" t="s">
        <v>9</v>
      </c>
      <c r="B22" t="s">
        <v>8</v>
      </c>
      <c r="C22">
        <v>9</v>
      </c>
      <c r="D22">
        <v>29</v>
      </c>
      <c r="E22">
        <v>73</v>
      </c>
      <c r="F22">
        <v>22</v>
      </c>
      <c r="G22">
        <f t="shared" si="20"/>
        <v>133</v>
      </c>
      <c r="I22">
        <f t="shared" si="16"/>
        <v>6.7669172932330823E-2</v>
      </c>
      <c r="J22">
        <f t="shared" si="17"/>
        <v>0.21804511278195488</v>
      </c>
      <c r="K22">
        <f t="shared" si="18"/>
        <v>0.54887218045112784</v>
      </c>
      <c r="L22">
        <f t="shared" si="19"/>
        <v>0.16541353383458646</v>
      </c>
    </row>
    <row r="23" spans="1:21" x14ac:dyDescent="0.25">
      <c r="A23" t="s">
        <v>6</v>
      </c>
      <c r="B23" t="s">
        <v>7</v>
      </c>
      <c r="C23" t="s">
        <v>8</v>
      </c>
      <c r="D23">
        <v>-25344.096471611902</v>
      </c>
    </row>
    <row r="24" spans="1:21" x14ac:dyDescent="0.25">
      <c r="A24" t="s">
        <v>9</v>
      </c>
      <c r="B24" t="s">
        <v>8</v>
      </c>
      <c r="C24">
        <v>109</v>
      </c>
      <c r="D24">
        <v>1</v>
      </c>
      <c r="E24">
        <v>23</v>
      </c>
      <c r="F24">
        <v>1</v>
      </c>
      <c r="G24">
        <f>SUM(C24:F24)</f>
        <v>134</v>
      </c>
      <c r="I24">
        <f t="shared" ref="I24:I27" si="21">C24/$G24</f>
        <v>0.81343283582089554</v>
      </c>
      <c r="J24">
        <f t="shared" ref="J24:J27" si="22">D24/$G24</f>
        <v>7.462686567164179E-3</v>
      </c>
      <c r="K24">
        <f t="shared" ref="K24:K27" si="23">E24/$G24</f>
        <v>0.17164179104477612</v>
      </c>
      <c r="L24">
        <f t="shared" ref="L24:L27" si="24">F24/$G24</f>
        <v>7.462686567164179E-3</v>
      </c>
      <c r="N24">
        <f>AVERAGE(I24,J25,K26,L27)</f>
        <v>0.40858208955223879</v>
      </c>
      <c r="O24">
        <v>0.25</v>
      </c>
      <c r="T24">
        <f>RANK(N24,$N$4:$O$49,1)</f>
        <v>15</v>
      </c>
      <c r="U24">
        <f>RANK(O24,$N$4:$O$49,1)</f>
        <v>1</v>
      </c>
    </row>
    <row r="25" spans="1:21" x14ac:dyDescent="0.25">
      <c r="A25" t="s">
        <v>9</v>
      </c>
      <c r="B25" t="s">
        <v>8</v>
      </c>
      <c r="C25">
        <v>17</v>
      </c>
      <c r="D25">
        <v>53</v>
      </c>
      <c r="E25">
        <v>29</v>
      </c>
      <c r="F25">
        <v>35</v>
      </c>
      <c r="G25">
        <f t="shared" ref="G25:G27" si="25">SUM(C25:F25)</f>
        <v>134</v>
      </c>
      <c r="I25">
        <f t="shared" si="21"/>
        <v>0.12686567164179105</v>
      </c>
      <c r="J25">
        <f t="shared" si="22"/>
        <v>0.39552238805970147</v>
      </c>
      <c r="K25">
        <f t="shared" si="23"/>
        <v>0.21641791044776118</v>
      </c>
      <c r="L25">
        <f t="shared" si="24"/>
        <v>0.26119402985074625</v>
      </c>
    </row>
    <row r="26" spans="1:21" x14ac:dyDescent="0.25">
      <c r="A26" t="s">
        <v>9</v>
      </c>
      <c r="B26" t="s">
        <v>8</v>
      </c>
      <c r="C26">
        <v>1</v>
      </c>
      <c r="D26">
        <v>23</v>
      </c>
      <c r="E26">
        <v>10</v>
      </c>
      <c r="F26">
        <v>100</v>
      </c>
      <c r="G26">
        <f t="shared" si="25"/>
        <v>134</v>
      </c>
      <c r="I26">
        <f t="shared" si="21"/>
        <v>7.462686567164179E-3</v>
      </c>
      <c r="J26">
        <f t="shared" si="22"/>
        <v>0.17164179104477612</v>
      </c>
      <c r="K26">
        <f t="shared" si="23"/>
        <v>7.4626865671641784E-2</v>
      </c>
      <c r="L26">
        <f t="shared" si="24"/>
        <v>0.74626865671641796</v>
      </c>
    </row>
    <row r="27" spans="1:21" x14ac:dyDescent="0.25">
      <c r="A27" t="s">
        <v>9</v>
      </c>
      <c r="B27" t="s">
        <v>8</v>
      </c>
      <c r="C27">
        <v>28</v>
      </c>
      <c r="D27">
        <v>1</v>
      </c>
      <c r="E27">
        <v>58</v>
      </c>
      <c r="F27">
        <v>47</v>
      </c>
      <c r="G27">
        <f t="shared" si="25"/>
        <v>134</v>
      </c>
      <c r="I27">
        <f t="shared" si="21"/>
        <v>0.20895522388059701</v>
      </c>
      <c r="J27">
        <f t="shared" si="22"/>
        <v>7.462686567164179E-3</v>
      </c>
      <c r="K27">
        <f t="shared" si="23"/>
        <v>0.43283582089552236</v>
      </c>
      <c r="L27">
        <f t="shared" si="24"/>
        <v>0.35074626865671643</v>
      </c>
    </row>
    <row r="28" spans="1:21" x14ac:dyDescent="0.25">
      <c r="A28" t="s">
        <v>6</v>
      </c>
      <c r="B28" t="s">
        <v>7</v>
      </c>
      <c r="C28" t="s">
        <v>8</v>
      </c>
      <c r="D28">
        <v>-25281.7632846216</v>
      </c>
    </row>
    <row r="29" spans="1:21" x14ac:dyDescent="0.25">
      <c r="A29" t="s">
        <v>9</v>
      </c>
      <c r="B29" t="s">
        <v>8</v>
      </c>
      <c r="C29">
        <v>65</v>
      </c>
      <c r="D29">
        <v>46</v>
      </c>
      <c r="E29">
        <v>15</v>
      </c>
      <c r="F29">
        <v>8</v>
      </c>
      <c r="G29">
        <f>SUM(C29:F29)</f>
        <v>134</v>
      </c>
      <c r="I29">
        <f t="shared" ref="I29:I32" si="26">C29/$G29</f>
        <v>0.48507462686567165</v>
      </c>
      <c r="J29">
        <f t="shared" ref="J29:J32" si="27">D29/$G29</f>
        <v>0.34328358208955223</v>
      </c>
      <c r="K29">
        <f t="shared" ref="K29:K32" si="28">E29/$G29</f>
        <v>0.11194029850746269</v>
      </c>
      <c r="L29">
        <f t="shared" ref="L29:L32" si="29">F29/$G29</f>
        <v>5.9701492537313432E-2</v>
      </c>
      <c r="N29">
        <f>AVERAGE(I29,J30,K31,L32)</f>
        <v>0.31343283582089554</v>
      </c>
      <c r="O29">
        <v>0.25</v>
      </c>
      <c r="T29">
        <f>RANK(N29,$N$4:$O$49,1)</f>
        <v>11</v>
      </c>
      <c r="U29">
        <f>RANK(O29,$N$4:$O$49,1)</f>
        <v>1</v>
      </c>
    </row>
    <row r="30" spans="1:21" x14ac:dyDescent="0.25">
      <c r="A30" t="s">
        <v>9</v>
      </c>
      <c r="B30" t="s">
        <v>8</v>
      </c>
      <c r="C30">
        <v>34</v>
      </c>
      <c r="D30">
        <v>32</v>
      </c>
      <c r="E30">
        <v>50</v>
      </c>
      <c r="F30">
        <v>18</v>
      </c>
      <c r="G30">
        <f t="shared" ref="G30:G32" si="30">SUM(C30:F30)</f>
        <v>134</v>
      </c>
      <c r="I30">
        <f t="shared" si="26"/>
        <v>0.2537313432835821</v>
      </c>
      <c r="J30">
        <f t="shared" si="27"/>
        <v>0.23880597014925373</v>
      </c>
      <c r="K30">
        <f t="shared" si="28"/>
        <v>0.37313432835820898</v>
      </c>
      <c r="L30">
        <f t="shared" si="29"/>
        <v>0.13432835820895522</v>
      </c>
    </row>
    <row r="31" spans="1:21" x14ac:dyDescent="0.25">
      <c r="A31" t="s">
        <v>9</v>
      </c>
      <c r="B31" t="s">
        <v>8</v>
      </c>
      <c r="C31">
        <v>1</v>
      </c>
      <c r="D31">
        <v>36</v>
      </c>
      <c r="E31">
        <v>22</v>
      </c>
      <c r="F31">
        <v>75</v>
      </c>
      <c r="G31">
        <f t="shared" si="30"/>
        <v>134</v>
      </c>
      <c r="I31">
        <f t="shared" si="26"/>
        <v>7.462686567164179E-3</v>
      </c>
      <c r="J31">
        <f t="shared" si="27"/>
        <v>0.26865671641791045</v>
      </c>
      <c r="K31">
        <f t="shared" si="28"/>
        <v>0.16417910447761194</v>
      </c>
      <c r="L31">
        <f t="shared" si="29"/>
        <v>0.55970149253731338</v>
      </c>
    </row>
    <row r="32" spans="1:21" x14ac:dyDescent="0.25">
      <c r="A32" t="s">
        <v>9</v>
      </c>
      <c r="B32" t="s">
        <v>8</v>
      </c>
      <c r="C32">
        <v>8</v>
      </c>
      <c r="D32">
        <v>15</v>
      </c>
      <c r="E32">
        <v>62</v>
      </c>
      <c r="F32">
        <v>49</v>
      </c>
      <c r="G32">
        <f t="shared" si="30"/>
        <v>134</v>
      </c>
      <c r="I32">
        <f t="shared" si="26"/>
        <v>5.9701492537313432E-2</v>
      </c>
      <c r="J32">
        <f t="shared" si="27"/>
        <v>0.11194029850746269</v>
      </c>
      <c r="K32">
        <f t="shared" si="28"/>
        <v>0.46268656716417911</v>
      </c>
      <c r="L32">
        <f t="shared" si="29"/>
        <v>0.36567164179104478</v>
      </c>
    </row>
    <row r="33" spans="1:21" x14ac:dyDescent="0.25">
      <c r="A33" t="s">
        <v>6</v>
      </c>
      <c r="B33" t="s">
        <v>7</v>
      </c>
      <c r="C33" t="s">
        <v>8</v>
      </c>
      <c r="D33">
        <v>-25458.431449300399</v>
      </c>
    </row>
    <row r="34" spans="1:21" x14ac:dyDescent="0.25">
      <c r="A34" t="s">
        <v>9</v>
      </c>
      <c r="B34" t="s">
        <v>8</v>
      </c>
      <c r="C34">
        <v>116</v>
      </c>
      <c r="D34">
        <v>7</v>
      </c>
      <c r="E34">
        <v>6</v>
      </c>
      <c r="F34">
        <v>5</v>
      </c>
      <c r="G34">
        <f>SUM(C34:F34)</f>
        <v>134</v>
      </c>
      <c r="I34">
        <f t="shared" ref="I34:I37" si="31">C34/$G34</f>
        <v>0.86567164179104472</v>
      </c>
      <c r="J34">
        <f t="shared" ref="J34:J37" si="32">D34/$G34</f>
        <v>5.2238805970149252E-2</v>
      </c>
      <c r="K34">
        <f t="shared" ref="K34:K37" si="33">E34/$G34</f>
        <v>4.4776119402985072E-2</v>
      </c>
      <c r="L34">
        <f t="shared" ref="L34:L37" si="34">F34/$G34</f>
        <v>3.7313432835820892E-2</v>
      </c>
      <c r="N34">
        <f>AVERAGE(I34,J35,K36,L37)</f>
        <v>0.48694029850746268</v>
      </c>
      <c r="O34">
        <v>0.25</v>
      </c>
      <c r="T34">
        <f>RANK(N34,$N$4:$O$49,1)</f>
        <v>19</v>
      </c>
      <c r="U34">
        <f>RANK(O34,$N$4:$O$49,1)</f>
        <v>1</v>
      </c>
    </row>
    <row r="35" spans="1:21" x14ac:dyDescent="0.25">
      <c r="A35" t="s">
        <v>9</v>
      </c>
      <c r="B35" t="s">
        <v>8</v>
      </c>
      <c r="C35">
        <v>18</v>
      </c>
      <c r="D35">
        <v>60</v>
      </c>
      <c r="E35">
        <v>23</v>
      </c>
      <c r="F35">
        <v>33</v>
      </c>
      <c r="G35">
        <f t="shared" ref="G35:G37" si="35">SUM(C35:F35)</f>
        <v>134</v>
      </c>
      <c r="I35">
        <f t="shared" si="31"/>
        <v>0.13432835820895522</v>
      </c>
      <c r="J35">
        <f t="shared" si="32"/>
        <v>0.44776119402985076</v>
      </c>
      <c r="K35">
        <f t="shared" si="33"/>
        <v>0.17164179104477612</v>
      </c>
      <c r="L35">
        <f t="shared" si="34"/>
        <v>0.2462686567164179</v>
      </c>
    </row>
    <row r="36" spans="1:21" x14ac:dyDescent="0.25">
      <c r="A36" t="s">
        <v>9</v>
      </c>
      <c r="B36" t="s">
        <v>8</v>
      </c>
      <c r="C36">
        <v>16</v>
      </c>
      <c r="D36">
        <v>60</v>
      </c>
      <c r="E36">
        <v>34</v>
      </c>
      <c r="F36">
        <v>24</v>
      </c>
      <c r="G36">
        <f t="shared" si="35"/>
        <v>134</v>
      </c>
      <c r="I36">
        <f t="shared" si="31"/>
        <v>0.11940298507462686</v>
      </c>
      <c r="J36">
        <f t="shared" si="32"/>
        <v>0.44776119402985076</v>
      </c>
      <c r="K36">
        <f t="shared" si="33"/>
        <v>0.2537313432835821</v>
      </c>
      <c r="L36">
        <f t="shared" si="34"/>
        <v>0.17910447761194029</v>
      </c>
    </row>
    <row r="37" spans="1:21" x14ac:dyDescent="0.25">
      <c r="A37" t="s">
        <v>9</v>
      </c>
      <c r="B37" t="s">
        <v>8</v>
      </c>
      <c r="C37">
        <v>2</v>
      </c>
      <c r="D37">
        <v>19</v>
      </c>
      <c r="E37">
        <v>62</v>
      </c>
      <c r="F37">
        <v>51</v>
      </c>
      <c r="G37">
        <f t="shared" si="35"/>
        <v>134</v>
      </c>
      <c r="I37">
        <f t="shared" si="31"/>
        <v>1.4925373134328358E-2</v>
      </c>
      <c r="J37">
        <f t="shared" si="32"/>
        <v>0.1417910447761194</v>
      </c>
      <c r="K37">
        <f t="shared" si="33"/>
        <v>0.46268656716417911</v>
      </c>
      <c r="L37">
        <f t="shared" si="34"/>
        <v>0.38059701492537312</v>
      </c>
    </row>
    <row r="38" spans="1:21" x14ac:dyDescent="0.25">
      <c r="A38" t="s">
        <v>6</v>
      </c>
      <c r="B38" t="s">
        <v>7</v>
      </c>
      <c r="C38" t="s">
        <v>8</v>
      </c>
      <c r="D38">
        <v>-25241.401695701399</v>
      </c>
    </row>
    <row r="39" spans="1:21" x14ac:dyDescent="0.25">
      <c r="A39" t="s">
        <v>9</v>
      </c>
      <c r="B39" t="s">
        <v>8</v>
      </c>
      <c r="C39">
        <v>78</v>
      </c>
      <c r="D39">
        <v>18</v>
      </c>
      <c r="E39">
        <v>37</v>
      </c>
      <c r="F39">
        <v>1</v>
      </c>
      <c r="G39">
        <f>SUM(C39:F39)</f>
        <v>134</v>
      </c>
      <c r="I39">
        <f t="shared" ref="I39:I42" si="36">C39/$G39</f>
        <v>0.58208955223880599</v>
      </c>
      <c r="J39">
        <f t="shared" ref="J39:J42" si="37">D39/$G39</f>
        <v>0.13432835820895522</v>
      </c>
      <c r="K39">
        <f t="shared" ref="K39:K42" si="38">E39/$G39</f>
        <v>0.27611940298507465</v>
      </c>
      <c r="L39">
        <f t="shared" ref="L39:L42" si="39">F39/$G39</f>
        <v>7.462686567164179E-3</v>
      </c>
      <c r="N39">
        <f>AVERAGE(I39,J40,K41,L42)</f>
        <v>0.39552238805970147</v>
      </c>
      <c r="O39">
        <v>0.25</v>
      </c>
      <c r="T39">
        <f>RANK(N39,$N$4:$O$49,1)</f>
        <v>14</v>
      </c>
      <c r="U39">
        <f>RANK(O39,$N$4:$O$49,1)</f>
        <v>1</v>
      </c>
    </row>
    <row r="40" spans="1:21" x14ac:dyDescent="0.25">
      <c r="A40" t="s">
        <v>9</v>
      </c>
      <c r="B40" t="s">
        <v>8</v>
      </c>
      <c r="C40">
        <v>9</v>
      </c>
      <c r="D40">
        <v>54</v>
      </c>
      <c r="E40">
        <v>61</v>
      </c>
      <c r="F40">
        <v>10</v>
      </c>
      <c r="G40">
        <f t="shared" ref="G40:G42" si="40">SUM(C40:F40)</f>
        <v>134</v>
      </c>
      <c r="I40">
        <f t="shared" si="36"/>
        <v>6.7164179104477612E-2</v>
      </c>
      <c r="J40">
        <f t="shared" si="37"/>
        <v>0.40298507462686567</v>
      </c>
      <c r="K40">
        <f t="shared" si="38"/>
        <v>0.45522388059701491</v>
      </c>
      <c r="L40">
        <f t="shared" si="39"/>
        <v>7.4626865671641784E-2</v>
      </c>
    </row>
    <row r="41" spans="1:21" x14ac:dyDescent="0.25">
      <c r="A41" t="s">
        <v>9</v>
      </c>
      <c r="B41" t="s">
        <v>8</v>
      </c>
      <c r="C41">
        <v>5</v>
      </c>
      <c r="D41">
        <v>43</v>
      </c>
      <c r="E41">
        <v>32</v>
      </c>
      <c r="F41">
        <v>54</v>
      </c>
      <c r="G41">
        <f t="shared" si="40"/>
        <v>134</v>
      </c>
      <c r="I41">
        <f t="shared" si="36"/>
        <v>3.7313432835820892E-2</v>
      </c>
      <c r="J41">
        <f t="shared" si="37"/>
        <v>0.32089552238805968</v>
      </c>
      <c r="K41">
        <f t="shared" si="38"/>
        <v>0.23880597014925373</v>
      </c>
      <c r="L41">
        <f t="shared" si="39"/>
        <v>0.40298507462686567</v>
      </c>
    </row>
    <row r="42" spans="1:21" x14ac:dyDescent="0.25">
      <c r="A42" t="s">
        <v>9</v>
      </c>
      <c r="B42" t="s">
        <v>8</v>
      </c>
      <c r="C42">
        <v>21</v>
      </c>
      <c r="D42">
        <v>4</v>
      </c>
      <c r="E42">
        <v>61</v>
      </c>
      <c r="F42">
        <v>48</v>
      </c>
      <c r="G42">
        <f t="shared" si="40"/>
        <v>134</v>
      </c>
      <c r="I42">
        <f t="shared" si="36"/>
        <v>0.15671641791044777</v>
      </c>
      <c r="J42">
        <f t="shared" si="37"/>
        <v>2.9850746268656716E-2</v>
      </c>
      <c r="K42">
        <f t="shared" si="38"/>
        <v>0.45522388059701491</v>
      </c>
      <c r="L42">
        <f t="shared" si="39"/>
        <v>0.35820895522388058</v>
      </c>
    </row>
    <row r="43" spans="1:21" x14ac:dyDescent="0.25">
      <c r="A43" t="s">
        <v>6</v>
      </c>
      <c r="B43" t="s">
        <v>7</v>
      </c>
      <c r="C43" t="s">
        <v>8</v>
      </c>
      <c r="D43">
        <v>-25484.2106758706</v>
      </c>
    </row>
    <row r="44" spans="1:21" x14ac:dyDescent="0.25">
      <c r="A44" t="s">
        <v>9</v>
      </c>
      <c r="B44" t="s">
        <v>8</v>
      </c>
      <c r="C44">
        <v>121</v>
      </c>
      <c r="D44">
        <v>6</v>
      </c>
      <c r="E44">
        <v>1</v>
      </c>
      <c r="F44">
        <v>6</v>
      </c>
      <c r="G44">
        <f>SUM(C44:F44)</f>
        <v>134</v>
      </c>
      <c r="I44">
        <f t="shared" ref="I44:I47" si="41">C44/$G44</f>
        <v>0.90298507462686572</v>
      </c>
      <c r="J44">
        <f t="shared" ref="J44:J47" si="42">D44/$G44</f>
        <v>4.4776119402985072E-2</v>
      </c>
      <c r="K44">
        <f t="shared" ref="K44:K47" si="43">E44/$G44</f>
        <v>7.462686567164179E-3</v>
      </c>
      <c r="L44">
        <f t="shared" ref="L44:L47" si="44">F44/$G44</f>
        <v>4.4776119402985072E-2</v>
      </c>
      <c r="N44">
        <f>AVERAGE(I44,J45,K46,L47)</f>
        <v>0.46885871394905176</v>
      </c>
      <c r="O44">
        <v>0.25</v>
      </c>
      <c r="T44">
        <f>RANK(N44,$N$4:$O$49,1)</f>
        <v>17</v>
      </c>
      <c r="U44">
        <f>RANK(O44,$N$4:$O$49,1)</f>
        <v>1</v>
      </c>
    </row>
    <row r="45" spans="1:21" x14ac:dyDescent="0.25">
      <c r="A45" t="s">
        <v>9</v>
      </c>
      <c r="B45" t="s">
        <v>8</v>
      </c>
      <c r="C45">
        <v>31</v>
      </c>
      <c r="D45">
        <v>34</v>
      </c>
      <c r="E45">
        <v>39</v>
      </c>
      <c r="F45">
        <v>30</v>
      </c>
      <c r="G45">
        <f t="shared" ref="G45:G47" si="45">SUM(C45:F45)</f>
        <v>134</v>
      </c>
      <c r="I45">
        <f t="shared" si="41"/>
        <v>0.23134328358208955</v>
      </c>
      <c r="J45">
        <f t="shared" si="42"/>
        <v>0.2537313432835821</v>
      </c>
      <c r="K45">
        <f t="shared" si="43"/>
        <v>0.29104477611940299</v>
      </c>
      <c r="L45">
        <f t="shared" si="44"/>
        <v>0.22388059701492538</v>
      </c>
    </row>
    <row r="46" spans="1:21" x14ac:dyDescent="0.25">
      <c r="A46" t="s">
        <v>9</v>
      </c>
      <c r="B46" t="s">
        <v>8</v>
      </c>
      <c r="C46">
        <v>10</v>
      </c>
      <c r="D46">
        <v>28</v>
      </c>
      <c r="E46">
        <v>41</v>
      </c>
      <c r="F46">
        <v>54</v>
      </c>
      <c r="G46">
        <f t="shared" si="45"/>
        <v>133</v>
      </c>
      <c r="I46">
        <f t="shared" si="41"/>
        <v>7.5187969924812026E-2</v>
      </c>
      <c r="J46">
        <f t="shared" si="42"/>
        <v>0.21052631578947367</v>
      </c>
      <c r="K46">
        <f t="shared" si="43"/>
        <v>0.30827067669172931</v>
      </c>
      <c r="L46">
        <f t="shared" si="44"/>
        <v>0.40601503759398494</v>
      </c>
    </row>
    <row r="47" spans="1:21" x14ac:dyDescent="0.25">
      <c r="A47" t="s">
        <v>9</v>
      </c>
      <c r="B47" t="s">
        <v>8</v>
      </c>
      <c r="C47">
        <v>3</v>
      </c>
      <c r="D47">
        <v>15</v>
      </c>
      <c r="E47">
        <v>61</v>
      </c>
      <c r="F47">
        <v>55</v>
      </c>
      <c r="G47">
        <f t="shared" si="45"/>
        <v>134</v>
      </c>
      <c r="I47">
        <f t="shared" si="41"/>
        <v>2.2388059701492536E-2</v>
      </c>
      <c r="J47">
        <f t="shared" si="42"/>
        <v>0.11194029850746269</v>
      </c>
      <c r="K47">
        <f t="shared" si="43"/>
        <v>0.45522388059701491</v>
      </c>
      <c r="L47">
        <f t="shared" si="44"/>
        <v>0.41044776119402987</v>
      </c>
    </row>
    <row r="48" spans="1:21" x14ac:dyDescent="0.25">
      <c r="A48" t="s">
        <v>6</v>
      </c>
      <c r="B48" t="s">
        <v>7</v>
      </c>
      <c r="C48" t="s">
        <v>8</v>
      </c>
      <c r="D48">
        <v>-25364.3259120369</v>
      </c>
    </row>
    <row r="49" spans="1:21" x14ac:dyDescent="0.25">
      <c r="A49" t="s">
        <v>9</v>
      </c>
      <c r="B49" t="s">
        <v>8</v>
      </c>
      <c r="C49">
        <v>92</v>
      </c>
      <c r="D49">
        <v>24</v>
      </c>
      <c r="E49">
        <v>13</v>
      </c>
      <c r="F49">
        <v>5</v>
      </c>
      <c r="G49">
        <f>SUM(C49:F49)</f>
        <v>134</v>
      </c>
      <c r="I49">
        <f t="shared" ref="I49:I52" si="46">C49/$G49</f>
        <v>0.68656716417910446</v>
      </c>
      <c r="J49">
        <f t="shared" ref="J49:J52" si="47">D49/$G49</f>
        <v>0.17910447761194029</v>
      </c>
      <c r="K49">
        <f t="shared" ref="K49:K52" si="48">E49/$G49</f>
        <v>9.7014925373134331E-2</v>
      </c>
      <c r="L49">
        <f t="shared" ref="L49:L52" si="49">F49/$G49</f>
        <v>3.7313432835820892E-2</v>
      </c>
      <c r="N49">
        <f>AVERAGE(I49,J50,K51,L52)</f>
        <v>0.49813432835820892</v>
      </c>
      <c r="O49">
        <v>0.25</v>
      </c>
      <c r="T49">
        <f>RANK(N49,$N$4:$O$49,1)</f>
        <v>20</v>
      </c>
      <c r="U49">
        <f>RANK(O49,$N$4:$O$49,1)</f>
        <v>1</v>
      </c>
    </row>
    <row r="50" spans="1:21" x14ac:dyDescent="0.25">
      <c r="A50" t="s">
        <v>9</v>
      </c>
      <c r="B50" t="s">
        <v>8</v>
      </c>
      <c r="C50">
        <v>16</v>
      </c>
      <c r="D50">
        <v>62</v>
      </c>
      <c r="E50">
        <v>22</v>
      </c>
      <c r="F50">
        <v>34</v>
      </c>
      <c r="G50">
        <f t="shared" ref="G50:G52" si="50">SUM(C50:F50)</f>
        <v>134</v>
      </c>
      <c r="I50">
        <f t="shared" si="46"/>
        <v>0.11940298507462686</v>
      </c>
      <c r="J50">
        <f t="shared" si="47"/>
        <v>0.46268656716417911</v>
      </c>
      <c r="K50">
        <f t="shared" si="48"/>
        <v>0.16417910447761194</v>
      </c>
      <c r="L50">
        <f t="shared" si="49"/>
        <v>0.2537313432835821</v>
      </c>
    </row>
    <row r="51" spans="1:21" x14ac:dyDescent="0.25">
      <c r="A51" t="s">
        <v>9</v>
      </c>
      <c r="B51" t="s">
        <v>8</v>
      </c>
      <c r="C51">
        <v>7</v>
      </c>
      <c r="D51">
        <v>54</v>
      </c>
      <c r="E51">
        <v>28</v>
      </c>
      <c r="F51">
        <v>45</v>
      </c>
      <c r="G51">
        <f t="shared" si="50"/>
        <v>134</v>
      </c>
      <c r="I51">
        <f t="shared" si="46"/>
        <v>5.2238805970149252E-2</v>
      </c>
      <c r="J51">
        <f t="shared" si="47"/>
        <v>0.40298507462686567</v>
      </c>
      <c r="K51">
        <f t="shared" si="48"/>
        <v>0.20895522388059701</v>
      </c>
      <c r="L51">
        <f t="shared" si="49"/>
        <v>0.33582089552238809</v>
      </c>
    </row>
    <row r="52" spans="1:21" x14ac:dyDescent="0.25">
      <c r="A52" t="s">
        <v>9</v>
      </c>
      <c r="B52" t="s">
        <v>8</v>
      </c>
      <c r="C52">
        <v>1</v>
      </c>
      <c r="D52">
        <v>23</v>
      </c>
      <c r="E52">
        <v>25</v>
      </c>
      <c r="F52">
        <v>85</v>
      </c>
      <c r="G52">
        <f t="shared" si="50"/>
        <v>134</v>
      </c>
      <c r="I52">
        <f t="shared" si="46"/>
        <v>7.462686567164179E-3</v>
      </c>
      <c r="J52">
        <f t="shared" si="47"/>
        <v>0.17164179104477612</v>
      </c>
      <c r="K52">
        <f t="shared" si="48"/>
        <v>0.18656716417910449</v>
      </c>
      <c r="L52">
        <f t="shared" si="49"/>
        <v>0.63432835820895528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C1" workbookViewId="0">
      <selection activeCell="H27" sqref="H27"/>
    </sheetView>
  </sheetViews>
  <sheetFormatPr defaultRowHeight="15" x14ac:dyDescent="0.25"/>
  <sheetData>
    <row r="1" spans="1:21" ht="15.6" x14ac:dyDescent="0.3">
      <c r="A1" t="s">
        <v>3</v>
      </c>
      <c r="B1" t="s">
        <v>4</v>
      </c>
      <c r="C1" t="s">
        <v>5</v>
      </c>
      <c r="I1">
        <f>AVERAGE(I3,I8,I13,I18,I23,I28,I33,I38,I43,I48)</f>
        <v>0.5309089654830047</v>
      </c>
      <c r="J1">
        <f>AVERAGE(J4,J9,J14,J19,J24,J29,J34,J39,J44,J49)</f>
        <v>0.2175230877814438</v>
      </c>
      <c r="K1">
        <f>AVERAGE(K5,K10,K15,K20,K25,K30,K35,K40,K45,K50)</f>
        <v>0.23026612899892659</v>
      </c>
      <c r="L1">
        <f>AVERAGE(L6,L11,L16,L21,L26,L31,L36,L41,L46,L51)</f>
        <v>0.45546666025858384</v>
      </c>
      <c r="N1">
        <f>AVERAGE(N3:N51)</f>
        <v>0.35854121063048972</v>
      </c>
      <c r="O1" s="1"/>
      <c r="Q1" t="s">
        <v>17</v>
      </c>
    </row>
    <row r="2" spans="1:21" ht="14.45" x14ac:dyDescent="0.3">
      <c r="A2" t="s">
        <v>6</v>
      </c>
      <c r="B2" t="s">
        <v>7</v>
      </c>
      <c r="C2" t="s">
        <v>8</v>
      </c>
      <c r="D2">
        <v>-1020762.19633191</v>
      </c>
    </row>
    <row r="3" spans="1:21" ht="14.45" x14ac:dyDescent="0.3">
      <c r="A3" t="s">
        <v>9</v>
      </c>
      <c r="B3" t="s">
        <v>8</v>
      </c>
      <c r="C3">
        <v>992</v>
      </c>
      <c r="D3">
        <v>264</v>
      </c>
      <c r="E3">
        <v>241</v>
      </c>
      <c r="F3">
        <v>356</v>
      </c>
      <c r="G3">
        <f>SUM(C3:F3)</f>
        <v>1853</v>
      </c>
      <c r="I3">
        <f>C3/$G3</f>
        <v>0.53534808418780355</v>
      </c>
      <c r="J3">
        <f t="shared" ref="J3:L6" si="0">D3/$G3</f>
        <v>0.14247166756610902</v>
      </c>
      <c r="K3">
        <f t="shared" si="0"/>
        <v>0.1300593631948192</v>
      </c>
      <c r="L3">
        <f t="shared" si="0"/>
        <v>0.1921208850512682</v>
      </c>
      <c r="N3">
        <f>AVERAGE(I3,J4,K5,L6)</f>
        <v>0.35543343703856511</v>
      </c>
      <c r="O3">
        <v>0.25</v>
      </c>
      <c r="Q3" t="s">
        <v>10</v>
      </c>
      <c r="R3">
        <v>10</v>
      </c>
      <c r="T3">
        <f>RANK(N3,$N$3:$O$48,1)</f>
        <v>14</v>
      </c>
      <c r="U3">
        <f t="shared" ref="U3" si="1">RANK(O3,$N$3:$O$48,1)</f>
        <v>1</v>
      </c>
    </row>
    <row r="4" spans="1:21" ht="14.45" x14ac:dyDescent="0.3">
      <c r="A4" t="s">
        <v>9</v>
      </c>
      <c r="B4" t="s">
        <v>8</v>
      </c>
      <c r="C4">
        <v>533</v>
      </c>
      <c r="D4">
        <v>427</v>
      </c>
      <c r="E4">
        <v>396</v>
      </c>
      <c r="F4">
        <v>735</v>
      </c>
      <c r="G4">
        <f t="shared" ref="G4:G6" si="2">SUM(C4:F4)</f>
        <v>2091</v>
      </c>
      <c r="I4">
        <f t="shared" ref="I4:I6" si="3">C4/$G4</f>
        <v>0.25490196078431371</v>
      </c>
      <c r="J4">
        <f t="shared" si="0"/>
        <v>0.20420851267336204</v>
      </c>
      <c r="K4">
        <f t="shared" si="0"/>
        <v>0.18938307030129126</v>
      </c>
      <c r="L4">
        <f t="shared" si="0"/>
        <v>0.35150645624103299</v>
      </c>
      <c r="Q4" t="s">
        <v>11</v>
      </c>
      <c r="R4">
        <v>10</v>
      </c>
    </row>
    <row r="5" spans="1:21" ht="14.45" x14ac:dyDescent="0.3">
      <c r="A5" t="s">
        <v>9</v>
      </c>
      <c r="B5" t="s">
        <v>8</v>
      </c>
      <c r="C5">
        <v>497</v>
      </c>
      <c r="D5">
        <v>387</v>
      </c>
      <c r="E5">
        <v>528</v>
      </c>
      <c r="F5">
        <v>818</v>
      </c>
      <c r="G5">
        <f t="shared" si="2"/>
        <v>2230</v>
      </c>
      <c r="I5">
        <f t="shared" si="3"/>
        <v>0.22286995515695068</v>
      </c>
      <c r="J5">
        <f t="shared" si="0"/>
        <v>0.17354260089686099</v>
      </c>
      <c r="K5">
        <f t="shared" si="0"/>
        <v>0.23677130044843051</v>
      </c>
      <c r="L5">
        <f t="shared" si="0"/>
        <v>0.36681614349775787</v>
      </c>
      <c r="Q5" t="s">
        <v>12</v>
      </c>
      <c r="R5">
        <f>SUM(T3:T48)</f>
        <v>155</v>
      </c>
    </row>
    <row r="6" spans="1:21" ht="14.45" x14ac:dyDescent="0.3">
      <c r="A6" t="s">
        <v>9</v>
      </c>
      <c r="B6" t="s">
        <v>8</v>
      </c>
      <c r="C6">
        <v>470</v>
      </c>
      <c r="D6">
        <v>380</v>
      </c>
      <c r="E6">
        <v>496</v>
      </c>
      <c r="F6">
        <v>1081</v>
      </c>
      <c r="G6">
        <f t="shared" si="2"/>
        <v>2427</v>
      </c>
      <c r="I6">
        <f t="shared" si="3"/>
        <v>0.19365471775854964</v>
      </c>
      <c r="J6">
        <f t="shared" si="0"/>
        <v>0.15657189946435929</v>
      </c>
      <c r="K6">
        <f t="shared" si="0"/>
        <v>0.20436753193242688</v>
      </c>
      <c r="L6">
        <f t="shared" si="0"/>
        <v>0.44540585084466422</v>
      </c>
      <c r="Q6" t="s">
        <v>13</v>
      </c>
      <c r="R6">
        <f>R3*(R3+R4+1)/2</f>
        <v>105</v>
      </c>
    </row>
    <row r="7" spans="1:21" ht="14.45" x14ac:dyDescent="0.3">
      <c r="A7" t="s">
        <v>6</v>
      </c>
      <c r="B7" t="s">
        <v>7</v>
      </c>
      <c r="C7" t="s">
        <v>8</v>
      </c>
      <c r="D7">
        <v>-1020761.61917669</v>
      </c>
      <c r="Q7" t="s">
        <v>14</v>
      </c>
      <c r="R7">
        <f>SQRT(R3*R4*(R3+R4+1)/10)</f>
        <v>14.491376746189438</v>
      </c>
    </row>
    <row r="8" spans="1:21" ht="14.45" x14ac:dyDescent="0.3">
      <c r="A8" t="s">
        <v>9</v>
      </c>
      <c r="B8" t="s">
        <v>8</v>
      </c>
      <c r="C8">
        <v>998</v>
      </c>
      <c r="D8">
        <v>230</v>
      </c>
      <c r="E8">
        <v>265</v>
      </c>
      <c r="F8">
        <v>398</v>
      </c>
      <c r="G8">
        <f>SUM(C8:F8)</f>
        <v>1891</v>
      </c>
      <c r="I8">
        <f t="shared" ref="I8:L11" si="4">C8/$G8</f>
        <v>0.52776308831306185</v>
      </c>
      <c r="J8">
        <f t="shared" si="4"/>
        <v>0.12162876784769963</v>
      </c>
      <c r="K8">
        <f t="shared" si="4"/>
        <v>0.14013749338974088</v>
      </c>
      <c r="L8">
        <f t="shared" si="4"/>
        <v>0.21047065044949761</v>
      </c>
      <c r="N8">
        <f>AVERAGE(I8,J9,K10,L11)</f>
        <v>0.35752107852170423</v>
      </c>
      <c r="O8">
        <v>0.25</v>
      </c>
      <c r="Q8" t="s">
        <v>15</v>
      </c>
      <c r="R8">
        <f>(R5-R6)/R7</f>
        <v>3.4503277967117714</v>
      </c>
      <c r="T8">
        <f>RANK(N8,$N$3:$O$48,1)</f>
        <v>15</v>
      </c>
      <c r="U8">
        <f>RANK(O8,$N$4:$O$49,1)</f>
        <v>1</v>
      </c>
    </row>
    <row r="9" spans="1:21" ht="14.45" x14ac:dyDescent="0.3">
      <c r="A9" t="s">
        <v>9</v>
      </c>
      <c r="B9" t="s">
        <v>8</v>
      </c>
      <c r="C9">
        <v>531</v>
      </c>
      <c r="D9">
        <v>458</v>
      </c>
      <c r="E9">
        <v>414</v>
      </c>
      <c r="F9">
        <v>748</v>
      </c>
      <c r="G9">
        <f t="shared" ref="G9:G11" si="5">SUM(C9:F9)</f>
        <v>2151</v>
      </c>
      <c r="I9">
        <f t="shared" si="4"/>
        <v>0.24686192468619247</v>
      </c>
      <c r="J9">
        <f t="shared" si="4"/>
        <v>0.21292422129242214</v>
      </c>
      <c r="K9">
        <f t="shared" si="4"/>
        <v>0.19246861924686193</v>
      </c>
      <c r="L9">
        <f t="shared" si="4"/>
        <v>0.34774523477452346</v>
      </c>
      <c r="Q9" t="s">
        <v>16</v>
      </c>
      <c r="R9">
        <f>1-NORMDIST(R8,0,1,1)</f>
        <v>2.7995312400308503E-4</v>
      </c>
    </row>
    <row r="10" spans="1:21" ht="14.45" x14ac:dyDescent="0.3">
      <c r="A10" t="s">
        <v>9</v>
      </c>
      <c r="B10" t="s">
        <v>8</v>
      </c>
      <c r="C10">
        <v>500</v>
      </c>
      <c r="D10">
        <v>425</v>
      </c>
      <c r="E10">
        <v>504</v>
      </c>
      <c r="F10">
        <v>775</v>
      </c>
      <c r="G10">
        <f t="shared" si="5"/>
        <v>2204</v>
      </c>
      <c r="I10">
        <f t="shared" si="4"/>
        <v>0.22686025408348456</v>
      </c>
      <c r="J10">
        <f t="shared" si="4"/>
        <v>0.19283121597096189</v>
      </c>
      <c r="K10">
        <f t="shared" si="4"/>
        <v>0.22867513611615245</v>
      </c>
      <c r="L10">
        <f t="shared" si="4"/>
        <v>0.35163339382940106</v>
      </c>
    </row>
    <row r="11" spans="1:21" ht="14.45" x14ac:dyDescent="0.3">
      <c r="A11" t="s">
        <v>9</v>
      </c>
      <c r="B11" t="s">
        <v>8</v>
      </c>
      <c r="C11">
        <v>443</v>
      </c>
      <c r="D11">
        <v>358</v>
      </c>
      <c r="E11">
        <v>469</v>
      </c>
      <c r="F11">
        <v>1085</v>
      </c>
      <c r="G11">
        <f t="shared" si="5"/>
        <v>2355</v>
      </c>
      <c r="I11">
        <f t="shared" si="4"/>
        <v>0.18811040339702761</v>
      </c>
      <c r="J11">
        <f t="shared" si="4"/>
        <v>0.15201698513800424</v>
      </c>
      <c r="K11">
        <f t="shared" si="4"/>
        <v>0.1991507430997877</v>
      </c>
      <c r="L11">
        <f t="shared" si="4"/>
        <v>0.46072186836518048</v>
      </c>
    </row>
    <row r="12" spans="1:21" ht="14.45" x14ac:dyDescent="0.3">
      <c r="A12" t="s">
        <v>6</v>
      </c>
      <c r="B12" t="s">
        <v>7</v>
      </c>
      <c r="C12" t="s">
        <v>8</v>
      </c>
      <c r="D12">
        <v>-1020870.18054234</v>
      </c>
    </row>
    <row r="13" spans="1:21" ht="14.45" x14ac:dyDescent="0.3">
      <c r="A13" t="s">
        <v>9</v>
      </c>
      <c r="B13" t="s">
        <v>8</v>
      </c>
      <c r="C13">
        <v>989</v>
      </c>
      <c r="D13">
        <v>216</v>
      </c>
      <c r="E13">
        <v>289</v>
      </c>
      <c r="F13">
        <v>363</v>
      </c>
      <c r="G13">
        <f>SUM(C13:F13)</f>
        <v>1857</v>
      </c>
      <c r="I13">
        <f t="shared" ref="I13:L16" si="6">C13/$G13</f>
        <v>0.53257942918686052</v>
      </c>
      <c r="J13">
        <f t="shared" si="6"/>
        <v>0.11631663974151858</v>
      </c>
      <c r="K13">
        <f t="shared" si="6"/>
        <v>0.15562735595045774</v>
      </c>
      <c r="L13">
        <f t="shared" si="6"/>
        <v>0.19547657512116318</v>
      </c>
      <c r="N13">
        <f>AVERAGE(I13,J14,K15,L16)</f>
        <v>0.35116878095898518</v>
      </c>
      <c r="O13">
        <v>0.25</v>
      </c>
      <c r="T13">
        <f>RANK(N13,$N$3:$O$48,1)</f>
        <v>11</v>
      </c>
      <c r="U13">
        <f>RANK(O13,$N$4:$O$49,1)</f>
        <v>1</v>
      </c>
    </row>
    <row r="14" spans="1:21" ht="14.45" x14ac:dyDescent="0.3">
      <c r="A14" t="s">
        <v>9</v>
      </c>
      <c r="B14" t="s">
        <v>8</v>
      </c>
      <c r="C14">
        <v>506</v>
      </c>
      <c r="D14">
        <v>436</v>
      </c>
      <c r="E14">
        <v>400</v>
      </c>
      <c r="F14">
        <v>716</v>
      </c>
      <c r="G14">
        <f t="shared" ref="G14:G16" si="7">SUM(C14:F14)</f>
        <v>2058</v>
      </c>
      <c r="I14">
        <f t="shared" si="6"/>
        <v>0.24586977648202138</v>
      </c>
      <c r="J14">
        <f t="shared" si="6"/>
        <v>0.2118561710398445</v>
      </c>
      <c r="K14">
        <f t="shared" si="6"/>
        <v>0.19436345966958213</v>
      </c>
      <c r="L14">
        <f t="shared" si="6"/>
        <v>0.34791059280855197</v>
      </c>
    </row>
    <row r="15" spans="1:21" ht="14.45" x14ac:dyDescent="0.3">
      <c r="A15" t="s">
        <v>9</v>
      </c>
      <c r="B15" t="s">
        <v>8</v>
      </c>
      <c r="C15">
        <v>514</v>
      </c>
      <c r="D15">
        <v>354</v>
      </c>
      <c r="E15">
        <v>509</v>
      </c>
      <c r="F15">
        <v>812</v>
      </c>
      <c r="G15">
        <f t="shared" si="7"/>
        <v>2189</v>
      </c>
      <c r="I15">
        <f t="shared" si="6"/>
        <v>0.23481041571493833</v>
      </c>
      <c r="J15">
        <f t="shared" si="6"/>
        <v>0.16171767930561901</v>
      </c>
      <c r="K15">
        <f t="shared" si="6"/>
        <v>0.2325262677021471</v>
      </c>
      <c r="L15">
        <f t="shared" si="6"/>
        <v>0.37094563727729557</v>
      </c>
    </row>
    <row r="16" spans="1:21" ht="14.45" x14ac:dyDescent="0.3">
      <c r="A16" t="s">
        <v>9</v>
      </c>
      <c r="B16" t="s">
        <v>8</v>
      </c>
      <c r="C16">
        <v>524</v>
      </c>
      <c r="D16">
        <v>386</v>
      </c>
      <c r="E16">
        <v>519</v>
      </c>
      <c r="F16">
        <v>1068</v>
      </c>
      <c r="G16">
        <f t="shared" si="7"/>
        <v>2497</v>
      </c>
      <c r="I16">
        <f t="shared" si="6"/>
        <v>0.20985182218662396</v>
      </c>
      <c r="J16">
        <f t="shared" si="6"/>
        <v>0.15458550260312376</v>
      </c>
      <c r="K16">
        <f t="shared" si="6"/>
        <v>0.20784941930316381</v>
      </c>
      <c r="L16">
        <f t="shared" si="6"/>
        <v>0.42771325590708853</v>
      </c>
    </row>
    <row r="17" spans="1:21" ht="14.45" x14ac:dyDescent="0.3">
      <c r="A17" t="s">
        <v>6</v>
      </c>
      <c r="B17" t="s">
        <v>7</v>
      </c>
      <c r="C17" t="s">
        <v>8</v>
      </c>
      <c r="D17">
        <v>-1020689.08021006</v>
      </c>
    </row>
    <row r="18" spans="1:21" ht="14.45" x14ac:dyDescent="0.3">
      <c r="A18" t="s">
        <v>9</v>
      </c>
      <c r="B18" t="s">
        <v>8</v>
      </c>
      <c r="C18">
        <v>1034</v>
      </c>
      <c r="D18">
        <v>251</v>
      </c>
      <c r="E18">
        <v>253</v>
      </c>
      <c r="F18">
        <v>375</v>
      </c>
      <c r="G18">
        <f>SUM(C18:F18)</f>
        <v>1913</v>
      </c>
      <c r="I18">
        <f t="shared" ref="I18:L21" si="8">C18/$G18</f>
        <v>0.54051228437009935</v>
      </c>
      <c r="J18">
        <f t="shared" si="8"/>
        <v>0.13120752744380554</v>
      </c>
      <c r="K18">
        <f t="shared" si="8"/>
        <v>0.13225300575013069</v>
      </c>
      <c r="L18">
        <f t="shared" si="8"/>
        <v>0.19602718243596445</v>
      </c>
      <c r="N18">
        <f>AVERAGE(I18,J19,K20,L21)</f>
        <v>0.36824988285438565</v>
      </c>
      <c r="O18">
        <v>0.25</v>
      </c>
      <c r="T18">
        <f>RANK(N18,$N$3:$O$48,1)</f>
        <v>20</v>
      </c>
      <c r="U18">
        <f>RANK(O18,$N$4:$O$49,1)</f>
        <v>1</v>
      </c>
    </row>
    <row r="19" spans="1:21" ht="14.45" x14ac:dyDescent="0.3">
      <c r="A19" t="s">
        <v>9</v>
      </c>
      <c r="B19" t="s">
        <v>8</v>
      </c>
      <c r="C19">
        <v>525</v>
      </c>
      <c r="D19">
        <v>484</v>
      </c>
      <c r="E19">
        <v>402</v>
      </c>
      <c r="F19">
        <v>730</v>
      </c>
      <c r="G19">
        <f t="shared" ref="G19:G21" si="9">SUM(C19:F19)</f>
        <v>2141</v>
      </c>
      <c r="I19">
        <f t="shared" si="8"/>
        <v>0.24521251751517983</v>
      </c>
      <c r="J19">
        <f t="shared" si="8"/>
        <v>0.22606258757589912</v>
      </c>
      <c r="K19">
        <f t="shared" si="8"/>
        <v>0.18776272769733771</v>
      </c>
      <c r="L19">
        <f t="shared" si="8"/>
        <v>0.34096216721158334</v>
      </c>
    </row>
    <row r="20" spans="1:21" ht="14.45" x14ac:dyDescent="0.3">
      <c r="A20" t="s">
        <v>9</v>
      </c>
      <c r="B20" t="s">
        <v>8</v>
      </c>
      <c r="C20">
        <v>485</v>
      </c>
      <c r="D20">
        <v>385</v>
      </c>
      <c r="E20">
        <v>512</v>
      </c>
      <c r="F20">
        <v>808</v>
      </c>
      <c r="G20">
        <f t="shared" si="9"/>
        <v>2190</v>
      </c>
      <c r="I20">
        <f t="shared" si="8"/>
        <v>0.22146118721461186</v>
      </c>
      <c r="J20">
        <f t="shared" si="8"/>
        <v>0.17579908675799086</v>
      </c>
      <c r="K20">
        <f t="shared" si="8"/>
        <v>0.23378995433789954</v>
      </c>
      <c r="L20">
        <f t="shared" si="8"/>
        <v>0.36894977168949772</v>
      </c>
    </row>
    <row r="21" spans="1:21" ht="14.45" x14ac:dyDescent="0.3">
      <c r="A21" t="s">
        <v>9</v>
      </c>
      <c r="B21" t="s">
        <v>8</v>
      </c>
      <c r="C21">
        <v>434</v>
      </c>
      <c r="D21">
        <v>336</v>
      </c>
      <c r="E21">
        <v>473</v>
      </c>
      <c r="F21">
        <v>1114</v>
      </c>
      <c r="G21">
        <f t="shared" si="9"/>
        <v>2357</v>
      </c>
      <c r="I21">
        <f t="shared" si="8"/>
        <v>0.18413237165888841</v>
      </c>
      <c r="J21">
        <f t="shared" si="8"/>
        <v>0.14255409418752651</v>
      </c>
      <c r="K21">
        <f t="shared" si="8"/>
        <v>0.20067882901994061</v>
      </c>
      <c r="L21">
        <f t="shared" si="8"/>
        <v>0.47263470513364447</v>
      </c>
    </row>
    <row r="22" spans="1:21" ht="14.45" x14ac:dyDescent="0.3">
      <c r="A22" t="s">
        <v>6</v>
      </c>
      <c r="B22" t="s">
        <v>7</v>
      </c>
      <c r="C22" t="s">
        <v>8</v>
      </c>
      <c r="D22">
        <v>-1020422.67321297</v>
      </c>
    </row>
    <row r="23" spans="1:21" ht="14.45" x14ac:dyDescent="0.3">
      <c r="A23" t="s">
        <v>9</v>
      </c>
      <c r="B23" t="s">
        <v>8</v>
      </c>
      <c r="C23">
        <v>977</v>
      </c>
      <c r="D23">
        <v>220</v>
      </c>
      <c r="E23">
        <v>253</v>
      </c>
      <c r="F23">
        <v>404</v>
      </c>
      <c r="G23">
        <f>SUM(C23:F23)</f>
        <v>1854</v>
      </c>
      <c r="I23">
        <f t="shared" ref="I23:L26" si="10">C23/$G23</f>
        <v>0.52696871628910469</v>
      </c>
      <c r="J23">
        <f t="shared" si="10"/>
        <v>0.11866235167206041</v>
      </c>
      <c r="K23">
        <f t="shared" si="10"/>
        <v>0.13646170442286948</v>
      </c>
      <c r="L23">
        <f t="shared" si="10"/>
        <v>0.21790722761596548</v>
      </c>
      <c r="N23">
        <f>AVERAGE(I23,J24,K25,L26)</f>
        <v>0.35308185718774815</v>
      </c>
      <c r="O23">
        <v>0.25</v>
      </c>
      <c r="T23">
        <f>RANK(N23,$N$3:$O$48,1)</f>
        <v>12</v>
      </c>
      <c r="U23">
        <f>RANK(O23,$N$4:$O$49,1)</f>
        <v>1</v>
      </c>
    </row>
    <row r="24" spans="1:21" ht="14.45" x14ac:dyDescent="0.3">
      <c r="A24" t="s">
        <v>9</v>
      </c>
      <c r="B24" t="s">
        <v>8</v>
      </c>
      <c r="C24">
        <v>494</v>
      </c>
      <c r="D24">
        <v>442</v>
      </c>
      <c r="E24">
        <v>371</v>
      </c>
      <c r="F24">
        <v>798</v>
      </c>
      <c r="G24">
        <f t="shared" ref="G24:G26" si="11">SUM(C24:F24)</f>
        <v>2105</v>
      </c>
      <c r="I24">
        <f t="shared" si="10"/>
        <v>0.2346793349168646</v>
      </c>
      <c r="J24">
        <f t="shared" si="10"/>
        <v>0.20997624703087886</v>
      </c>
      <c r="K24">
        <f t="shared" si="10"/>
        <v>0.17624703087885984</v>
      </c>
      <c r="L24">
        <f t="shared" si="10"/>
        <v>0.37909738717339669</v>
      </c>
    </row>
    <row r="25" spans="1:21" ht="14.45" x14ac:dyDescent="0.3">
      <c r="A25" t="s">
        <v>9</v>
      </c>
      <c r="B25" t="s">
        <v>8</v>
      </c>
      <c r="C25">
        <v>544</v>
      </c>
      <c r="D25">
        <v>379</v>
      </c>
      <c r="E25">
        <v>509</v>
      </c>
      <c r="F25">
        <v>834</v>
      </c>
      <c r="G25">
        <f t="shared" si="11"/>
        <v>2266</v>
      </c>
      <c r="I25">
        <f t="shared" si="10"/>
        <v>0.24007060900264784</v>
      </c>
      <c r="J25">
        <f t="shared" si="10"/>
        <v>0.16725507502206532</v>
      </c>
      <c r="K25">
        <f t="shared" si="10"/>
        <v>0.22462488967343336</v>
      </c>
      <c r="L25">
        <f t="shared" si="10"/>
        <v>0.3680494263018535</v>
      </c>
    </row>
    <row r="26" spans="1:21" ht="14.45" x14ac:dyDescent="0.3">
      <c r="A26" t="s">
        <v>9</v>
      </c>
      <c r="B26" t="s">
        <v>8</v>
      </c>
      <c r="C26">
        <v>448</v>
      </c>
      <c r="D26">
        <v>383</v>
      </c>
      <c r="E26">
        <v>474</v>
      </c>
      <c r="F26">
        <v>1071</v>
      </c>
      <c r="G26">
        <f t="shared" si="11"/>
        <v>2376</v>
      </c>
      <c r="I26">
        <f t="shared" si="10"/>
        <v>0.18855218855218855</v>
      </c>
      <c r="J26">
        <f t="shared" si="10"/>
        <v>0.1611952861952862</v>
      </c>
      <c r="K26">
        <f t="shared" si="10"/>
        <v>0.1994949494949495</v>
      </c>
      <c r="L26">
        <f t="shared" si="10"/>
        <v>0.45075757575757575</v>
      </c>
    </row>
    <row r="27" spans="1:21" ht="14.45" x14ac:dyDescent="0.3">
      <c r="A27" t="s">
        <v>6</v>
      </c>
      <c r="B27" t="s">
        <v>7</v>
      </c>
      <c r="C27" t="s">
        <v>8</v>
      </c>
      <c r="D27">
        <v>-1020795.3753631701</v>
      </c>
    </row>
    <row r="28" spans="1:21" ht="14.45" x14ac:dyDescent="0.3">
      <c r="A28" t="s">
        <v>9</v>
      </c>
      <c r="B28" t="s">
        <v>8</v>
      </c>
      <c r="C28">
        <v>975</v>
      </c>
      <c r="D28">
        <v>252</v>
      </c>
      <c r="E28">
        <v>254</v>
      </c>
      <c r="F28">
        <v>415</v>
      </c>
      <c r="G28">
        <f>SUM(C28:F28)</f>
        <v>1896</v>
      </c>
      <c r="I28">
        <f t="shared" ref="I28:L31" si="12">C28/$G28</f>
        <v>0.51424050632911389</v>
      </c>
      <c r="J28">
        <f t="shared" si="12"/>
        <v>0.13291139240506328</v>
      </c>
      <c r="K28">
        <f t="shared" si="12"/>
        <v>0.1339662447257384</v>
      </c>
      <c r="L28">
        <f t="shared" si="12"/>
        <v>0.21888185654008438</v>
      </c>
      <c r="N28">
        <f>AVERAGE(I28,J29,K30,L31)</f>
        <v>0.35470462663283175</v>
      </c>
      <c r="O28">
        <v>0.25</v>
      </c>
      <c r="T28">
        <f>RANK(N28,$N$3:$O$48,1)</f>
        <v>13</v>
      </c>
      <c r="U28">
        <f>RANK(O28,$N$4:$O$49,1)</f>
        <v>1</v>
      </c>
    </row>
    <row r="29" spans="1:21" ht="14.45" x14ac:dyDescent="0.3">
      <c r="A29" t="s">
        <v>9</v>
      </c>
      <c r="B29" t="s">
        <v>8</v>
      </c>
      <c r="C29">
        <v>506</v>
      </c>
      <c r="D29">
        <v>481</v>
      </c>
      <c r="E29">
        <v>377</v>
      </c>
      <c r="F29">
        <v>743</v>
      </c>
      <c r="G29">
        <f t="shared" ref="G29:G31" si="13">SUM(C29:F29)</f>
        <v>2107</v>
      </c>
      <c r="I29">
        <f t="shared" si="12"/>
        <v>0.24015187470336971</v>
      </c>
      <c r="J29">
        <f t="shared" si="12"/>
        <v>0.22828666350261034</v>
      </c>
      <c r="K29">
        <f t="shared" si="12"/>
        <v>0.17892738490745136</v>
      </c>
      <c r="L29">
        <f t="shared" si="12"/>
        <v>0.35263407688656856</v>
      </c>
    </row>
    <row r="30" spans="1:21" ht="14.45" x14ac:dyDescent="0.3">
      <c r="A30" t="s">
        <v>9</v>
      </c>
      <c r="B30" t="s">
        <v>8</v>
      </c>
      <c r="C30">
        <v>499</v>
      </c>
      <c r="D30">
        <v>400</v>
      </c>
      <c r="E30">
        <v>499</v>
      </c>
      <c r="F30">
        <v>896</v>
      </c>
      <c r="G30">
        <f t="shared" si="13"/>
        <v>2294</v>
      </c>
      <c r="I30">
        <f t="shared" si="12"/>
        <v>0.21752397558849171</v>
      </c>
      <c r="J30">
        <f t="shared" si="12"/>
        <v>0.17436791630340018</v>
      </c>
      <c r="K30">
        <f t="shared" si="12"/>
        <v>0.21752397558849171</v>
      </c>
      <c r="L30">
        <f t="shared" si="12"/>
        <v>0.39058413251961638</v>
      </c>
    </row>
    <row r="31" spans="1:21" ht="14.45" x14ac:dyDescent="0.3">
      <c r="A31" t="s">
        <v>9</v>
      </c>
      <c r="B31" t="s">
        <v>8</v>
      </c>
      <c r="C31">
        <v>443</v>
      </c>
      <c r="D31">
        <v>357</v>
      </c>
      <c r="E31">
        <v>447</v>
      </c>
      <c r="F31">
        <v>1057</v>
      </c>
      <c r="G31">
        <f t="shared" si="13"/>
        <v>2304</v>
      </c>
      <c r="I31">
        <f t="shared" si="12"/>
        <v>0.19227430555555555</v>
      </c>
      <c r="J31">
        <f t="shared" si="12"/>
        <v>0.15494791666666666</v>
      </c>
      <c r="K31">
        <f t="shared" si="12"/>
        <v>0.19401041666666666</v>
      </c>
      <c r="L31">
        <f t="shared" si="12"/>
        <v>0.4587673611111111</v>
      </c>
    </row>
    <row r="32" spans="1:21" ht="14.45" x14ac:dyDescent="0.3">
      <c r="A32" t="s">
        <v>6</v>
      </c>
      <c r="B32" t="s">
        <v>7</v>
      </c>
      <c r="C32" t="s">
        <v>8</v>
      </c>
      <c r="D32">
        <v>-1020868.48123651</v>
      </c>
    </row>
    <row r="33" spans="1:21" ht="14.45" x14ac:dyDescent="0.3">
      <c r="A33" t="s">
        <v>9</v>
      </c>
      <c r="B33" t="s">
        <v>8</v>
      </c>
      <c r="C33">
        <v>1006</v>
      </c>
      <c r="D33">
        <v>212</v>
      </c>
      <c r="E33">
        <v>247</v>
      </c>
      <c r="F33">
        <v>401</v>
      </c>
      <c r="G33">
        <f>SUM(C33:F33)</f>
        <v>1866</v>
      </c>
      <c r="I33">
        <f t="shared" ref="I33:L36" si="14">C33/$G33</f>
        <v>0.53912111468381563</v>
      </c>
      <c r="J33">
        <f t="shared" si="14"/>
        <v>0.11361200428724544</v>
      </c>
      <c r="K33">
        <f t="shared" si="14"/>
        <v>0.13236870310825294</v>
      </c>
      <c r="L33">
        <f t="shared" si="14"/>
        <v>0.21489817792068597</v>
      </c>
      <c r="N33">
        <f>AVERAGE(I33,J34,K35,L36)</f>
        <v>0.36335427777582385</v>
      </c>
      <c r="O33">
        <v>0.25</v>
      </c>
      <c r="T33">
        <f>RANK(N33,$N$3:$O$48,1)</f>
        <v>18</v>
      </c>
      <c r="U33">
        <f>RANK(O33,$N$4:$O$49,1)</f>
        <v>1</v>
      </c>
    </row>
    <row r="34" spans="1:21" ht="14.45" x14ac:dyDescent="0.3">
      <c r="A34" t="s">
        <v>9</v>
      </c>
      <c r="B34" t="s">
        <v>8</v>
      </c>
      <c r="C34">
        <v>515</v>
      </c>
      <c r="D34">
        <v>463</v>
      </c>
      <c r="E34">
        <v>381</v>
      </c>
      <c r="F34">
        <v>746</v>
      </c>
      <c r="G34">
        <f t="shared" ref="G34:G36" si="15">SUM(C34:F34)</f>
        <v>2105</v>
      </c>
      <c r="I34">
        <f t="shared" si="14"/>
        <v>0.24465558194774348</v>
      </c>
      <c r="J34">
        <f t="shared" si="14"/>
        <v>0.21995249406175771</v>
      </c>
      <c r="K34">
        <f t="shared" si="14"/>
        <v>0.18099762470308789</v>
      </c>
      <c r="L34">
        <f t="shared" si="14"/>
        <v>0.35439429928741095</v>
      </c>
    </row>
    <row r="35" spans="1:21" ht="14.45" x14ac:dyDescent="0.3">
      <c r="A35" t="s">
        <v>9</v>
      </c>
      <c r="B35" t="s">
        <v>8</v>
      </c>
      <c r="C35">
        <v>511</v>
      </c>
      <c r="D35">
        <v>381</v>
      </c>
      <c r="E35">
        <v>517</v>
      </c>
      <c r="F35">
        <v>844</v>
      </c>
      <c r="G35">
        <f t="shared" si="15"/>
        <v>2253</v>
      </c>
      <c r="I35">
        <f t="shared" si="14"/>
        <v>0.22680869951176211</v>
      </c>
      <c r="J35">
        <f t="shared" si="14"/>
        <v>0.16910785619174434</v>
      </c>
      <c r="K35">
        <f t="shared" si="14"/>
        <v>0.22947181535730138</v>
      </c>
      <c r="L35">
        <f t="shared" si="14"/>
        <v>0.3746116289391922</v>
      </c>
    </row>
    <row r="36" spans="1:21" ht="14.45" x14ac:dyDescent="0.3">
      <c r="A36" t="s">
        <v>9</v>
      </c>
      <c r="B36" t="s">
        <v>8</v>
      </c>
      <c r="C36">
        <v>449</v>
      </c>
      <c r="D36">
        <v>364</v>
      </c>
      <c r="E36">
        <v>459</v>
      </c>
      <c r="F36">
        <v>1105</v>
      </c>
      <c r="G36">
        <f t="shared" si="15"/>
        <v>2377</v>
      </c>
      <c r="I36">
        <f t="shared" si="14"/>
        <v>0.18889356331510307</v>
      </c>
      <c r="J36">
        <f t="shared" si="14"/>
        <v>0.15313420277660916</v>
      </c>
      <c r="K36">
        <f t="shared" si="14"/>
        <v>0.19310054690786707</v>
      </c>
      <c r="L36">
        <f t="shared" si="14"/>
        <v>0.4648716870004207</v>
      </c>
    </row>
    <row r="37" spans="1:21" ht="14.45" x14ac:dyDescent="0.3">
      <c r="A37" t="s">
        <v>6</v>
      </c>
      <c r="B37" t="s">
        <v>7</v>
      </c>
      <c r="C37" t="s">
        <v>8</v>
      </c>
      <c r="D37">
        <v>-1020922.77451491</v>
      </c>
    </row>
    <row r="38" spans="1:21" ht="14.45" x14ac:dyDescent="0.3">
      <c r="A38" t="s">
        <v>9</v>
      </c>
      <c r="B38" t="s">
        <v>8</v>
      </c>
      <c r="C38">
        <v>995</v>
      </c>
      <c r="D38">
        <v>219</v>
      </c>
      <c r="E38">
        <v>257</v>
      </c>
      <c r="F38">
        <v>363</v>
      </c>
      <c r="G38">
        <f>SUM(C38:F38)</f>
        <v>1834</v>
      </c>
      <c r="I38">
        <f t="shared" ref="I38:L41" si="16">C38/$G38</f>
        <v>0.5425299890948746</v>
      </c>
      <c r="J38">
        <f t="shared" si="16"/>
        <v>0.11941112322791712</v>
      </c>
      <c r="K38">
        <f t="shared" si="16"/>
        <v>0.14013086150490731</v>
      </c>
      <c r="L38">
        <f t="shared" si="16"/>
        <v>0.19792802617230099</v>
      </c>
      <c r="N38">
        <f>AVERAGE(I38,J39,K40,L41)</f>
        <v>0.36424556813987796</v>
      </c>
      <c r="O38">
        <v>0.25</v>
      </c>
      <c r="T38">
        <f>RANK(N38,$N$3:$O$48,1)</f>
        <v>19</v>
      </c>
      <c r="U38">
        <f>RANK(O38,$N$4:$O$49,1)</f>
        <v>1</v>
      </c>
    </row>
    <row r="39" spans="1:21" ht="14.45" x14ac:dyDescent="0.3">
      <c r="A39" t="s">
        <v>9</v>
      </c>
      <c r="B39" t="s">
        <v>8</v>
      </c>
      <c r="C39">
        <v>521</v>
      </c>
      <c r="D39">
        <v>466</v>
      </c>
      <c r="E39">
        <v>400</v>
      </c>
      <c r="F39">
        <v>715</v>
      </c>
      <c r="G39">
        <f t="shared" ref="G39:G41" si="17">SUM(C39:F39)</f>
        <v>2102</v>
      </c>
      <c r="I39">
        <f t="shared" si="16"/>
        <v>0.24785918173168411</v>
      </c>
      <c r="J39">
        <f t="shared" si="16"/>
        <v>0.22169362511893434</v>
      </c>
      <c r="K39">
        <f t="shared" si="16"/>
        <v>0.19029495718363462</v>
      </c>
      <c r="L39">
        <f t="shared" si="16"/>
        <v>0.3401522359657469</v>
      </c>
    </row>
    <row r="40" spans="1:21" ht="14.45" x14ac:dyDescent="0.3">
      <c r="A40" t="s">
        <v>9</v>
      </c>
      <c r="B40" t="s">
        <v>8</v>
      </c>
      <c r="C40">
        <v>533</v>
      </c>
      <c r="D40">
        <v>407</v>
      </c>
      <c r="E40">
        <v>517</v>
      </c>
      <c r="F40">
        <v>842</v>
      </c>
      <c r="G40">
        <f t="shared" si="17"/>
        <v>2299</v>
      </c>
      <c r="I40">
        <f t="shared" si="16"/>
        <v>0.23183993040452372</v>
      </c>
      <c r="J40">
        <f t="shared" si="16"/>
        <v>0.17703349282296652</v>
      </c>
      <c r="K40">
        <f t="shared" si="16"/>
        <v>0.22488038277511962</v>
      </c>
      <c r="L40">
        <f t="shared" si="16"/>
        <v>0.36624619399739017</v>
      </c>
    </row>
    <row r="41" spans="1:21" x14ac:dyDescent="0.25">
      <c r="A41" t="s">
        <v>9</v>
      </c>
      <c r="B41" t="s">
        <v>8</v>
      </c>
      <c r="C41">
        <v>479</v>
      </c>
      <c r="D41">
        <v>352</v>
      </c>
      <c r="E41">
        <v>428</v>
      </c>
      <c r="F41">
        <v>1107</v>
      </c>
      <c r="G41">
        <f t="shared" si="17"/>
        <v>2366</v>
      </c>
      <c r="I41">
        <f t="shared" si="16"/>
        <v>0.20245139475908708</v>
      </c>
      <c r="J41">
        <f t="shared" si="16"/>
        <v>0.14877430262045646</v>
      </c>
      <c r="K41">
        <f t="shared" si="16"/>
        <v>0.1808960270498732</v>
      </c>
      <c r="L41">
        <f t="shared" si="16"/>
        <v>0.46787827557058326</v>
      </c>
    </row>
    <row r="42" spans="1:21" x14ac:dyDescent="0.25">
      <c r="A42" t="s">
        <v>6</v>
      </c>
      <c r="B42" t="s">
        <v>7</v>
      </c>
      <c r="C42" t="s">
        <v>8</v>
      </c>
      <c r="D42">
        <v>-1020564.96811548</v>
      </c>
    </row>
    <row r="43" spans="1:21" x14ac:dyDescent="0.25">
      <c r="A43" t="s">
        <v>9</v>
      </c>
      <c r="B43" t="s">
        <v>8</v>
      </c>
      <c r="C43">
        <v>1009</v>
      </c>
      <c r="D43">
        <v>206</v>
      </c>
      <c r="E43">
        <v>287</v>
      </c>
      <c r="F43">
        <v>398</v>
      </c>
      <c r="G43">
        <f>SUM(C43:F43)</f>
        <v>1900</v>
      </c>
      <c r="I43">
        <f t="shared" ref="I43:L46" si="18">C43/$G43</f>
        <v>0.53105263157894733</v>
      </c>
      <c r="J43">
        <f t="shared" si="18"/>
        <v>0.10842105263157895</v>
      </c>
      <c r="K43">
        <f t="shared" si="18"/>
        <v>0.15105263157894736</v>
      </c>
      <c r="L43">
        <f t="shared" si="18"/>
        <v>0.20947368421052631</v>
      </c>
      <c r="N43">
        <f>AVERAGE(I43,J44,K45,L46)</f>
        <v>0.35896244260104787</v>
      </c>
      <c r="O43">
        <v>0.25</v>
      </c>
      <c r="T43">
        <f>RANK(N43,$N$3:$O$48,1)</f>
        <v>17</v>
      </c>
      <c r="U43">
        <f>RANK(O43,$N$4:$O$49,1)</f>
        <v>1</v>
      </c>
    </row>
    <row r="44" spans="1:21" x14ac:dyDescent="0.25">
      <c r="A44" t="s">
        <v>9</v>
      </c>
      <c r="B44" t="s">
        <v>8</v>
      </c>
      <c r="C44">
        <v>531</v>
      </c>
      <c r="D44">
        <v>481</v>
      </c>
      <c r="E44">
        <v>401</v>
      </c>
      <c r="F44">
        <v>721</v>
      </c>
      <c r="G44">
        <f t="shared" ref="G44:G46" si="19">SUM(C44:F44)</f>
        <v>2134</v>
      </c>
      <c r="I44">
        <f t="shared" si="18"/>
        <v>0.24882849109653232</v>
      </c>
      <c r="J44">
        <f t="shared" si="18"/>
        <v>0.225398313027179</v>
      </c>
      <c r="K44">
        <f t="shared" si="18"/>
        <v>0.18791002811621368</v>
      </c>
      <c r="L44">
        <f t="shared" si="18"/>
        <v>0.33786316776007497</v>
      </c>
    </row>
    <row r="45" spans="1:21" x14ac:dyDescent="0.25">
      <c r="A45" t="s">
        <v>9</v>
      </c>
      <c r="B45" t="s">
        <v>8</v>
      </c>
      <c r="C45">
        <v>505</v>
      </c>
      <c r="D45">
        <v>378</v>
      </c>
      <c r="E45">
        <v>524</v>
      </c>
      <c r="F45">
        <v>836</v>
      </c>
      <c r="G45">
        <f t="shared" si="19"/>
        <v>2243</v>
      </c>
      <c r="I45">
        <f t="shared" si="18"/>
        <v>0.22514489522960321</v>
      </c>
      <c r="J45">
        <f t="shared" si="18"/>
        <v>0.16852429781542577</v>
      </c>
      <c r="K45">
        <f t="shared" si="18"/>
        <v>0.23361569326794471</v>
      </c>
      <c r="L45">
        <f t="shared" si="18"/>
        <v>0.37271511368702631</v>
      </c>
    </row>
    <row r="46" spans="1:21" x14ac:dyDescent="0.25">
      <c r="A46" t="s">
        <v>9</v>
      </c>
      <c r="B46" t="s">
        <v>8</v>
      </c>
      <c r="C46">
        <v>476</v>
      </c>
      <c r="D46">
        <v>358</v>
      </c>
      <c r="E46">
        <v>454</v>
      </c>
      <c r="F46">
        <v>1036</v>
      </c>
      <c r="G46">
        <f t="shared" si="19"/>
        <v>2324</v>
      </c>
      <c r="I46">
        <f t="shared" si="18"/>
        <v>0.20481927710843373</v>
      </c>
      <c r="J46">
        <f t="shared" si="18"/>
        <v>0.15404475043029259</v>
      </c>
      <c r="K46">
        <f t="shared" si="18"/>
        <v>0.19535283993115318</v>
      </c>
      <c r="L46">
        <f t="shared" si="18"/>
        <v>0.44578313253012047</v>
      </c>
    </row>
    <row r="47" spans="1:21" x14ac:dyDescent="0.25">
      <c r="A47" t="s">
        <v>6</v>
      </c>
      <c r="B47" t="s">
        <v>7</v>
      </c>
      <c r="C47" t="s">
        <v>8</v>
      </c>
      <c r="D47">
        <v>-1020682.94910131</v>
      </c>
    </row>
    <row r="48" spans="1:21" x14ac:dyDescent="0.25">
      <c r="A48" t="s">
        <v>9</v>
      </c>
      <c r="B48" t="s">
        <v>8</v>
      </c>
      <c r="C48">
        <v>971</v>
      </c>
      <c r="D48">
        <v>235</v>
      </c>
      <c r="E48">
        <v>268</v>
      </c>
      <c r="F48">
        <v>397</v>
      </c>
      <c r="G48">
        <f>SUM(C48:F48)</f>
        <v>1871</v>
      </c>
      <c r="I48">
        <f t="shared" ref="I48:L51" si="20">C48/$G48</f>
        <v>0.51897381079636562</v>
      </c>
      <c r="J48">
        <f t="shared" si="20"/>
        <v>0.12560128273650453</v>
      </c>
      <c r="K48">
        <f t="shared" si="20"/>
        <v>0.14323890967397113</v>
      </c>
      <c r="L48">
        <f t="shared" si="20"/>
        <v>0.21218599679315875</v>
      </c>
      <c r="N48">
        <f>AVERAGE(I48,J49,K50,L51)</f>
        <v>0.35869015459392745</v>
      </c>
      <c r="O48">
        <v>0.25</v>
      </c>
      <c r="T48">
        <f>RANK(N48,$N$3:$O$48,1)</f>
        <v>16</v>
      </c>
      <c r="U48">
        <f>RANK(O48,$N$4:$O$49,1)</f>
        <v>1</v>
      </c>
    </row>
    <row r="49" spans="1:12" x14ac:dyDescent="0.25">
      <c r="A49" t="s">
        <v>9</v>
      </c>
      <c r="B49" t="s">
        <v>8</v>
      </c>
      <c r="C49">
        <v>485</v>
      </c>
      <c r="D49">
        <v>445</v>
      </c>
      <c r="E49">
        <v>398</v>
      </c>
      <c r="F49">
        <v>743</v>
      </c>
      <c r="G49">
        <f t="shared" ref="G49:G51" si="21">SUM(C49:F49)</f>
        <v>2071</v>
      </c>
      <c r="I49">
        <f t="shared" si="20"/>
        <v>0.23418638338966682</v>
      </c>
      <c r="J49">
        <f t="shared" si="20"/>
        <v>0.21487204249154998</v>
      </c>
      <c r="K49">
        <f t="shared" si="20"/>
        <v>0.19217769193626266</v>
      </c>
      <c r="L49">
        <f t="shared" si="20"/>
        <v>0.35876388218252053</v>
      </c>
    </row>
    <row r="50" spans="1:12" x14ac:dyDescent="0.25">
      <c r="A50" t="s">
        <v>9</v>
      </c>
      <c r="B50" t="s">
        <v>8</v>
      </c>
      <c r="C50">
        <v>543</v>
      </c>
      <c r="D50">
        <v>360</v>
      </c>
      <c r="E50">
        <v>542</v>
      </c>
      <c r="F50">
        <v>806</v>
      </c>
      <c r="G50">
        <f t="shared" si="21"/>
        <v>2251</v>
      </c>
      <c r="I50">
        <f t="shared" si="20"/>
        <v>0.24122612172367836</v>
      </c>
      <c r="J50">
        <f t="shared" si="20"/>
        <v>0.15992892047978677</v>
      </c>
      <c r="K50">
        <f t="shared" si="20"/>
        <v>0.24078187472234563</v>
      </c>
      <c r="L50">
        <f t="shared" si="20"/>
        <v>0.35806308307418927</v>
      </c>
    </row>
    <row r="51" spans="1:12" x14ac:dyDescent="0.25">
      <c r="A51" t="s">
        <v>9</v>
      </c>
      <c r="B51" t="s">
        <v>8</v>
      </c>
      <c r="C51">
        <v>463</v>
      </c>
      <c r="D51">
        <v>389</v>
      </c>
      <c r="E51">
        <v>448</v>
      </c>
      <c r="F51">
        <v>1108</v>
      </c>
      <c r="G51">
        <f t="shared" si="21"/>
        <v>2408</v>
      </c>
      <c r="I51">
        <f t="shared" si="20"/>
        <v>0.19227574750830564</v>
      </c>
      <c r="J51">
        <f t="shared" si="20"/>
        <v>0.16154485049833886</v>
      </c>
      <c r="K51">
        <f t="shared" si="20"/>
        <v>0.18604651162790697</v>
      </c>
      <c r="L51">
        <f t="shared" si="20"/>
        <v>0.46013289036544852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opLeftCell="B1" workbookViewId="0">
      <selection activeCell="H36" sqref="H36"/>
    </sheetView>
  </sheetViews>
  <sheetFormatPr defaultRowHeight="15" x14ac:dyDescent="0.25"/>
  <sheetData>
    <row r="1" spans="1:21" ht="15.6" x14ac:dyDescent="0.3">
      <c r="A1" t="s">
        <v>3</v>
      </c>
      <c r="B1" t="s">
        <v>4</v>
      </c>
      <c r="C1" t="s">
        <v>5</v>
      </c>
      <c r="I1">
        <f>AVERAGE(I3,I8,I13,I18,I23,I28,I33,I38,I43,I48)</f>
        <v>0.80965445326977203</v>
      </c>
      <c r="J1">
        <f>AVERAGE(J4,J9,J14,J19,J24,J29,J34,J39,J44,J49)</f>
        <v>0.37320383958261177</v>
      </c>
      <c r="K1">
        <f>AVERAGE(K5,K10,K15,K20,K25,K30,K35,K40,K45,K50)</f>
        <v>0.40701786539308582</v>
      </c>
      <c r="L1">
        <f>AVERAGE(L6,L11,L16,L21,L26,L31,L36,L41,L46,L51)</f>
        <v>0.50907801440976685</v>
      </c>
      <c r="N1">
        <f>AVERAGE(N3:N51)</f>
        <v>0.52473854316380919</v>
      </c>
      <c r="O1" s="1"/>
      <c r="Q1" t="s">
        <v>17</v>
      </c>
    </row>
    <row r="2" spans="1:21" ht="14.45" x14ac:dyDescent="0.3">
      <c r="A2" t="s">
        <v>6</v>
      </c>
      <c r="B2" t="s">
        <v>7</v>
      </c>
      <c r="C2" t="s">
        <v>8</v>
      </c>
      <c r="D2">
        <v>-21261.864334401798</v>
      </c>
    </row>
    <row r="3" spans="1:21" ht="14.45" x14ac:dyDescent="0.3">
      <c r="A3" t="s">
        <v>9</v>
      </c>
      <c r="B3" t="s">
        <v>8</v>
      </c>
      <c r="C3">
        <v>69</v>
      </c>
      <c r="D3">
        <v>6</v>
      </c>
      <c r="E3">
        <v>7</v>
      </c>
      <c r="F3">
        <v>1</v>
      </c>
      <c r="G3">
        <f>SUM(C3:F3)</f>
        <v>83</v>
      </c>
      <c r="I3">
        <f>C3/$G3</f>
        <v>0.83132530120481929</v>
      </c>
      <c r="J3">
        <f t="shared" ref="J3:L6" si="0">D3/$G3</f>
        <v>7.2289156626506021E-2</v>
      </c>
      <c r="K3">
        <f t="shared" si="0"/>
        <v>8.4337349397590355E-2</v>
      </c>
      <c r="L3">
        <f t="shared" si="0"/>
        <v>1.2048192771084338E-2</v>
      </c>
      <c r="N3">
        <f>AVERAGE(I3,J4,K5,L6)</f>
        <v>0.53070773650398373</v>
      </c>
      <c r="O3">
        <v>0.53997315248837285</v>
      </c>
      <c r="Q3" t="s">
        <v>10</v>
      </c>
      <c r="R3">
        <v>10</v>
      </c>
      <c r="T3">
        <f>RANK(N3,$N$3:$O$49,1)</f>
        <v>9</v>
      </c>
      <c r="U3">
        <f>RANK(O3,$N$3:$O$49,1)</f>
        <v>15</v>
      </c>
    </row>
    <row r="4" spans="1:21" ht="14.45" x14ac:dyDescent="0.3">
      <c r="A4" t="s">
        <v>9</v>
      </c>
      <c r="B4" t="s">
        <v>8</v>
      </c>
      <c r="C4">
        <v>7</v>
      </c>
      <c r="D4">
        <v>29</v>
      </c>
      <c r="E4">
        <v>24</v>
      </c>
      <c r="F4">
        <v>20</v>
      </c>
      <c r="G4">
        <f t="shared" ref="G4:G6" si="1">SUM(C4:F4)</f>
        <v>80</v>
      </c>
      <c r="I4">
        <f t="shared" ref="I4:I6" si="2">C4/$G4</f>
        <v>8.7499999999999994E-2</v>
      </c>
      <c r="J4">
        <f t="shared" si="0"/>
        <v>0.36249999999999999</v>
      </c>
      <c r="K4">
        <f t="shared" si="0"/>
        <v>0.3</v>
      </c>
      <c r="L4">
        <f t="shared" si="0"/>
        <v>0.25</v>
      </c>
      <c r="Q4" t="s">
        <v>11</v>
      </c>
      <c r="R4">
        <v>10</v>
      </c>
    </row>
    <row r="5" spans="1:21" ht="14.45" x14ac:dyDescent="0.3">
      <c r="A5" t="s">
        <v>9</v>
      </c>
      <c r="B5" t="s">
        <v>8</v>
      </c>
      <c r="C5">
        <v>14</v>
      </c>
      <c r="D5">
        <v>23</v>
      </c>
      <c r="E5">
        <v>41</v>
      </c>
      <c r="F5">
        <v>20</v>
      </c>
      <c r="G5">
        <f t="shared" si="1"/>
        <v>98</v>
      </c>
      <c r="I5">
        <f t="shared" si="2"/>
        <v>0.14285714285714285</v>
      </c>
      <c r="J5">
        <f t="shared" si="0"/>
        <v>0.23469387755102042</v>
      </c>
      <c r="K5">
        <f t="shared" si="0"/>
        <v>0.41836734693877553</v>
      </c>
      <c r="L5">
        <f t="shared" si="0"/>
        <v>0.20408163265306123</v>
      </c>
      <c r="Q5" t="s">
        <v>12</v>
      </c>
      <c r="R5">
        <f>SUM(T3:T48)</f>
        <v>89</v>
      </c>
    </row>
    <row r="6" spans="1:21" ht="14.45" x14ac:dyDescent="0.3">
      <c r="A6" t="s">
        <v>9</v>
      </c>
      <c r="B6" t="s">
        <v>8</v>
      </c>
      <c r="C6">
        <v>2</v>
      </c>
      <c r="D6">
        <v>18</v>
      </c>
      <c r="E6">
        <v>26</v>
      </c>
      <c r="F6">
        <v>48</v>
      </c>
      <c r="G6">
        <f t="shared" si="1"/>
        <v>94</v>
      </c>
      <c r="I6">
        <f t="shared" si="2"/>
        <v>2.1276595744680851E-2</v>
      </c>
      <c r="J6">
        <f t="shared" si="0"/>
        <v>0.19148936170212766</v>
      </c>
      <c r="K6">
        <f t="shared" si="0"/>
        <v>0.27659574468085107</v>
      </c>
      <c r="L6">
        <f t="shared" si="0"/>
        <v>0.51063829787234039</v>
      </c>
      <c r="Q6" t="s">
        <v>13</v>
      </c>
      <c r="R6">
        <f>R3*(R3+R4+1)/2</f>
        <v>105</v>
      </c>
    </row>
    <row r="7" spans="1:21" ht="14.45" x14ac:dyDescent="0.3">
      <c r="A7" t="s">
        <v>6</v>
      </c>
      <c r="B7" t="s">
        <v>7</v>
      </c>
      <c r="C7" t="s">
        <v>8</v>
      </c>
      <c r="D7">
        <v>-21286.252419898301</v>
      </c>
      <c r="Q7" t="s">
        <v>14</v>
      </c>
      <c r="R7">
        <f>SQRT(R3*R4*(R3+R4+1)/10)</f>
        <v>14.491376746189438</v>
      </c>
    </row>
    <row r="8" spans="1:21" ht="14.45" x14ac:dyDescent="0.3">
      <c r="A8" t="s">
        <v>9</v>
      </c>
      <c r="B8" t="s">
        <v>8</v>
      </c>
      <c r="C8">
        <v>68</v>
      </c>
      <c r="D8">
        <v>6</v>
      </c>
      <c r="E8">
        <v>8</v>
      </c>
      <c r="F8">
        <v>4</v>
      </c>
      <c r="G8">
        <f>SUM(C8:F8)</f>
        <v>86</v>
      </c>
      <c r="I8">
        <f t="shared" ref="I8:L11" si="3">C8/$G8</f>
        <v>0.79069767441860461</v>
      </c>
      <c r="J8">
        <f t="shared" si="3"/>
        <v>6.9767441860465115E-2</v>
      </c>
      <c r="K8">
        <f t="shared" si="3"/>
        <v>9.3023255813953487E-2</v>
      </c>
      <c r="L8">
        <f t="shared" si="3"/>
        <v>4.6511627906976744E-2</v>
      </c>
      <c r="N8">
        <f>AVERAGE(I8,J9,K10,L11)</f>
        <v>0.50912856853771671</v>
      </c>
      <c r="O8">
        <v>0.53421384180131382</v>
      </c>
      <c r="Q8" t="s">
        <v>15</v>
      </c>
      <c r="R8">
        <f>(R5-R6)/R7</f>
        <v>-1.1041048949477668</v>
      </c>
      <c r="T8">
        <f>RANK(N8,$N$3:$O$49,1)</f>
        <v>4</v>
      </c>
      <c r="U8">
        <f>RANK(O8,$N$3:$O$49,1)</f>
        <v>11</v>
      </c>
    </row>
    <row r="9" spans="1:21" ht="14.45" x14ac:dyDescent="0.3">
      <c r="A9" t="s">
        <v>9</v>
      </c>
      <c r="B9" t="s">
        <v>8</v>
      </c>
      <c r="C9">
        <v>8</v>
      </c>
      <c r="D9">
        <v>36</v>
      </c>
      <c r="E9">
        <v>27</v>
      </c>
      <c r="F9">
        <v>25</v>
      </c>
      <c r="G9">
        <f t="shared" ref="G9:G11" si="4">SUM(C9:F9)</f>
        <v>96</v>
      </c>
      <c r="I9">
        <f t="shared" si="3"/>
        <v>8.3333333333333329E-2</v>
      </c>
      <c r="J9">
        <f t="shared" si="3"/>
        <v>0.375</v>
      </c>
      <c r="K9">
        <f t="shared" si="3"/>
        <v>0.28125</v>
      </c>
      <c r="L9">
        <f t="shared" si="3"/>
        <v>0.26041666666666669</v>
      </c>
      <c r="Q9" t="s">
        <v>16</v>
      </c>
      <c r="R9">
        <f>1-NORMDIST(R8,0,1,1)</f>
        <v>0.86522618092241699</v>
      </c>
    </row>
    <row r="10" spans="1:21" ht="14.45" x14ac:dyDescent="0.3">
      <c r="A10" t="s">
        <v>9</v>
      </c>
      <c r="B10" t="s">
        <v>8</v>
      </c>
      <c r="C10">
        <v>10</v>
      </c>
      <c r="D10">
        <v>22</v>
      </c>
      <c r="E10">
        <v>35</v>
      </c>
      <c r="F10">
        <v>23</v>
      </c>
      <c r="G10">
        <f t="shared" si="4"/>
        <v>90</v>
      </c>
      <c r="I10">
        <f t="shared" si="3"/>
        <v>0.1111111111111111</v>
      </c>
      <c r="J10">
        <f t="shared" si="3"/>
        <v>0.24444444444444444</v>
      </c>
      <c r="K10">
        <f t="shared" si="3"/>
        <v>0.3888888888888889</v>
      </c>
      <c r="L10">
        <f t="shared" si="3"/>
        <v>0.25555555555555554</v>
      </c>
    </row>
    <row r="11" spans="1:21" ht="14.45" x14ac:dyDescent="0.3">
      <c r="A11" t="s">
        <v>9</v>
      </c>
      <c r="B11" t="s">
        <v>8</v>
      </c>
      <c r="C11">
        <v>4</v>
      </c>
      <c r="D11">
        <v>23</v>
      </c>
      <c r="E11">
        <v>16</v>
      </c>
      <c r="F11">
        <v>40</v>
      </c>
      <c r="G11">
        <f t="shared" si="4"/>
        <v>83</v>
      </c>
      <c r="I11">
        <f t="shared" si="3"/>
        <v>4.8192771084337352E-2</v>
      </c>
      <c r="J11">
        <f t="shared" si="3"/>
        <v>0.27710843373493976</v>
      </c>
      <c r="K11">
        <f t="shared" si="3"/>
        <v>0.19277108433734941</v>
      </c>
      <c r="L11">
        <f t="shared" si="3"/>
        <v>0.48192771084337349</v>
      </c>
    </row>
    <row r="12" spans="1:21" ht="14.45" x14ac:dyDescent="0.3">
      <c r="A12" t="s">
        <v>6</v>
      </c>
      <c r="B12" t="s">
        <v>7</v>
      </c>
      <c r="C12" t="s">
        <v>8</v>
      </c>
      <c r="D12">
        <v>-21264.215175244201</v>
      </c>
    </row>
    <row r="13" spans="1:21" ht="14.45" x14ac:dyDescent="0.3">
      <c r="A13" t="s">
        <v>9</v>
      </c>
      <c r="B13" t="s">
        <v>8</v>
      </c>
      <c r="C13">
        <v>69</v>
      </c>
      <c r="D13">
        <v>8</v>
      </c>
      <c r="E13">
        <v>7</v>
      </c>
      <c r="F13">
        <v>2</v>
      </c>
      <c r="G13">
        <f>SUM(C13:F13)</f>
        <v>86</v>
      </c>
      <c r="I13">
        <f t="shared" ref="I13:L16" si="5">C13/$G13</f>
        <v>0.80232558139534882</v>
      </c>
      <c r="J13">
        <f t="shared" si="5"/>
        <v>9.3023255813953487E-2</v>
      </c>
      <c r="K13">
        <f t="shared" si="5"/>
        <v>8.1395348837209308E-2</v>
      </c>
      <c r="L13">
        <f t="shared" si="5"/>
        <v>2.3255813953488372E-2</v>
      </c>
      <c r="N13">
        <f>AVERAGE(I13,J14,K15,L16)</f>
        <v>0.54363639907802175</v>
      </c>
      <c r="O13">
        <v>0.57123728847353716</v>
      </c>
      <c r="T13">
        <f>RANK(N13,$N$3:$O$49,1)</f>
        <v>16</v>
      </c>
      <c r="U13">
        <f>RANK(O13,$N$3:$O$49,1)</f>
        <v>20</v>
      </c>
    </row>
    <row r="14" spans="1:21" ht="14.45" x14ac:dyDescent="0.3">
      <c r="A14" t="s">
        <v>9</v>
      </c>
      <c r="B14" t="s">
        <v>8</v>
      </c>
      <c r="C14">
        <v>11</v>
      </c>
      <c r="D14">
        <v>36</v>
      </c>
      <c r="E14">
        <v>24</v>
      </c>
      <c r="F14">
        <v>14</v>
      </c>
      <c r="G14">
        <f t="shared" ref="G14:G16" si="6">SUM(C14:F14)</f>
        <v>85</v>
      </c>
      <c r="I14">
        <f t="shared" si="5"/>
        <v>0.12941176470588237</v>
      </c>
      <c r="J14">
        <f t="shared" si="5"/>
        <v>0.42352941176470588</v>
      </c>
      <c r="K14">
        <f t="shared" si="5"/>
        <v>0.28235294117647058</v>
      </c>
      <c r="L14">
        <f t="shared" si="5"/>
        <v>0.16470588235294117</v>
      </c>
    </row>
    <row r="15" spans="1:21" ht="14.45" x14ac:dyDescent="0.3">
      <c r="A15" t="s">
        <v>9</v>
      </c>
      <c r="B15" t="s">
        <v>8</v>
      </c>
      <c r="C15">
        <v>9</v>
      </c>
      <c r="D15">
        <v>25</v>
      </c>
      <c r="E15">
        <v>35</v>
      </c>
      <c r="F15">
        <v>18</v>
      </c>
      <c r="G15">
        <f t="shared" si="6"/>
        <v>87</v>
      </c>
      <c r="I15">
        <f t="shared" si="5"/>
        <v>0.10344827586206896</v>
      </c>
      <c r="J15">
        <f t="shared" si="5"/>
        <v>0.28735632183908044</v>
      </c>
      <c r="K15">
        <f t="shared" si="5"/>
        <v>0.40229885057471265</v>
      </c>
      <c r="L15">
        <f t="shared" si="5"/>
        <v>0.20689655172413793</v>
      </c>
    </row>
    <row r="16" spans="1:21" ht="14.45" x14ac:dyDescent="0.3">
      <c r="A16" t="s">
        <v>9</v>
      </c>
      <c r="B16" t="s">
        <v>8</v>
      </c>
      <c r="C16">
        <v>3</v>
      </c>
      <c r="D16">
        <v>19</v>
      </c>
      <c r="E16">
        <v>22</v>
      </c>
      <c r="F16">
        <v>53</v>
      </c>
      <c r="G16">
        <f t="shared" si="6"/>
        <v>97</v>
      </c>
      <c r="I16">
        <f t="shared" si="5"/>
        <v>3.0927835051546393E-2</v>
      </c>
      <c r="J16">
        <f t="shared" si="5"/>
        <v>0.19587628865979381</v>
      </c>
      <c r="K16">
        <f t="shared" si="5"/>
        <v>0.22680412371134021</v>
      </c>
      <c r="L16">
        <f t="shared" si="5"/>
        <v>0.54639175257731953</v>
      </c>
    </row>
    <row r="17" spans="1:21" ht="14.45" x14ac:dyDescent="0.3">
      <c r="A17" t="s">
        <v>6</v>
      </c>
      <c r="B17" t="s">
        <v>7</v>
      </c>
      <c r="C17" t="s">
        <v>8</v>
      </c>
      <c r="D17">
        <v>-21298.205639898199</v>
      </c>
    </row>
    <row r="18" spans="1:21" ht="14.45" x14ac:dyDescent="0.3">
      <c r="A18" t="s">
        <v>9</v>
      </c>
      <c r="B18" t="s">
        <v>8</v>
      </c>
      <c r="C18">
        <v>62</v>
      </c>
      <c r="D18">
        <v>8</v>
      </c>
      <c r="E18">
        <v>6</v>
      </c>
      <c r="F18">
        <v>0</v>
      </c>
      <c r="G18">
        <f>SUM(C18:F18)</f>
        <v>76</v>
      </c>
      <c r="I18">
        <f t="shared" ref="I18:L21" si="7">C18/$G18</f>
        <v>0.81578947368421051</v>
      </c>
      <c r="J18">
        <f t="shared" si="7"/>
        <v>0.10526315789473684</v>
      </c>
      <c r="K18">
        <f t="shared" si="7"/>
        <v>7.8947368421052627E-2</v>
      </c>
      <c r="L18">
        <f t="shared" si="7"/>
        <v>0</v>
      </c>
      <c r="N18">
        <f>AVERAGE(I18,J19,K20,L21)</f>
        <v>0.4785673936863884</v>
      </c>
      <c r="O18">
        <v>0.51051274993756957</v>
      </c>
      <c r="T18">
        <f>RANK(N18,$N$3:$O$49,1)</f>
        <v>1</v>
      </c>
      <c r="U18">
        <f>RANK(O18,$N$3:$O$49,1)</f>
        <v>5</v>
      </c>
    </row>
    <row r="19" spans="1:21" ht="14.45" x14ac:dyDescent="0.3">
      <c r="A19" t="s">
        <v>9</v>
      </c>
      <c r="B19" t="s">
        <v>8</v>
      </c>
      <c r="C19">
        <v>16</v>
      </c>
      <c r="D19">
        <v>28</v>
      </c>
      <c r="E19">
        <v>26</v>
      </c>
      <c r="F19">
        <v>24</v>
      </c>
      <c r="G19">
        <f t="shared" ref="G19:G21" si="8">SUM(C19:F19)</f>
        <v>94</v>
      </c>
      <c r="I19">
        <f t="shared" si="7"/>
        <v>0.1702127659574468</v>
      </c>
      <c r="J19">
        <f t="shared" si="7"/>
        <v>0.2978723404255319</v>
      </c>
      <c r="K19">
        <f t="shared" si="7"/>
        <v>0.27659574468085107</v>
      </c>
      <c r="L19">
        <f t="shared" si="7"/>
        <v>0.25531914893617019</v>
      </c>
    </row>
    <row r="20" spans="1:21" x14ac:dyDescent="0.25">
      <c r="A20" t="s">
        <v>9</v>
      </c>
      <c r="B20" t="s">
        <v>8</v>
      </c>
      <c r="C20">
        <v>19</v>
      </c>
      <c r="D20">
        <v>16</v>
      </c>
      <c r="E20">
        <v>32</v>
      </c>
      <c r="F20">
        <v>26</v>
      </c>
      <c r="G20">
        <f t="shared" si="8"/>
        <v>93</v>
      </c>
      <c r="I20">
        <f t="shared" si="7"/>
        <v>0.20430107526881722</v>
      </c>
      <c r="J20">
        <f t="shared" si="7"/>
        <v>0.17204301075268819</v>
      </c>
      <c r="K20">
        <f t="shared" si="7"/>
        <v>0.34408602150537637</v>
      </c>
      <c r="L20">
        <f t="shared" si="7"/>
        <v>0.27956989247311825</v>
      </c>
    </row>
    <row r="21" spans="1:21" x14ac:dyDescent="0.25">
      <c r="A21" t="s">
        <v>9</v>
      </c>
      <c r="B21" t="s">
        <v>8</v>
      </c>
      <c r="C21">
        <v>6</v>
      </c>
      <c r="D21">
        <v>20</v>
      </c>
      <c r="E21">
        <v>24</v>
      </c>
      <c r="F21">
        <v>42</v>
      </c>
      <c r="G21">
        <f t="shared" si="8"/>
        <v>92</v>
      </c>
      <c r="I21">
        <f t="shared" si="7"/>
        <v>6.5217391304347824E-2</v>
      </c>
      <c r="J21">
        <f t="shared" si="7"/>
        <v>0.21739130434782608</v>
      </c>
      <c r="K21">
        <f t="shared" si="7"/>
        <v>0.2608695652173913</v>
      </c>
      <c r="L21">
        <f t="shared" si="7"/>
        <v>0.45652173913043476</v>
      </c>
    </row>
    <row r="22" spans="1:21" x14ac:dyDescent="0.25">
      <c r="A22" t="s">
        <v>6</v>
      </c>
      <c r="B22" t="s">
        <v>7</v>
      </c>
      <c r="C22" t="s">
        <v>8</v>
      </c>
      <c r="D22">
        <v>-21320.366362678898</v>
      </c>
    </row>
    <row r="23" spans="1:21" x14ac:dyDescent="0.25">
      <c r="A23" t="s">
        <v>9</v>
      </c>
      <c r="B23" t="s">
        <v>8</v>
      </c>
      <c r="C23">
        <v>73</v>
      </c>
      <c r="D23">
        <v>4</v>
      </c>
      <c r="E23">
        <v>9</v>
      </c>
      <c r="F23">
        <v>4</v>
      </c>
      <c r="G23">
        <f>SUM(C23:F23)</f>
        <v>90</v>
      </c>
      <c r="I23">
        <f t="shared" ref="I23:L26" si="9">C23/$G23</f>
        <v>0.81111111111111112</v>
      </c>
      <c r="J23">
        <f t="shared" si="9"/>
        <v>4.4444444444444446E-2</v>
      </c>
      <c r="K23">
        <f t="shared" si="9"/>
        <v>0.1</v>
      </c>
      <c r="L23">
        <f t="shared" si="9"/>
        <v>4.4444444444444446E-2</v>
      </c>
      <c r="N23">
        <f>AVERAGE(I23,J24,K25,L26)</f>
        <v>0.49836731226639486</v>
      </c>
      <c r="O23">
        <v>0.53699796126401633</v>
      </c>
      <c r="T23">
        <f>RANK(N23,$N$3:$O$49,1)</f>
        <v>2</v>
      </c>
      <c r="U23">
        <f>RANK(O23,$N$3:$O$49,1)</f>
        <v>13</v>
      </c>
    </row>
    <row r="24" spans="1:21" x14ac:dyDescent="0.25">
      <c r="A24" t="s">
        <v>9</v>
      </c>
      <c r="B24" t="s">
        <v>8</v>
      </c>
      <c r="C24">
        <v>12</v>
      </c>
      <c r="D24">
        <v>30</v>
      </c>
      <c r="E24">
        <v>20</v>
      </c>
      <c r="F24">
        <v>19</v>
      </c>
      <c r="G24">
        <f t="shared" ref="G24:G26" si="10">SUM(C24:F24)</f>
        <v>81</v>
      </c>
      <c r="I24">
        <f t="shared" si="9"/>
        <v>0.14814814814814814</v>
      </c>
      <c r="J24">
        <f t="shared" si="9"/>
        <v>0.37037037037037035</v>
      </c>
      <c r="K24">
        <f t="shared" si="9"/>
        <v>0.24691358024691357</v>
      </c>
      <c r="L24">
        <f t="shared" si="9"/>
        <v>0.23456790123456789</v>
      </c>
    </row>
    <row r="25" spans="1:21" x14ac:dyDescent="0.25">
      <c r="A25" t="s">
        <v>9</v>
      </c>
      <c r="B25" t="s">
        <v>8</v>
      </c>
      <c r="C25">
        <v>11</v>
      </c>
      <c r="D25">
        <v>26</v>
      </c>
      <c r="E25">
        <v>42</v>
      </c>
      <c r="F25">
        <v>30</v>
      </c>
      <c r="G25">
        <f t="shared" si="10"/>
        <v>109</v>
      </c>
      <c r="I25">
        <f t="shared" si="9"/>
        <v>0.10091743119266056</v>
      </c>
      <c r="J25">
        <f t="shared" si="9"/>
        <v>0.23853211009174313</v>
      </c>
      <c r="K25">
        <f t="shared" si="9"/>
        <v>0.38532110091743121</v>
      </c>
      <c r="L25">
        <f t="shared" si="9"/>
        <v>0.27522935779816515</v>
      </c>
    </row>
    <row r="26" spans="1:21" x14ac:dyDescent="0.25">
      <c r="A26" t="s">
        <v>9</v>
      </c>
      <c r="B26" t="s">
        <v>8</v>
      </c>
      <c r="C26">
        <v>4</v>
      </c>
      <c r="D26">
        <v>18</v>
      </c>
      <c r="E26">
        <v>21</v>
      </c>
      <c r="F26">
        <v>32</v>
      </c>
      <c r="G26">
        <f t="shared" si="10"/>
        <v>75</v>
      </c>
      <c r="I26">
        <f t="shared" si="9"/>
        <v>5.3333333333333337E-2</v>
      </c>
      <c r="J26">
        <f t="shared" si="9"/>
        <v>0.24</v>
      </c>
      <c r="K26">
        <f t="shared" si="9"/>
        <v>0.28000000000000003</v>
      </c>
      <c r="L26">
        <f t="shared" si="9"/>
        <v>0.42666666666666669</v>
      </c>
    </row>
    <row r="27" spans="1:21" x14ac:dyDescent="0.25">
      <c r="A27" t="s">
        <v>6</v>
      </c>
      <c r="B27" t="s">
        <v>7</v>
      </c>
      <c r="C27" t="s">
        <v>8</v>
      </c>
      <c r="D27">
        <v>-21312.683995168401</v>
      </c>
    </row>
    <row r="28" spans="1:21" x14ac:dyDescent="0.25">
      <c r="A28" t="s">
        <v>9</v>
      </c>
      <c r="B28" t="s">
        <v>8</v>
      </c>
      <c r="C28">
        <v>65</v>
      </c>
      <c r="D28">
        <v>11</v>
      </c>
      <c r="E28">
        <v>7</v>
      </c>
      <c r="F28">
        <v>5</v>
      </c>
      <c r="G28">
        <f>SUM(C28:F28)</f>
        <v>88</v>
      </c>
      <c r="I28">
        <f t="shared" ref="I28:L31" si="11">C28/$G28</f>
        <v>0.73863636363636365</v>
      </c>
      <c r="J28">
        <f t="shared" si="11"/>
        <v>0.125</v>
      </c>
      <c r="K28">
        <f t="shared" si="11"/>
        <v>7.9545454545454544E-2</v>
      </c>
      <c r="L28">
        <f t="shared" si="11"/>
        <v>5.6818181818181816E-2</v>
      </c>
      <c r="N28">
        <f>AVERAGE(I28,J29,K30,L31)</f>
        <v>0.52897124878866453</v>
      </c>
      <c r="O28">
        <v>0.50904782483434174</v>
      </c>
      <c r="T28">
        <f>RANK(N28,$N$3:$O$49,1)</f>
        <v>8</v>
      </c>
      <c r="U28">
        <f>RANK(O28,$N$3:$O$49,1)</f>
        <v>3</v>
      </c>
    </row>
    <row r="29" spans="1:21" x14ac:dyDescent="0.25">
      <c r="A29" t="s">
        <v>9</v>
      </c>
      <c r="B29" t="s">
        <v>8</v>
      </c>
      <c r="C29">
        <v>20</v>
      </c>
      <c r="D29">
        <v>33</v>
      </c>
      <c r="E29">
        <v>29</v>
      </c>
      <c r="F29">
        <v>18</v>
      </c>
      <c r="G29">
        <f t="shared" ref="G29:G31" si="12">SUM(C29:F29)</f>
        <v>100</v>
      </c>
      <c r="I29">
        <f t="shared" si="11"/>
        <v>0.2</v>
      </c>
      <c r="J29">
        <f t="shared" si="11"/>
        <v>0.33</v>
      </c>
      <c r="K29">
        <f t="shared" si="11"/>
        <v>0.28999999999999998</v>
      </c>
      <c r="L29">
        <f t="shared" si="11"/>
        <v>0.18</v>
      </c>
    </row>
    <row r="30" spans="1:21" x14ac:dyDescent="0.25">
      <c r="A30" t="s">
        <v>9</v>
      </c>
      <c r="B30" t="s">
        <v>8</v>
      </c>
      <c r="C30">
        <v>4</v>
      </c>
      <c r="D30">
        <v>21</v>
      </c>
      <c r="E30">
        <v>43</v>
      </c>
      <c r="F30">
        <v>21</v>
      </c>
      <c r="G30">
        <f t="shared" si="12"/>
        <v>89</v>
      </c>
      <c r="I30">
        <f t="shared" si="11"/>
        <v>4.49438202247191E-2</v>
      </c>
      <c r="J30">
        <f t="shared" si="11"/>
        <v>0.23595505617977527</v>
      </c>
      <c r="K30">
        <f t="shared" si="11"/>
        <v>0.48314606741573035</v>
      </c>
      <c r="L30">
        <f t="shared" si="11"/>
        <v>0.23595505617977527</v>
      </c>
    </row>
    <row r="31" spans="1:21" x14ac:dyDescent="0.25">
      <c r="A31" t="s">
        <v>9</v>
      </c>
      <c r="B31" t="s">
        <v>8</v>
      </c>
      <c r="C31">
        <v>5</v>
      </c>
      <c r="D31">
        <v>8</v>
      </c>
      <c r="E31">
        <v>21</v>
      </c>
      <c r="F31">
        <v>44</v>
      </c>
      <c r="G31">
        <f t="shared" si="12"/>
        <v>78</v>
      </c>
      <c r="I31">
        <f t="shared" si="11"/>
        <v>6.4102564102564097E-2</v>
      </c>
      <c r="J31">
        <f t="shared" si="11"/>
        <v>0.10256410256410256</v>
      </c>
      <c r="K31">
        <f t="shared" si="11"/>
        <v>0.26923076923076922</v>
      </c>
      <c r="L31">
        <f t="shared" si="11"/>
        <v>0.5641025641025641</v>
      </c>
    </row>
    <row r="32" spans="1:21" x14ac:dyDescent="0.25">
      <c r="A32" t="s">
        <v>6</v>
      </c>
      <c r="B32" t="s">
        <v>7</v>
      </c>
      <c r="C32" t="s">
        <v>8</v>
      </c>
      <c r="D32">
        <v>-21263.480185095501</v>
      </c>
    </row>
    <row r="33" spans="1:21" x14ac:dyDescent="0.25">
      <c r="A33" t="s">
        <v>9</v>
      </c>
      <c r="B33" t="s">
        <v>8</v>
      </c>
      <c r="C33">
        <v>55</v>
      </c>
      <c r="D33">
        <v>10</v>
      </c>
      <c r="E33">
        <v>1</v>
      </c>
      <c r="F33">
        <v>2</v>
      </c>
      <c r="G33">
        <f>SUM(C33:F33)</f>
        <v>68</v>
      </c>
      <c r="I33">
        <f t="shared" ref="I33:L36" si="13">C33/$G33</f>
        <v>0.80882352941176472</v>
      </c>
      <c r="J33">
        <f t="shared" si="13"/>
        <v>0.14705882352941177</v>
      </c>
      <c r="K33">
        <f t="shared" si="13"/>
        <v>1.4705882352941176E-2</v>
      </c>
      <c r="L33">
        <f t="shared" si="13"/>
        <v>2.9411764705882353E-2</v>
      </c>
      <c r="N33">
        <f>AVERAGE(I33,J34,K35,L36)</f>
        <v>0.52763000923180947</v>
      </c>
      <c r="O33">
        <v>0.53693617699069018</v>
      </c>
      <c r="T33">
        <f>RANK(N33,$N$3:$O$49,1)</f>
        <v>7</v>
      </c>
      <c r="U33">
        <f>RANK(O33,$N$3:$O$49,1)</f>
        <v>12</v>
      </c>
    </row>
    <row r="34" spans="1:21" x14ac:dyDescent="0.25">
      <c r="A34" t="s">
        <v>9</v>
      </c>
      <c r="B34" t="s">
        <v>8</v>
      </c>
      <c r="C34">
        <v>16</v>
      </c>
      <c r="D34">
        <v>35</v>
      </c>
      <c r="E34">
        <v>32</v>
      </c>
      <c r="F34">
        <v>21</v>
      </c>
      <c r="G34">
        <f t="shared" ref="G34:G36" si="14">SUM(C34:F34)</f>
        <v>104</v>
      </c>
      <c r="I34">
        <f t="shared" si="13"/>
        <v>0.15384615384615385</v>
      </c>
      <c r="J34">
        <f t="shared" si="13"/>
        <v>0.33653846153846156</v>
      </c>
      <c r="K34">
        <f t="shared" si="13"/>
        <v>0.30769230769230771</v>
      </c>
      <c r="L34">
        <f t="shared" si="13"/>
        <v>0.20192307692307693</v>
      </c>
    </row>
    <row r="35" spans="1:21" x14ac:dyDescent="0.25">
      <c r="A35" t="s">
        <v>9</v>
      </c>
      <c r="B35" t="s">
        <v>8</v>
      </c>
      <c r="C35">
        <v>10</v>
      </c>
      <c r="D35">
        <v>21</v>
      </c>
      <c r="E35">
        <v>43</v>
      </c>
      <c r="F35">
        <v>22</v>
      </c>
      <c r="G35">
        <f t="shared" si="14"/>
        <v>96</v>
      </c>
      <c r="I35">
        <f t="shared" si="13"/>
        <v>0.10416666666666667</v>
      </c>
      <c r="J35">
        <f t="shared" si="13"/>
        <v>0.21875</v>
      </c>
      <c r="K35">
        <f t="shared" si="13"/>
        <v>0.44791666666666669</v>
      </c>
      <c r="L35">
        <f t="shared" si="13"/>
        <v>0.22916666666666666</v>
      </c>
    </row>
    <row r="36" spans="1:21" x14ac:dyDescent="0.25">
      <c r="A36" t="s">
        <v>9</v>
      </c>
      <c r="B36" t="s">
        <v>8</v>
      </c>
      <c r="C36">
        <v>6</v>
      </c>
      <c r="D36">
        <v>16</v>
      </c>
      <c r="E36">
        <v>20</v>
      </c>
      <c r="F36">
        <v>45</v>
      </c>
      <c r="G36">
        <f t="shared" si="14"/>
        <v>87</v>
      </c>
      <c r="I36">
        <f t="shared" si="13"/>
        <v>6.8965517241379309E-2</v>
      </c>
      <c r="J36">
        <f t="shared" si="13"/>
        <v>0.18390804597701149</v>
      </c>
      <c r="K36">
        <f t="shared" si="13"/>
        <v>0.22988505747126436</v>
      </c>
      <c r="L36">
        <f t="shared" si="13"/>
        <v>0.51724137931034486</v>
      </c>
    </row>
    <row r="37" spans="1:21" x14ac:dyDescent="0.25">
      <c r="A37" t="s">
        <v>6</v>
      </c>
      <c r="B37" t="s">
        <v>7</v>
      </c>
      <c r="C37" t="s">
        <v>8</v>
      </c>
      <c r="D37">
        <v>-21276.012833868499</v>
      </c>
    </row>
    <row r="38" spans="1:21" x14ac:dyDescent="0.25">
      <c r="A38" t="s">
        <v>9</v>
      </c>
      <c r="B38" t="s">
        <v>8</v>
      </c>
      <c r="C38">
        <v>64</v>
      </c>
      <c r="D38">
        <v>5</v>
      </c>
      <c r="E38">
        <v>3</v>
      </c>
      <c r="F38">
        <v>5</v>
      </c>
      <c r="G38">
        <f>SUM(C38:F38)</f>
        <v>77</v>
      </c>
      <c r="I38">
        <f t="shared" ref="I38:L41" si="15">C38/$G38</f>
        <v>0.83116883116883122</v>
      </c>
      <c r="J38">
        <f t="shared" si="15"/>
        <v>6.4935064935064929E-2</v>
      </c>
      <c r="K38">
        <f t="shared" si="15"/>
        <v>3.896103896103896E-2</v>
      </c>
      <c r="L38">
        <f t="shared" si="15"/>
        <v>6.4935064935064929E-2</v>
      </c>
      <c r="N38">
        <f>AVERAGE(I38,J39,K40,L41)</f>
        <v>0.52400515395070746</v>
      </c>
      <c r="O38">
        <v>0.53107770651157671</v>
      </c>
      <c r="T38">
        <f>RANK(N38,$N$3:$O$49,1)</f>
        <v>6</v>
      </c>
      <c r="U38">
        <f>RANK(O38,$N$3:$O$49,1)</f>
        <v>10</v>
      </c>
    </row>
    <row r="39" spans="1:21" x14ac:dyDescent="0.25">
      <c r="A39" t="s">
        <v>9</v>
      </c>
      <c r="B39" t="s">
        <v>8</v>
      </c>
      <c r="C39">
        <v>6</v>
      </c>
      <c r="D39">
        <v>38</v>
      </c>
      <c r="E39">
        <v>24</v>
      </c>
      <c r="F39">
        <v>19</v>
      </c>
      <c r="G39">
        <f t="shared" ref="G39:G41" si="16">SUM(C39:F39)</f>
        <v>87</v>
      </c>
      <c r="I39">
        <f t="shared" si="15"/>
        <v>6.8965517241379309E-2</v>
      </c>
      <c r="J39">
        <f t="shared" si="15"/>
        <v>0.43678160919540232</v>
      </c>
      <c r="K39">
        <f t="shared" si="15"/>
        <v>0.27586206896551724</v>
      </c>
      <c r="L39">
        <f t="shared" si="15"/>
        <v>0.21839080459770116</v>
      </c>
    </row>
    <row r="40" spans="1:21" x14ac:dyDescent="0.25">
      <c r="A40" t="s">
        <v>9</v>
      </c>
      <c r="B40" t="s">
        <v>8</v>
      </c>
      <c r="C40">
        <v>8</v>
      </c>
      <c r="D40">
        <v>30</v>
      </c>
      <c r="E40">
        <v>32</v>
      </c>
      <c r="F40">
        <v>26</v>
      </c>
      <c r="G40">
        <f t="shared" si="16"/>
        <v>96</v>
      </c>
      <c r="I40">
        <f t="shared" si="15"/>
        <v>8.3333333333333329E-2</v>
      </c>
      <c r="J40">
        <f t="shared" si="15"/>
        <v>0.3125</v>
      </c>
      <c r="K40">
        <f t="shared" si="15"/>
        <v>0.33333333333333331</v>
      </c>
      <c r="L40">
        <f t="shared" si="15"/>
        <v>0.27083333333333331</v>
      </c>
    </row>
    <row r="41" spans="1:21" x14ac:dyDescent="0.25">
      <c r="A41" t="s">
        <v>9</v>
      </c>
      <c r="B41" t="s">
        <v>8</v>
      </c>
      <c r="C41">
        <v>3</v>
      </c>
      <c r="D41">
        <v>22</v>
      </c>
      <c r="E41">
        <v>23</v>
      </c>
      <c r="F41">
        <v>47</v>
      </c>
      <c r="G41">
        <f t="shared" si="16"/>
        <v>95</v>
      </c>
      <c r="I41">
        <f t="shared" si="15"/>
        <v>3.1578947368421054E-2</v>
      </c>
      <c r="J41">
        <f t="shared" si="15"/>
        <v>0.23157894736842105</v>
      </c>
      <c r="K41">
        <f t="shared" si="15"/>
        <v>0.24210526315789474</v>
      </c>
      <c r="L41">
        <f t="shared" si="15"/>
        <v>0.49473684210526314</v>
      </c>
    </row>
    <row r="42" spans="1:21" x14ac:dyDescent="0.25">
      <c r="A42" t="s">
        <v>6</v>
      </c>
      <c r="B42" t="s">
        <v>7</v>
      </c>
      <c r="C42" t="s">
        <v>8</v>
      </c>
      <c r="D42">
        <v>-21275.5301323167</v>
      </c>
    </row>
    <row r="43" spans="1:21" x14ac:dyDescent="0.25">
      <c r="A43" t="s">
        <v>9</v>
      </c>
      <c r="B43" t="s">
        <v>8</v>
      </c>
      <c r="C43">
        <v>70</v>
      </c>
      <c r="D43">
        <v>4</v>
      </c>
      <c r="E43">
        <v>7</v>
      </c>
      <c r="F43">
        <v>3</v>
      </c>
      <c r="G43">
        <f>SUM(C43:F43)</f>
        <v>84</v>
      </c>
      <c r="I43">
        <f t="shared" ref="I43:L46" si="17">C43/$G43</f>
        <v>0.83333333333333337</v>
      </c>
      <c r="J43">
        <f t="shared" si="17"/>
        <v>4.7619047619047616E-2</v>
      </c>
      <c r="K43">
        <f t="shared" si="17"/>
        <v>8.3333333333333329E-2</v>
      </c>
      <c r="L43">
        <f t="shared" si="17"/>
        <v>3.5714285714285712E-2</v>
      </c>
      <c r="N43">
        <f>AVERAGE(I43,J44,K45,L46)</f>
        <v>0.56030086222711428</v>
      </c>
      <c r="O43">
        <v>0.53792154781560386</v>
      </c>
      <c r="T43">
        <f>RANK(N43,$N$3:$O$49,1)</f>
        <v>19</v>
      </c>
      <c r="U43">
        <f>RANK(O43,$N$3:$O$49,1)</f>
        <v>14</v>
      </c>
    </row>
    <row r="44" spans="1:21" x14ac:dyDescent="0.25">
      <c r="A44" t="s">
        <v>9</v>
      </c>
      <c r="B44" t="s">
        <v>8</v>
      </c>
      <c r="C44">
        <v>8</v>
      </c>
      <c r="D44">
        <v>36</v>
      </c>
      <c r="E44">
        <v>17</v>
      </c>
      <c r="F44">
        <v>18</v>
      </c>
      <c r="G44">
        <f t="shared" ref="G44:G46" si="18">SUM(C44:F44)</f>
        <v>79</v>
      </c>
      <c r="I44">
        <f t="shared" si="17"/>
        <v>0.10126582278481013</v>
      </c>
      <c r="J44">
        <f t="shared" si="17"/>
        <v>0.45569620253164556</v>
      </c>
      <c r="K44">
        <f t="shared" si="17"/>
        <v>0.21518987341772153</v>
      </c>
      <c r="L44">
        <f t="shared" si="17"/>
        <v>0.22784810126582278</v>
      </c>
    </row>
    <row r="45" spans="1:21" x14ac:dyDescent="0.25">
      <c r="A45" t="s">
        <v>9</v>
      </c>
      <c r="B45" t="s">
        <v>8</v>
      </c>
      <c r="C45">
        <v>6</v>
      </c>
      <c r="D45">
        <v>19</v>
      </c>
      <c r="E45">
        <v>37</v>
      </c>
      <c r="F45">
        <v>30</v>
      </c>
      <c r="G45">
        <f t="shared" si="18"/>
        <v>92</v>
      </c>
      <c r="I45">
        <f t="shared" si="17"/>
        <v>6.5217391304347824E-2</v>
      </c>
      <c r="J45">
        <f t="shared" si="17"/>
        <v>0.20652173913043478</v>
      </c>
      <c r="K45">
        <f t="shared" si="17"/>
        <v>0.40217391304347827</v>
      </c>
      <c r="L45">
        <f t="shared" si="17"/>
        <v>0.32608695652173914</v>
      </c>
    </row>
    <row r="46" spans="1:21" x14ac:dyDescent="0.25">
      <c r="A46" t="s">
        <v>9</v>
      </c>
      <c r="B46" t="s">
        <v>8</v>
      </c>
      <c r="C46">
        <v>2</v>
      </c>
      <c r="D46">
        <v>23</v>
      </c>
      <c r="E46">
        <v>20</v>
      </c>
      <c r="F46">
        <v>55</v>
      </c>
      <c r="G46">
        <f t="shared" si="18"/>
        <v>100</v>
      </c>
      <c r="I46">
        <f t="shared" si="17"/>
        <v>0.02</v>
      </c>
      <c r="J46">
        <f t="shared" si="17"/>
        <v>0.23</v>
      </c>
      <c r="K46">
        <f t="shared" si="17"/>
        <v>0.2</v>
      </c>
      <c r="L46">
        <f t="shared" si="17"/>
        <v>0.55000000000000004</v>
      </c>
    </row>
    <row r="47" spans="1:21" x14ac:dyDescent="0.25">
      <c r="A47" t="s">
        <v>6</v>
      </c>
      <c r="B47" t="s">
        <v>7</v>
      </c>
      <c r="C47" t="s">
        <v>8</v>
      </c>
      <c r="D47">
        <v>-21269.0091767347</v>
      </c>
    </row>
    <row r="48" spans="1:21" x14ac:dyDescent="0.25">
      <c r="A48" t="s">
        <v>9</v>
      </c>
      <c r="B48" t="s">
        <v>8</v>
      </c>
      <c r="C48">
        <v>55</v>
      </c>
      <c r="D48">
        <v>3</v>
      </c>
      <c r="E48">
        <v>7</v>
      </c>
      <c r="F48">
        <v>1</v>
      </c>
      <c r="G48">
        <f>SUM(C48:F48)</f>
        <v>66</v>
      </c>
      <c r="I48">
        <f t="shared" ref="I48:L51" si="19">C48/$G48</f>
        <v>0.83333333333333337</v>
      </c>
      <c r="J48">
        <f t="shared" si="19"/>
        <v>4.5454545454545456E-2</v>
      </c>
      <c r="K48">
        <f t="shared" si="19"/>
        <v>0.10606060606060606</v>
      </c>
      <c r="L48">
        <f t="shared" si="19"/>
        <v>1.5151515151515152E-2</v>
      </c>
      <c r="N48">
        <f>AVERAGE(I48,J49,K50,L51)</f>
        <v>0.54607074736728989</v>
      </c>
      <c r="O48">
        <v>0.54755500483558994</v>
      </c>
      <c r="T48">
        <f>RANK(N48,$N$3:$O$49,1)</f>
        <v>17</v>
      </c>
      <c r="U48">
        <f>RANK(O48,$N$3:$O$49,1)</f>
        <v>18</v>
      </c>
    </row>
    <row r="49" spans="1:12" x14ac:dyDescent="0.25">
      <c r="A49" t="s">
        <v>9</v>
      </c>
      <c r="B49" t="s">
        <v>8</v>
      </c>
      <c r="C49">
        <v>19</v>
      </c>
      <c r="D49">
        <v>33</v>
      </c>
      <c r="E49">
        <v>29</v>
      </c>
      <c r="F49">
        <v>15</v>
      </c>
      <c r="G49">
        <f t="shared" ref="G49:G51" si="20">SUM(C49:F49)</f>
        <v>96</v>
      </c>
      <c r="I49">
        <f t="shared" si="19"/>
        <v>0.19791666666666666</v>
      </c>
      <c r="J49">
        <f t="shared" si="19"/>
        <v>0.34375</v>
      </c>
      <c r="K49">
        <f t="shared" si="19"/>
        <v>0.30208333333333331</v>
      </c>
      <c r="L49">
        <f t="shared" si="19"/>
        <v>0.15625</v>
      </c>
    </row>
    <row r="50" spans="1:12" x14ac:dyDescent="0.25">
      <c r="A50" t="s">
        <v>9</v>
      </c>
      <c r="B50" t="s">
        <v>8</v>
      </c>
      <c r="C50">
        <v>6</v>
      </c>
      <c r="D50">
        <v>17</v>
      </c>
      <c r="E50">
        <v>46</v>
      </c>
      <c r="F50">
        <v>30</v>
      </c>
      <c r="G50">
        <f t="shared" si="20"/>
        <v>99</v>
      </c>
      <c r="I50">
        <f t="shared" si="19"/>
        <v>6.0606060606060608E-2</v>
      </c>
      <c r="J50">
        <f t="shared" si="19"/>
        <v>0.17171717171717171</v>
      </c>
      <c r="K50">
        <f t="shared" si="19"/>
        <v>0.46464646464646464</v>
      </c>
      <c r="L50">
        <f t="shared" si="19"/>
        <v>0.30303030303030304</v>
      </c>
    </row>
    <row r="51" spans="1:12" x14ac:dyDescent="0.25">
      <c r="A51" t="s">
        <v>9</v>
      </c>
      <c r="B51" t="s">
        <v>8</v>
      </c>
      <c r="C51">
        <v>2</v>
      </c>
      <c r="D51">
        <v>18</v>
      </c>
      <c r="E51">
        <v>23</v>
      </c>
      <c r="F51">
        <v>51</v>
      </c>
      <c r="G51">
        <f t="shared" si="20"/>
        <v>94</v>
      </c>
      <c r="I51">
        <f t="shared" si="19"/>
        <v>2.1276595744680851E-2</v>
      </c>
      <c r="J51">
        <f t="shared" si="19"/>
        <v>0.19148936170212766</v>
      </c>
      <c r="K51">
        <f t="shared" si="19"/>
        <v>0.24468085106382978</v>
      </c>
      <c r="L51">
        <f t="shared" si="19"/>
        <v>0.54255319148936165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51"/>
  <sheetViews>
    <sheetView tabSelected="1" topLeftCell="B45" workbookViewId="0">
      <selection activeCell="I3" sqref="I3:L51"/>
    </sheetView>
  </sheetViews>
  <sheetFormatPr defaultRowHeight="15" x14ac:dyDescent="0.25"/>
  <cols>
    <col min="1" max="1" width="19.7109375" customWidth="1"/>
  </cols>
  <sheetData>
    <row r="1" spans="1:21" ht="15.6" x14ac:dyDescent="0.3">
      <c r="A1" t="s">
        <v>3</v>
      </c>
      <c r="B1" t="s">
        <v>4</v>
      </c>
      <c r="C1" t="s">
        <v>5</v>
      </c>
      <c r="I1">
        <f>AVERAGE(I3,I8,I13,I18,I23,I28,I33,I38,I43,I48)</f>
        <v>0.51426790700831815</v>
      </c>
      <c r="J1">
        <f>AVERAGE(J4,J9,J14,J19,J24,J29,J34,J39,J44,J49)</f>
        <v>0.23046778989485145</v>
      </c>
      <c r="K1">
        <f>AVERAGE(K5,K10,K15,K20,K25,K30,K35,K40,K45,K50)</f>
        <v>0.25415080393475481</v>
      </c>
      <c r="L1">
        <f>AVERAGE(L6,L11,L16,L21,L26,L31,L36,L41,L46,L51)</f>
        <v>0.45748656948153854</v>
      </c>
      <c r="N1">
        <f>AVERAGE(N3:N51)</f>
        <v>0.36409326757986576</v>
      </c>
      <c r="O1" s="1"/>
      <c r="Q1" t="s">
        <v>17</v>
      </c>
    </row>
    <row r="2" spans="1:21" ht="14.45" x14ac:dyDescent="0.3">
      <c r="A2" t="s">
        <v>6</v>
      </c>
      <c r="B2" t="s">
        <v>7</v>
      </c>
      <c r="C2" t="s">
        <v>8</v>
      </c>
      <c r="D2">
        <v>-882393.91182186303</v>
      </c>
    </row>
    <row r="3" spans="1:21" ht="14.45" x14ac:dyDescent="0.3">
      <c r="A3" t="s">
        <v>9</v>
      </c>
      <c r="B3" t="s">
        <v>8</v>
      </c>
      <c r="C3">
        <v>893</v>
      </c>
      <c r="D3">
        <v>230</v>
      </c>
      <c r="E3">
        <v>271</v>
      </c>
      <c r="F3">
        <v>368</v>
      </c>
      <c r="G3">
        <f>SUM(C3:F3)</f>
        <v>1762</v>
      </c>
      <c r="I3">
        <f>C3/$G3</f>
        <v>0.50681044267877418</v>
      </c>
      <c r="J3">
        <f t="shared" ref="J3:L6" si="0">D3/$G3</f>
        <v>0.13053348467650397</v>
      </c>
      <c r="K3">
        <f t="shared" si="0"/>
        <v>0.15380249716231556</v>
      </c>
      <c r="L3">
        <f t="shared" si="0"/>
        <v>0.20885357548240635</v>
      </c>
      <c r="N3">
        <f>AVERAGE(I3,J4,K5,L6)</f>
        <v>0.36609993849881894</v>
      </c>
      <c r="O3">
        <v>0.25</v>
      </c>
      <c r="Q3" t="s">
        <v>10</v>
      </c>
      <c r="R3">
        <v>10</v>
      </c>
      <c r="T3">
        <f>RANK(N3,$N$3:$O$48,1)</f>
        <v>17</v>
      </c>
      <c r="U3">
        <f t="shared" ref="U3" si="1">RANK(O3,$N$3:$O$48,1)</f>
        <v>1</v>
      </c>
    </row>
    <row r="4" spans="1:21" ht="14.45" x14ac:dyDescent="0.3">
      <c r="A4" t="s">
        <v>9</v>
      </c>
      <c r="B4" t="s">
        <v>8</v>
      </c>
      <c r="C4">
        <v>446</v>
      </c>
      <c r="D4">
        <v>477</v>
      </c>
      <c r="E4">
        <v>368</v>
      </c>
      <c r="F4">
        <v>710</v>
      </c>
      <c r="G4">
        <f t="shared" ref="G4:G6" si="2">SUM(C4:F4)</f>
        <v>2001</v>
      </c>
      <c r="I4">
        <f t="shared" ref="I4:I6" si="3">C4/$G4</f>
        <v>0.22288855572213892</v>
      </c>
      <c r="J4">
        <f t="shared" si="0"/>
        <v>0.23838080959520239</v>
      </c>
      <c r="K4">
        <f t="shared" si="0"/>
        <v>0.18390804597701149</v>
      </c>
      <c r="L4">
        <f t="shared" si="0"/>
        <v>0.3548225887056472</v>
      </c>
      <c r="Q4" t="s">
        <v>11</v>
      </c>
      <c r="R4">
        <v>10</v>
      </c>
    </row>
    <row r="5" spans="1:21" ht="14.45" x14ac:dyDescent="0.3">
      <c r="A5" t="s">
        <v>9</v>
      </c>
      <c r="B5" t="s">
        <v>8</v>
      </c>
      <c r="C5">
        <v>451</v>
      </c>
      <c r="D5">
        <v>367</v>
      </c>
      <c r="E5">
        <v>528</v>
      </c>
      <c r="F5">
        <v>779</v>
      </c>
      <c r="G5">
        <f t="shared" si="2"/>
        <v>2125</v>
      </c>
      <c r="I5">
        <f t="shared" si="3"/>
        <v>0.21223529411764705</v>
      </c>
      <c r="J5">
        <f t="shared" si="0"/>
        <v>0.17270588235294118</v>
      </c>
      <c r="K5">
        <f t="shared" si="0"/>
        <v>0.24847058823529411</v>
      </c>
      <c r="L5">
        <f t="shared" si="0"/>
        <v>0.36658823529411766</v>
      </c>
      <c r="Q5" t="s">
        <v>12</v>
      </c>
      <c r="R5">
        <f>SUM(T3:T48)</f>
        <v>155</v>
      </c>
    </row>
    <row r="6" spans="1:21" ht="14.45" x14ac:dyDescent="0.3">
      <c r="A6" t="s">
        <v>9</v>
      </c>
      <c r="B6" t="s">
        <v>8</v>
      </c>
      <c r="C6">
        <v>439</v>
      </c>
      <c r="D6">
        <v>366</v>
      </c>
      <c r="E6">
        <v>443</v>
      </c>
      <c r="F6">
        <v>1110</v>
      </c>
      <c r="G6">
        <f t="shared" si="2"/>
        <v>2358</v>
      </c>
      <c r="I6">
        <f t="shared" si="3"/>
        <v>0.18617472434266327</v>
      </c>
      <c r="J6">
        <f t="shared" si="0"/>
        <v>0.15521628498727735</v>
      </c>
      <c r="K6">
        <f t="shared" si="0"/>
        <v>0.1878710771840543</v>
      </c>
      <c r="L6">
        <f t="shared" si="0"/>
        <v>0.47073791348600508</v>
      </c>
      <c r="Q6" t="s">
        <v>13</v>
      </c>
      <c r="R6">
        <f>R3*(R3+R4+1)/2</f>
        <v>105</v>
      </c>
    </row>
    <row r="7" spans="1:21" ht="14.45" x14ac:dyDescent="0.3">
      <c r="A7" t="s">
        <v>6</v>
      </c>
      <c r="B7" t="s">
        <v>7</v>
      </c>
      <c r="C7" t="s">
        <v>8</v>
      </c>
      <c r="D7">
        <v>-882436.90999643703</v>
      </c>
      <c r="Q7" t="s">
        <v>14</v>
      </c>
      <c r="R7">
        <f>SQRT(R3*R4*(R3+R4+1)/10)</f>
        <v>14.491376746189438</v>
      </c>
    </row>
    <row r="8" spans="1:21" ht="14.45" x14ac:dyDescent="0.3">
      <c r="A8" t="s">
        <v>9</v>
      </c>
      <c r="B8" t="s">
        <v>8</v>
      </c>
      <c r="C8">
        <v>911</v>
      </c>
      <c r="D8">
        <v>218</v>
      </c>
      <c r="E8">
        <v>249</v>
      </c>
      <c r="F8">
        <v>389</v>
      </c>
      <c r="G8">
        <f>SUM(C8:F8)</f>
        <v>1767</v>
      </c>
      <c r="I8">
        <f t="shared" ref="I8:L11" si="4">C8/$G8</f>
        <v>0.51556310130164118</v>
      </c>
      <c r="J8">
        <f t="shared" si="4"/>
        <v>0.12337294850028296</v>
      </c>
      <c r="K8">
        <f t="shared" si="4"/>
        <v>0.14091680814940577</v>
      </c>
      <c r="L8">
        <f t="shared" si="4"/>
        <v>0.22014714204867006</v>
      </c>
      <c r="N8">
        <f>AVERAGE(I8,J9,K10,L11)</f>
        <v>0.36295736902551662</v>
      </c>
      <c r="O8">
        <v>0.25</v>
      </c>
      <c r="Q8" t="s">
        <v>15</v>
      </c>
      <c r="R8">
        <f>(R5-R6)/R7</f>
        <v>3.4503277967117714</v>
      </c>
      <c r="T8">
        <f>RANK(N8,$N$3:$O$48,1)</f>
        <v>15</v>
      </c>
      <c r="U8">
        <f>RANK(O8,$N$4:$O$49,1)</f>
        <v>1</v>
      </c>
    </row>
    <row r="9" spans="1:21" ht="14.45" x14ac:dyDescent="0.3">
      <c r="A9" t="s">
        <v>9</v>
      </c>
      <c r="B9" t="s">
        <v>8</v>
      </c>
      <c r="C9">
        <v>464</v>
      </c>
      <c r="D9">
        <v>465</v>
      </c>
      <c r="E9">
        <v>416</v>
      </c>
      <c r="F9">
        <v>701</v>
      </c>
      <c r="G9">
        <f t="shared" ref="G9:G11" si="5">SUM(C9:F9)</f>
        <v>2046</v>
      </c>
      <c r="I9">
        <f t="shared" si="4"/>
        <v>0.22678396871945258</v>
      </c>
      <c r="J9">
        <f t="shared" si="4"/>
        <v>0.22727272727272727</v>
      </c>
      <c r="K9">
        <f t="shared" si="4"/>
        <v>0.20332355816226785</v>
      </c>
      <c r="L9">
        <f t="shared" si="4"/>
        <v>0.34261974584555227</v>
      </c>
      <c r="Q9" t="s">
        <v>16</v>
      </c>
      <c r="R9">
        <f>1-NORMDIST(R8,0,1,1)</f>
        <v>2.7995312400308503E-4</v>
      </c>
    </row>
    <row r="10" spans="1:21" ht="14.45" x14ac:dyDescent="0.3">
      <c r="A10" t="s">
        <v>9</v>
      </c>
      <c r="B10" t="s">
        <v>8</v>
      </c>
      <c r="C10">
        <v>492</v>
      </c>
      <c r="D10">
        <v>351</v>
      </c>
      <c r="E10">
        <v>534</v>
      </c>
      <c r="F10">
        <v>750</v>
      </c>
      <c r="G10">
        <f t="shared" si="5"/>
        <v>2127</v>
      </c>
      <c r="I10">
        <f t="shared" si="4"/>
        <v>0.23131170662905501</v>
      </c>
      <c r="J10">
        <f t="shared" si="4"/>
        <v>0.16502115655853314</v>
      </c>
      <c r="K10">
        <f t="shared" si="4"/>
        <v>0.25105782792665726</v>
      </c>
      <c r="L10">
        <f t="shared" si="4"/>
        <v>0.35260930888575459</v>
      </c>
    </row>
    <row r="11" spans="1:21" ht="14.45" x14ac:dyDescent="0.3">
      <c r="A11" t="s">
        <v>9</v>
      </c>
      <c r="B11" t="s">
        <v>8</v>
      </c>
      <c r="C11">
        <v>405</v>
      </c>
      <c r="D11">
        <v>360</v>
      </c>
      <c r="E11">
        <v>485</v>
      </c>
      <c r="F11">
        <v>1056</v>
      </c>
      <c r="G11">
        <f t="shared" si="5"/>
        <v>2306</v>
      </c>
      <c r="I11">
        <f t="shared" si="4"/>
        <v>0.1756287944492628</v>
      </c>
      <c r="J11">
        <f t="shared" si="4"/>
        <v>0.15611448395490027</v>
      </c>
      <c r="K11">
        <f t="shared" si="4"/>
        <v>0.21032090199479619</v>
      </c>
      <c r="L11">
        <f t="shared" si="4"/>
        <v>0.45793581960104074</v>
      </c>
    </row>
    <row r="12" spans="1:21" ht="14.45" x14ac:dyDescent="0.3">
      <c r="A12" t="s">
        <v>6</v>
      </c>
      <c r="B12" t="s">
        <v>7</v>
      </c>
      <c r="C12" t="s">
        <v>8</v>
      </c>
      <c r="D12">
        <v>-882408.24198849802</v>
      </c>
    </row>
    <row r="13" spans="1:21" ht="14.45" x14ac:dyDescent="0.3">
      <c r="A13" t="s">
        <v>9</v>
      </c>
      <c r="B13" t="s">
        <v>8</v>
      </c>
      <c r="C13">
        <v>935</v>
      </c>
      <c r="D13">
        <v>214</v>
      </c>
      <c r="E13">
        <v>228</v>
      </c>
      <c r="F13">
        <v>391</v>
      </c>
      <c r="G13">
        <f>SUM(C13:F13)</f>
        <v>1768</v>
      </c>
      <c r="I13">
        <f t="shared" ref="I13:L16" si="6">C13/$G13</f>
        <v>0.52884615384615385</v>
      </c>
      <c r="J13">
        <f t="shared" si="6"/>
        <v>0.12104072398190045</v>
      </c>
      <c r="K13">
        <f t="shared" si="6"/>
        <v>0.12895927601809956</v>
      </c>
      <c r="L13">
        <f t="shared" si="6"/>
        <v>0.22115384615384615</v>
      </c>
      <c r="N13">
        <f>AVERAGE(I13,J14,K15,L16)</f>
        <v>0.37065245562476901</v>
      </c>
      <c r="O13">
        <v>0.25</v>
      </c>
      <c r="T13">
        <f>RANK(N13,$N$3:$O$48,1)</f>
        <v>19</v>
      </c>
      <c r="U13">
        <f>RANK(O13,$N$4:$O$49,1)</f>
        <v>1</v>
      </c>
    </row>
    <row r="14" spans="1:21" ht="14.45" x14ac:dyDescent="0.3">
      <c r="A14" t="s">
        <v>9</v>
      </c>
      <c r="B14" t="s">
        <v>8</v>
      </c>
      <c r="C14">
        <v>425</v>
      </c>
      <c r="D14">
        <v>500</v>
      </c>
      <c r="E14">
        <v>375</v>
      </c>
      <c r="F14">
        <v>700</v>
      </c>
      <c r="G14">
        <f t="shared" ref="G14:G16" si="7">SUM(C14:F14)</f>
        <v>2000</v>
      </c>
      <c r="I14">
        <f t="shared" si="6"/>
        <v>0.21249999999999999</v>
      </c>
      <c r="J14">
        <f t="shared" si="6"/>
        <v>0.25</v>
      </c>
      <c r="K14">
        <f t="shared" si="6"/>
        <v>0.1875</v>
      </c>
      <c r="L14">
        <f t="shared" si="6"/>
        <v>0.35</v>
      </c>
    </row>
    <row r="15" spans="1:21" ht="14.45" x14ac:dyDescent="0.3">
      <c r="A15" t="s">
        <v>9</v>
      </c>
      <c r="B15" t="s">
        <v>8</v>
      </c>
      <c r="C15">
        <v>466</v>
      </c>
      <c r="D15">
        <v>389</v>
      </c>
      <c r="E15">
        <v>541</v>
      </c>
      <c r="F15">
        <v>697</v>
      </c>
      <c r="G15">
        <f t="shared" si="7"/>
        <v>2093</v>
      </c>
      <c r="I15">
        <f t="shared" si="6"/>
        <v>0.22264691829909222</v>
      </c>
      <c r="J15">
        <f t="shared" si="6"/>
        <v>0.18585762064022934</v>
      </c>
      <c r="K15">
        <f t="shared" si="6"/>
        <v>0.25848064978499763</v>
      </c>
      <c r="L15">
        <f t="shared" si="6"/>
        <v>0.33301481127568083</v>
      </c>
    </row>
    <row r="16" spans="1:21" ht="14.45" x14ac:dyDescent="0.3">
      <c r="A16" t="s">
        <v>9</v>
      </c>
      <c r="B16" t="s">
        <v>8</v>
      </c>
      <c r="C16">
        <v>450</v>
      </c>
      <c r="D16">
        <v>370</v>
      </c>
      <c r="E16">
        <v>503</v>
      </c>
      <c r="F16">
        <v>1062</v>
      </c>
      <c r="G16">
        <f t="shared" si="7"/>
        <v>2385</v>
      </c>
      <c r="I16">
        <f t="shared" si="6"/>
        <v>0.18867924528301888</v>
      </c>
      <c r="J16">
        <f t="shared" si="6"/>
        <v>0.15513626834381553</v>
      </c>
      <c r="K16">
        <f t="shared" si="6"/>
        <v>0.21090146750524108</v>
      </c>
      <c r="L16">
        <f t="shared" si="6"/>
        <v>0.44528301886792454</v>
      </c>
    </row>
    <row r="17" spans="1:21" ht="14.45" x14ac:dyDescent="0.3">
      <c r="A17" t="s">
        <v>6</v>
      </c>
      <c r="B17" t="s">
        <v>7</v>
      </c>
      <c r="C17" t="s">
        <v>8</v>
      </c>
      <c r="D17">
        <v>-882405.11434232001</v>
      </c>
    </row>
    <row r="18" spans="1:21" ht="14.45" x14ac:dyDescent="0.3">
      <c r="A18" t="s">
        <v>9</v>
      </c>
      <c r="B18" t="s">
        <v>8</v>
      </c>
      <c r="C18">
        <v>919</v>
      </c>
      <c r="D18">
        <v>195</v>
      </c>
      <c r="E18">
        <v>281</v>
      </c>
      <c r="F18">
        <v>377</v>
      </c>
      <c r="G18">
        <f>SUM(C18:F18)</f>
        <v>1772</v>
      </c>
      <c r="I18">
        <f t="shared" ref="I18:L21" si="8">C18/$G18</f>
        <v>0.51862302483069977</v>
      </c>
      <c r="J18">
        <f t="shared" si="8"/>
        <v>0.1100451467268623</v>
      </c>
      <c r="K18">
        <f t="shared" si="8"/>
        <v>0.15857787810383747</v>
      </c>
      <c r="L18">
        <f t="shared" si="8"/>
        <v>0.21275395033860045</v>
      </c>
      <c r="N18">
        <f>AVERAGE(I18,J19,K20,L21)</f>
        <v>0.36379464986157439</v>
      </c>
      <c r="O18">
        <v>0.25</v>
      </c>
      <c r="T18">
        <f>RANK(N18,$N$3:$O$48,1)</f>
        <v>16</v>
      </c>
      <c r="U18">
        <f>RANK(O18,$N$4:$O$49,1)</f>
        <v>1</v>
      </c>
    </row>
    <row r="19" spans="1:21" ht="14.45" x14ac:dyDescent="0.3">
      <c r="A19" t="s">
        <v>9</v>
      </c>
      <c r="B19" t="s">
        <v>8</v>
      </c>
      <c r="C19">
        <v>480</v>
      </c>
      <c r="D19">
        <v>448</v>
      </c>
      <c r="E19">
        <v>430</v>
      </c>
      <c r="F19">
        <v>702</v>
      </c>
      <c r="G19">
        <f t="shared" ref="G19:G21" si="9">SUM(C19:F19)</f>
        <v>2060</v>
      </c>
      <c r="I19">
        <f t="shared" si="8"/>
        <v>0.23300970873786409</v>
      </c>
      <c r="J19">
        <f t="shared" si="8"/>
        <v>0.2174757281553398</v>
      </c>
      <c r="K19">
        <f t="shared" si="8"/>
        <v>0.20873786407766989</v>
      </c>
      <c r="L19">
        <f t="shared" si="8"/>
        <v>0.34077669902912622</v>
      </c>
    </row>
    <row r="20" spans="1:21" x14ac:dyDescent="0.25">
      <c r="A20" t="s">
        <v>9</v>
      </c>
      <c r="B20" t="s">
        <v>8</v>
      </c>
      <c r="C20">
        <v>460</v>
      </c>
      <c r="D20">
        <v>342</v>
      </c>
      <c r="E20">
        <v>553</v>
      </c>
      <c r="F20">
        <v>788</v>
      </c>
      <c r="G20">
        <f t="shared" si="9"/>
        <v>2143</v>
      </c>
      <c r="I20">
        <f t="shared" si="8"/>
        <v>0.21465235650956602</v>
      </c>
      <c r="J20">
        <f t="shared" si="8"/>
        <v>0.15958936070928606</v>
      </c>
      <c r="K20">
        <f t="shared" si="8"/>
        <v>0.25804946336910872</v>
      </c>
      <c r="L20">
        <f t="shared" si="8"/>
        <v>0.3677088194120392</v>
      </c>
    </row>
    <row r="21" spans="1:21" x14ac:dyDescent="0.25">
      <c r="A21" t="s">
        <v>9</v>
      </c>
      <c r="B21" t="s">
        <v>8</v>
      </c>
      <c r="C21">
        <v>384</v>
      </c>
      <c r="D21">
        <v>347</v>
      </c>
      <c r="E21">
        <v>493</v>
      </c>
      <c r="F21">
        <v>1047</v>
      </c>
      <c r="G21">
        <f t="shared" si="9"/>
        <v>2271</v>
      </c>
      <c r="I21">
        <f t="shared" si="8"/>
        <v>0.1690885072655218</v>
      </c>
      <c r="J21">
        <f t="shared" si="8"/>
        <v>0.15279612505504184</v>
      </c>
      <c r="K21">
        <f t="shared" si="8"/>
        <v>0.21708498458828709</v>
      </c>
      <c r="L21">
        <f t="shared" si="8"/>
        <v>0.4610303830911493</v>
      </c>
    </row>
    <row r="22" spans="1:21" x14ac:dyDescent="0.25">
      <c r="A22" t="s">
        <v>6</v>
      </c>
      <c r="B22" t="s">
        <v>7</v>
      </c>
      <c r="C22" t="s">
        <v>8</v>
      </c>
      <c r="D22">
        <v>-882277.15144394594</v>
      </c>
    </row>
    <row r="23" spans="1:21" x14ac:dyDescent="0.25">
      <c r="A23" t="s">
        <v>9</v>
      </c>
      <c r="B23" t="s">
        <v>8</v>
      </c>
      <c r="C23">
        <v>899</v>
      </c>
      <c r="D23">
        <v>249</v>
      </c>
      <c r="E23">
        <v>271</v>
      </c>
      <c r="F23">
        <v>369</v>
      </c>
      <c r="G23">
        <f>SUM(C23:F23)</f>
        <v>1788</v>
      </c>
      <c r="I23">
        <f t="shared" ref="I23:L26" si="10">C23/$G23</f>
        <v>0.50279642058165552</v>
      </c>
      <c r="J23">
        <f t="shared" si="10"/>
        <v>0.13926174496644295</v>
      </c>
      <c r="K23">
        <f t="shared" si="10"/>
        <v>0.15156599552572708</v>
      </c>
      <c r="L23">
        <f t="shared" si="10"/>
        <v>0.2063758389261745</v>
      </c>
      <c r="N23">
        <f>AVERAGE(I23,J24,K25,L26)</f>
        <v>0.35961383515258083</v>
      </c>
      <c r="O23">
        <v>0.25</v>
      </c>
      <c r="T23">
        <f>RANK(N23,$N$3:$O$48,1)</f>
        <v>12</v>
      </c>
      <c r="U23">
        <f>RANK(O23,$N$4:$O$49,1)</f>
        <v>1</v>
      </c>
    </row>
    <row r="24" spans="1:21" x14ac:dyDescent="0.25">
      <c r="A24" t="s">
        <v>9</v>
      </c>
      <c r="B24" t="s">
        <v>8</v>
      </c>
      <c r="C24">
        <v>446</v>
      </c>
      <c r="D24">
        <v>457</v>
      </c>
      <c r="E24">
        <v>401</v>
      </c>
      <c r="F24">
        <v>711</v>
      </c>
      <c r="G24">
        <f t="shared" ref="G24:G26" si="11">SUM(C24:F24)</f>
        <v>2015</v>
      </c>
      <c r="I24">
        <f t="shared" si="10"/>
        <v>0.22133995037220844</v>
      </c>
      <c r="J24">
        <f t="shared" si="10"/>
        <v>0.22679900744416873</v>
      </c>
      <c r="K24">
        <f t="shared" si="10"/>
        <v>0.1990074441687345</v>
      </c>
      <c r="L24">
        <f t="shared" si="10"/>
        <v>0.35285359801488836</v>
      </c>
    </row>
    <row r="25" spans="1:21" x14ac:dyDescent="0.25">
      <c r="A25" t="s">
        <v>9</v>
      </c>
      <c r="B25" t="s">
        <v>8</v>
      </c>
      <c r="C25">
        <v>461</v>
      </c>
      <c r="D25">
        <v>376</v>
      </c>
      <c r="E25">
        <v>536</v>
      </c>
      <c r="F25">
        <v>796</v>
      </c>
      <c r="G25">
        <f t="shared" si="11"/>
        <v>2169</v>
      </c>
      <c r="I25">
        <f t="shared" si="10"/>
        <v>0.21254034117104656</v>
      </c>
      <c r="J25">
        <f t="shared" si="10"/>
        <v>0.17335177501152604</v>
      </c>
      <c r="K25">
        <f t="shared" si="10"/>
        <v>0.24711848778238821</v>
      </c>
      <c r="L25">
        <f t="shared" si="10"/>
        <v>0.36698939603503916</v>
      </c>
    </row>
    <row r="26" spans="1:21" x14ac:dyDescent="0.25">
      <c r="A26" t="s">
        <v>9</v>
      </c>
      <c r="B26" t="s">
        <v>8</v>
      </c>
      <c r="C26">
        <v>420</v>
      </c>
      <c r="D26">
        <v>371</v>
      </c>
      <c r="E26">
        <v>433</v>
      </c>
      <c r="F26">
        <v>1050</v>
      </c>
      <c r="G26">
        <f t="shared" si="11"/>
        <v>2274</v>
      </c>
      <c r="I26">
        <f t="shared" si="10"/>
        <v>0.18469656992084432</v>
      </c>
      <c r="J26">
        <f t="shared" si="10"/>
        <v>0.16314863676341249</v>
      </c>
      <c r="K26">
        <f t="shared" si="10"/>
        <v>0.19041336851363236</v>
      </c>
      <c r="L26">
        <f t="shared" si="10"/>
        <v>0.46174142480211083</v>
      </c>
    </row>
    <row r="27" spans="1:21" x14ac:dyDescent="0.25">
      <c r="A27" t="s">
        <v>6</v>
      </c>
      <c r="B27" t="s">
        <v>7</v>
      </c>
      <c r="C27" t="s">
        <v>8</v>
      </c>
      <c r="D27">
        <v>-882431.66132217005</v>
      </c>
    </row>
    <row r="28" spans="1:21" x14ac:dyDescent="0.25">
      <c r="A28" t="s">
        <v>9</v>
      </c>
      <c r="B28" t="s">
        <v>8</v>
      </c>
      <c r="C28">
        <v>919</v>
      </c>
      <c r="D28">
        <v>221</v>
      </c>
      <c r="E28">
        <v>250</v>
      </c>
      <c r="F28">
        <v>361</v>
      </c>
      <c r="G28">
        <f>SUM(C28:F28)</f>
        <v>1751</v>
      </c>
      <c r="I28">
        <f t="shared" ref="I28:L31" si="12">C28/$G28</f>
        <v>0.52484294688749289</v>
      </c>
      <c r="J28">
        <f t="shared" si="12"/>
        <v>0.12621359223300971</v>
      </c>
      <c r="K28">
        <f t="shared" si="12"/>
        <v>0.14277555682467161</v>
      </c>
      <c r="L28">
        <f t="shared" si="12"/>
        <v>0.20616790405482582</v>
      </c>
      <c r="N28">
        <f>AVERAGE(I28,J29,K30,L31)</f>
        <v>0.36133220330120258</v>
      </c>
      <c r="O28">
        <v>0.25</v>
      </c>
      <c r="T28">
        <f>RANK(N28,$N$3:$O$48,1)</f>
        <v>13</v>
      </c>
      <c r="U28">
        <f>RANK(O28,$N$4:$O$49,1)</f>
        <v>1</v>
      </c>
    </row>
    <row r="29" spans="1:21" x14ac:dyDescent="0.25">
      <c r="A29" t="s">
        <v>9</v>
      </c>
      <c r="B29" t="s">
        <v>8</v>
      </c>
      <c r="C29">
        <v>456</v>
      </c>
      <c r="D29">
        <v>469</v>
      </c>
      <c r="E29">
        <v>377</v>
      </c>
      <c r="F29">
        <v>682</v>
      </c>
      <c r="G29">
        <f t="shared" ref="G29:G31" si="13">SUM(C29:F29)</f>
        <v>1984</v>
      </c>
      <c r="I29">
        <f t="shared" si="12"/>
        <v>0.22983870967741934</v>
      </c>
      <c r="J29">
        <f t="shared" si="12"/>
        <v>0.23639112903225806</v>
      </c>
      <c r="K29">
        <f t="shared" si="12"/>
        <v>0.19002016129032259</v>
      </c>
      <c r="L29">
        <f t="shared" si="12"/>
        <v>0.34375</v>
      </c>
    </row>
    <row r="30" spans="1:21" x14ac:dyDescent="0.25">
      <c r="A30" t="s">
        <v>9</v>
      </c>
      <c r="B30" t="s">
        <v>8</v>
      </c>
      <c r="C30">
        <v>451</v>
      </c>
      <c r="D30">
        <v>408</v>
      </c>
      <c r="E30">
        <v>522</v>
      </c>
      <c r="F30">
        <v>832</v>
      </c>
      <c r="G30">
        <f t="shared" si="13"/>
        <v>2213</v>
      </c>
      <c r="I30">
        <f t="shared" si="12"/>
        <v>0.20379575237234523</v>
      </c>
      <c r="J30">
        <f t="shared" si="12"/>
        <v>0.18436511522819701</v>
      </c>
      <c r="K30">
        <f t="shared" si="12"/>
        <v>0.2358788974243109</v>
      </c>
      <c r="L30">
        <f t="shared" si="12"/>
        <v>0.37596023497514686</v>
      </c>
    </row>
    <row r="31" spans="1:21" x14ac:dyDescent="0.25">
      <c r="A31" t="s">
        <v>9</v>
      </c>
      <c r="B31" t="s">
        <v>8</v>
      </c>
      <c r="C31">
        <v>422</v>
      </c>
      <c r="D31">
        <v>357</v>
      </c>
      <c r="E31">
        <v>489</v>
      </c>
      <c r="F31">
        <v>1030</v>
      </c>
      <c r="G31">
        <f t="shared" si="13"/>
        <v>2298</v>
      </c>
      <c r="I31">
        <f t="shared" si="12"/>
        <v>0.18363794604003481</v>
      </c>
      <c r="J31">
        <f t="shared" si="12"/>
        <v>0.15535248041775457</v>
      </c>
      <c r="K31">
        <f t="shared" si="12"/>
        <v>0.21279373368146215</v>
      </c>
      <c r="L31">
        <f t="shared" si="12"/>
        <v>0.44821583986074848</v>
      </c>
    </row>
    <row r="32" spans="1:21" x14ac:dyDescent="0.25">
      <c r="A32" t="s">
        <v>6</v>
      </c>
      <c r="B32" t="s">
        <v>7</v>
      </c>
      <c r="C32" t="s">
        <v>8</v>
      </c>
      <c r="D32">
        <v>-882437.32554874604</v>
      </c>
    </row>
    <row r="33" spans="1:21" x14ac:dyDescent="0.25">
      <c r="A33" t="s">
        <v>9</v>
      </c>
      <c r="B33" t="s">
        <v>8</v>
      </c>
      <c r="C33">
        <v>904</v>
      </c>
      <c r="D33">
        <v>233</v>
      </c>
      <c r="E33">
        <v>256</v>
      </c>
      <c r="F33">
        <v>380</v>
      </c>
      <c r="G33">
        <f>SUM(C33:F33)</f>
        <v>1773</v>
      </c>
      <c r="I33">
        <f t="shared" ref="I33:L36" si="14">C33/$G33</f>
        <v>0.5098702763677383</v>
      </c>
      <c r="J33">
        <f t="shared" si="14"/>
        <v>0.13141567963902989</v>
      </c>
      <c r="K33">
        <f t="shared" si="14"/>
        <v>0.14438804286520024</v>
      </c>
      <c r="L33">
        <f t="shared" si="14"/>
        <v>0.21432600112803157</v>
      </c>
      <c r="N33">
        <f>AVERAGE(I33,J34,K35,L36)</f>
        <v>0.36241906030229898</v>
      </c>
      <c r="O33">
        <v>0.25</v>
      </c>
      <c r="T33">
        <f>RANK(N33,$N$3:$O$48,1)</f>
        <v>14</v>
      </c>
      <c r="U33">
        <f>RANK(O33,$N$4:$O$49,1)</f>
        <v>1</v>
      </c>
    </row>
    <row r="34" spans="1:21" x14ac:dyDescent="0.25">
      <c r="A34" t="s">
        <v>9</v>
      </c>
      <c r="B34" t="s">
        <v>8</v>
      </c>
      <c r="C34">
        <v>475</v>
      </c>
      <c r="D34">
        <v>452</v>
      </c>
      <c r="E34">
        <v>430</v>
      </c>
      <c r="F34">
        <v>685</v>
      </c>
      <c r="G34">
        <f t="shared" ref="G34:G36" si="15">SUM(C34:F34)</f>
        <v>2042</v>
      </c>
      <c r="I34">
        <f t="shared" si="14"/>
        <v>0.23261508325171401</v>
      </c>
      <c r="J34">
        <f t="shared" si="14"/>
        <v>0.22135161606268364</v>
      </c>
      <c r="K34">
        <f t="shared" si="14"/>
        <v>0.21057786483839372</v>
      </c>
      <c r="L34">
        <f t="shared" si="14"/>
        <v>0.33545543584720861</v>
      </c>
    </row>
    <row r="35" spans="1:21" x14ac:dyDescent="0.25">
      <c r="A35" t="s">
        <v>9</v>
      </c>
      <c r="B35" t="s">
        <v>8</v>
      </c>
      <c r="C35">
        <v>457</v>
      </c>
      <c r="D35">
        <v>370</v>
      </c>
      <c r="E35">
        <v>571</v>
      </c>
      <c r="F35">
        <v>734</v>
      </c>
      <c r="G35">
        <f t="shared" si="15"/>
        <v>2132</v>
      </c>
      <c r="I35">
        <f t="shared" si="14"/>
        <v>0.21435272045028142</v>
      </c>
      <c r="J35">
        <f t="shared" si="14"/>
        <v>0.17354596622889307</v>
      </c>
      <c r="K35">
        <f t="shared" si="14"/>
        <v>0.26782363977485929</v>
      </c>
      <c r="L35">
        <f t="shared" si="14"/>
        <v>0.34427767354596622</v>
      </c>
    </row>
    <row r="36" spans="1:21" x14ac:dyDescent="0.25">
      <c r="A36" t="s">
        <v>9</v>
      </c>
      <c r="B36" t="s">
        <v>8</v>
      </c>
      <c r="C36">
        <v>429</v>
      </c>
      <c r="D36">
        <v>399</v>
      </c>
      <c r="E36">
        <v>435</v>
      </c>
      <c r="F36">
        <v>1036</v>
      </c>
      <c r="G36">
        <f t="shared" si="15"/>
        <v>2299</v>
      </c>
      <c r="I36">
        <f t="shared" si="14"/>
        <v>0.18660287081339713</v>
      </c>
      <c r="J36">
        <f t="shared" si="14"/>
        <v>0.17355371900826447</v>
      </c>
      <c r="K36">
        <f t="shared" si="14"/>
        <v>0.18921270117442365</v>
      </c>
      <c r="L36">
        <f t="shared" si="14"/>
        <v>0.45063070900391472</v>
      </c>
    </row>
    <row r="37" spans="1:21" x14ac:dyDescent="0.25">
      <c r="A37" t="s">
        <v>6</v>
      </c>
      <c r="B37" t="s">
        <v>7</v>
      </c>
      <c r="C37" t="s">
        <v>8</v>
      </c>
      <c r="D37">
        <v>-882684.71575935395</v>
      </c>
    </row>
    <row r="38" spans="1:21" x14ac:dyDescent="0.25">
      <c r="A38" t="s">
        <v>9</v>
      </c>
      <c r="B38" t="s">
        <v>8</v>
      </c>
      <c r="C38">
        <v>910</v>
      </c>
      <c r="D38">
        <v>233</v>
      </c>
      <c r="E38">
        <v>259</v>
      </c>
      <c r="F38">
        <v>383</v>
      </c>
      <c r="G38">
        <f>SUM(C38:F38)</f>
        <v>1785</v>
      </c>
      <c r="I38">
        <f t="shared" ref="I38:L41" si="16">C38/$G38</f>
        <v>0.50980392156862742</v>
      </c>
      <c r="J38">
        <f t="shared" si="16"/>
        <v>0.13053221288515407</v>
      </c>
      <c r="K38">
        <f t="shared" si="16"/>
        <v>0.14509803921568629</v>
      </c>
      <c r="L38">
        <f t="shared" si="16"/>
        <v>0.2145658263305322</v>
      </c>
      <c r="N38">
        <f>AVERAGE(I38,J39,K40,L41)</f>
        <v>0.35676647139397211</v>
      </c>
      <c r="O38">
        <v>0.25</v>
      </c>
      <c r="T38">
        <f>RANK(N38,$N$3:$O$48,1)</f>
        <v>11</v>
      </c>
      <c r="U38">
        <f>RANK(O38,$N$4:$O$49,1)</f>
        <v>1</v>
      </c>
    </row>
    <row r="39" spans="1:21" x14ac:dyDescent="0.25">
      <c r="A39" t="s">
        <v>9</v>
      </c>
      <c r="B39" t="s">
        <v>8</v>
      </c>
      <c r="C39">
        <v>445</v>
      </c>
      <c r="D39">
        <v>414</v>
      </c>
      <c r="E39">
        <v>394</v>
      </c>
      <c r="F39">
        <v>702</v>
      </c>
      <c r="G39">
        <f t="shared" ref="G39:G41" si="17">SUM(C39:F39)</f>
        <v>1955</v>
      </c>
      <c r="I39">
        <f t="shared" si="16"/>
        <v>0.22762148337595908</v>
      </c>
      <c r="J39">
        <f t="shared" si="16"/>
        <v>0.21176470588235294</v>
      </c>
      <c r="K39">
        <f t="shared" si="16"/>
        <v>0.20153452685421994</v>
      </c>
      <c r="L39">
        <f t="shared" si="16"/>
        <v>0.35907928388746801</v>
      </c>
    </row>
    <row r="40" spans="1:21" x14ac:dyDescent="0.25">
      <c r="A40" t="s">
        <v>9</v>
      </c>
      <c r="B40" t="s">
        <v>8</v>
      </c>
      <c r="C40">
        <v>466</v>
      </c>
      <c r="D40">
        <v>369</v>
      </c>
      <c r="E40">
        <v>548</v>
      </c>
      <c r="F40">
        <v>759</v>
      </c>
      <c r="G40">
        <f t="shared" si="17"/>
        <v>2142</v>
      </c>
      <c r="I40">
        <f t="shared" si="16"/>
        <v>0.21755368814192344</v>
      </c>
      <c r="J40">
        <f t="shared" si="16"/>
        <v>0.17226890756302521</v>
      </c>
      <c r="K40">
        <f t="shared" si="16"/>
        <v>0.25583566760037346</v>
      </c>
      <c r="L40">
        <f t="shared" si="16"/>
        <v>0.35434173669467789</v>
      </c>
    </row>
    <row r="41" spans="1:21" x14ac:dyDescent="0.25">
      <c r="A41" t="s">
        <v>9</v>
      </c>
      <c r="B41" t="s">
        <v>8</v>
      </c>
      <c r="C41">
        <v>409</v>
      </c>
      <c r="D41">
        <v>417</v>
      </c>
      <c r="E41">
        <v>475</v>
      </c>
      <c r="F41">
        <v>1063</v>
      </c>
      <c r="G41">
        <f t="shared" si="17"/>
        <v>2364</v>
      </c>
      <c r="I41">
        <f t="shared" si="16"/>
        <v>0.1730118443316413</v>
      </c>
      <c r="J41">
        <f t="shared" si="16"/>
        <v>0.17639593908629442</v>
      </c>
      <c r="K41">
        <f t="shared" si="16"/>
        <v>0.20093062605752962</v>
      </c>
      <c r="L41">
        <f t="shared" si="16"/>
        <v>0.44966159052453469</v>
      </c>
    </row>
    <row r="42" spans="1:21" x14ac:dyDescent="0.25">
      <c r="A42" t="s">
        <v>6</v>
      </c>
      <c r="B42" t="s">
        <v>7</v>
      </c>
      <c r="C42" t="s">
        <v>8</v>
      </c>
      <c r="D42">
        <v>-882173.422038574</v>
      </c>
    </row>
    <row r="43" spans="1:21" x14ac:dyDescent="0.25">
      <c r="A43" t="s">
        <v>9</v>
      </c>
      <c r="B43" t="s">
        <v>8</v>
      </c>
      <c r="C43">
        <v>898</v>
      </c>
      <c r="D43">
        <v>223</v>
      </c>
      <c r="E43">
        <v>261</v>
      </c>
      <c r="F43">
        <v>362</v>
      </c>
      <c r="G43">
        <f>SUM(C43:F43)</f>
        <v>1744</v>
      </c>
      <c r="I43">
        <f t="shared" ref="I43:L46" si="18">C43/$G43</f>
        <v>0.51490825688073394</v>
      </c>
      <c r="J43">
        <f t="shared" si="18"/>
        <v>0.12786697247706422</v>
      </c>
      <c r="K43">
        <f t="shared" si="18"/>
        <v>0.1496559633027523</v>
      </c>
      <c r="L43">
        <f t="shared" si="18"/>
        <v>0.20756880733944955</v>
      </c>
      <c r="N43">
        <f>AVERAGE(I43,J44,K45,L46)</f>
        <v>0.36649903616330737</v>
      </c>
      <c r="O43">
        <v>0.25</v>
      </c>
      <c r="T43">
        <f>RANK(N43,$N$3:$O$48,1)</f>
        <v>18</v>
      </c>
      <c r="U43">
        <f>RANK(O43,$N$4:$O$49,1)</f>
        <v>1</v>
      </c>
    </row>
    <row r="44" spans="1:21" x14ac:dyDescent="0.25">
      <c r="A44" t="s">
        <v>9</v>
      </c>
      <c r="B44" t="s">
        <v>8</v>
      </c>
      <c r="C44">
        <v>446</v>
      </c>
      <c r="D44">
        <v>458</v>
      </c>
      <c r="E44">
        <v>380</v>
      </c>
      <c r="F44">
        <v>688</v>
      </c>
      <c r="G44">
        <f t="shared" ref="G44:G46" si="19">SUM(C44:F44)</f>
        <v>1972</v>
      </c>
      <c r="I44">
        <f t="shared" si="18"/>
        <v>0.22616632860040567</v>
      </c>
      <c r="J44">
        <f t="shared" si="18"/>
        <v>0.23225152129817445</v>
      </c>
      <c r="K44">
        <f t="shared" si="18"/>
        <v>0.1926977687626775</v>
      </c>
      <c r="L44">
        <f t="shared" si="18"/>
        <v>0.34888438133874239</v>
      </c>
    </row>
    <row r="45" spans="1:21" x14ac:dyDescent="0.25">
      <c r="A45" t="s">
        <v>9</v>
      </c>
      <c r="B45" t="s">
        <v>8</v>
      </c>
      <c r="C45">
        <v>476</v>
      </c>
      <c r="D45">
        <v>381</v>
      </c>
      <c r="E45">
        <v>572</v>
      </c>
      <c r="F45">
        <v>766</v>
      </c>
      <c r="G45">
        <f t="shared" si="19"/>
        <v>2195</v>
      </c>
      <c r="I45">
        <f t="shared" si="18"/>
        <v>0.21685649202733484</v>
      </c>
      <c r="J45">
        <f t="shared" si="18"/>
        <v>0.17357630979498861</v>
      </c>
      <c r="K45">
        <f t="shared" si="18"/>
        <v>0.26059225512528472</v>
      </c>
      <c r="L45">
        <f t="shared" si="18"/>
        <v>0.3489749430523918</v>
      </c>
    </row>
    <row r="46" spans="1:21" x14ac:dyDescent="0.25">
      <c r="A46" t="s">
        <v>9</v>
      </c>
      <c r="B46" t="s">
        <v>8</v>
      </c>
      <c r="C46">
        <v>418</v>
      </c>
      <c r="D46">
        <v>371</v>
      </c>
      <c r="E46">
        <v>476</v>
      </c>
      <c r="F46">
        <v>1070</v>
      </c>
      <c r="G46">
        <f t="shared" si="19"/>
        <v>2335</v>
      </c>
      <c r="I46">
        <f t="shared" si="18"/>
        <v>0.17901498929336188</v>
      </c>
      <c r="J46">
        <f t="shared" si="18"/>
        <v>0.15888650963597431</v>
      </c>
      <c r="K46">
        <f t="shared" si="18"/>
        <v>0.20385438972162742</v>
      </c>
      <c r="L46">
        <f t="shared" si="18"/>
        <v>0.45824411134903642</v>
      </c>
    </row>
    <row r="47" spans="1:21" x14ac:dyDescent="0.25">
      <c r="A47" t="s">
        <v>6</v>
      </c>
      <c r="B47" t="s">
        <v>7</v>
      </c>
      <c r="C47" t="s">
        <v>8</v>
      </c>
      <c r="D47">
        <v>-882666.58698564395</v>
      </c>
    </row>
    <row r="48" spans="1:21" x14ac:dyDescent="0.25">
      <c r="A48" t="s">
        <v>9</v>
      </c>
      <c r="B48" t="s">
        <v>8</v>
      </c>
      <c r="C48">
        <v>914</v>
      </c>
      <c r="D48">
        <v>248</v>
      </c>
      <c r="E48">
        <v>248</v>
      </c>
      <c r="F48">
        <v>380</v>
      </c>
      <c r="G48">
        <f>SUM(C48:F48)</f>
        <v>1790</v>
      </c>
      <c r="I48">
        <f t="shared" ref="I48:L51" si="20">C48/$G48</f>
        <v>0.51061452513966477</v>
      </c>
      <c r="J48">
        <f t="shared" si="20"/>
        <v>0.13854748603351955</v>
      </c>
      <c r="K48">
        <f t="shared" si="20"/>
        <v>0.13854748603351955</v>
      </c>
      <c r="L48">
        <f t="shared" si="20"/>
        <v>0.21229050279329609</v>
      </c>
      <c r="N48">
        <f>AVERAGE(I48,J49,K50,L51)</f>
        <v>0.37079765647461677</v>
      </c>
      <c r="O48">
        <v>0.25</v>
      </c>
      <c r="T48">
        <f>RANK(N48,$N$3:$O$48,1)</f>
        <v>20</v>
      </c>
      <c r="U48">
        <f>RANK(O48,$N$4:$O$49,1)</f>
        <v>1</v>
      </c>
    </row>
    <row r="49" spans="1:12" x14ac:dyDescent="0.25">
      <c r="A49" t="s">
        <v>9</v>
      </c>
      <c r="B49" t="s">
        <v>8</v>
      </c>
      <c r="C49">
        <v>463</v>
      </c>
      <c r="D49">
        <v>494</v>
      </c>
      <c r="E49">
        <v>396</v>
      </c>
      <c r="F49">
        <v>680</v>
      </c>
      <c r="G49">
        <f t="shared" ref="G49:G51" si="21">SUM(C49:F49)</f>
        <v>2033</v>
      </c>
      <c r="I49">
        <f t="shared" si="20"/>
        <v>0.22774225282833252</v>
      </c>
      <c r="J49">
        <f t="shared" si="20"/>
        <v>0.24299065420560748</v>
      </c>
      <c r="K49">
        <f t="shared" si="20"/>
        <v>0.19478603049680276</v>
      </c>
      <c r="L49">
        <f t="shared" si="20"/>
        <v>0.33448106246925724</v>
      </c>
    </row>
    <row r="50" spans="1:12" x14ac:dyDescent="0.25">
      <c r="A50" t="s">
        <v>9</v>
      </c>
      <c r="B50" t="s">
        <v>8</v>
      </c>
      <c r="C50">
        <v>470</v>
      </c>
      <c r="D50">
        <v>392</v>
      </c>
      <c r="E50">
        <v>551</v>
      </c>
      <c r="F50">
        <v>721</v>
      </c>
      <c r="G50">
        <f t="shared" si="21"/>
        <v>2134</v>
      </c>
      <c r="I50">
        <f t="shared" si="20"/>
        <v>0.22024367385192128</v>
      </c>
      <c r="J50">
        <f t="shared" si="20"/>
        <v>0.18369259606373009</v>
      </c>
      <c r="K50">
        <f t="shared" si="20"/>
        <v>0.25820056232427369</v>
      </c>
      <c r="L50">
        <f t="shared" si="20"/>
        <v>0.33786316776007497</v>
      </c>
    </row>
    <row r="51" spans="1:12" x14ac:dyDescent="0.25">
      <c r="A51" t="s">
        <v>9</v>
      </c>
      <c r="B51" t="s">
        <v>8</v>
      </c>
      <c r="C51">
        <v>387</v>
      </c>
      <c r="D51">
        <v>386</v>
      </c>
      <c r="E51">
        <v>437</v>
      </c>
      <c r="F51">
        <v>1079</v>
      </c>
      <c r="G51">
        <f t="shared" si="21"/>
        <v>2289</v>
      </c>
      <c r="I51">
        <f t="shared" si="20"/>
        <v>0.1690694626474443</v>
      </c>
      <c r="J51">
        <f t="shared" si="20"/>
        <v>0.16863259065093927</v>
      </c>
      <c r="K51">
        <f t="shared" si="20"/>
        <v>0.19091306247269549</v>
      </c>
      <c r="L51">
        <f t="shared" si="20"/>
        <v>0.47138488422892094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image</vt:lpstr>
      <vt:lpstr>full</vt:lpstr>
      <vt:lpstr>subj</vt:lpstr>
      <vt:lpstr>SACCADE</vt:lpstr>
      <vt:lpstr>ModelImage</vt:lpstr>
      <vt:lpstr>ModelFull</vt:lpstr>
      <vt:lpstr>ModelSub</vt:lpstr>
      <vt:lpstr>ModelSacc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2016-01-05T07:36:02Z</dcterms:created>
  <dcterms:modified xsi:type="dcterms:W3CDTF">2016-09-06T10:48:45Z</dcterms:modified>
</cp:coreProperties>
</file>