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galangkeda/Downloads/"/>
    </mc:Choice>
  </mc:AlternateContent>
  <xr:revisionPtr revIDLastSave="0" documentId="13_ncr:1_{DEDEB164-A15F-984D-BC77-1A958A13EE7B}" xr6:coauthVersionLast="47" xr6:coauthVersionMax="47" xr10:uidLastSave="{00000000-0000-0000-0000-000000000000}"/>
  <bookViews>
    <workbookView xWindow="0" yWindow="880" windowWidth="34200" windowHeight="21360" xr2:uid="{00000000-000D-0000-FFFF-FFFF00000000}"/>
  </bookViews>
  <sheets>
    <sheet name="内容1" sheetId="5" r:id="rId1"/>
    <sheet name="内容2‐1" sheetId="7" r:id="rId2"/>
    <sheet name="内容2-2" sheetId="9" r:id="rId3"/>
    <sheet name="内容3" sheetId="11" r:id="rId4"/>
    <sheet name="内容４" sheetId="13" r:id="rId5"/>
    <sheet name="Contents 1 (before correction)" sheetId="1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OyMmQof8tXOO81PtyNisl65nUSchuuHQu07+aN6LsZk="/>
    </ext>
  </extLst>
</workbook>
</file>

<file path=xl/calcChain.xml><?xml version="1.0" encoding="utf-8"?>
<calcChain xmlns="http://schemas.openxmlformats.org/spreadsheetml/2006/main">
  <c r="AR60" i="14" l="1"/>
  <c r="AB60" i="14"/>
  <c r="AA60" i="14"/>
  <c r="T49" i="14"/>
  <c r="T48" i="14"/>
  <c r="T47" i="14"/>
  <c r="AH15" i="14"/>
  <c r="AG15" i="14"/>
  <c r="AH14" i="14"/>
  <c r="AG14" i="14"/>
  <c r="AH13" i="14"/>
  <c r="AG13" i="14"/>
  <c r="AH12" i="14"/>
  <c r="AG12" i="14"/>
  <c r="R101" i="13"/>
  <c r="D78" i="13" s="1"/>
  <c r="N101" i="13"/>
  <c r="M101" i="13"/>
  <c r="L101" i="13"/>
  <c r="O100" i="13"/>
  <c r="Q99" i="13"/>
  <c r="S99" i="13" s="1"/>
  <c r="O99" i="13"/>
  <c r="O98" i="13"/>
  <c r="O101" i="13" s="1"/>
  <c r="M93" i="13" s="1"/>
  <c r="C78" i="13" s="1"/>
  <c r="O97" i="13"/>
  <c r="O93" i="13"/>
  <c r="Q97" i="13" s="1"/>
  <c r="N89" i="13"/>
  <c r="M89" i="13"/>
  <c r="L89" i="13"/>
  <c r="O88" i="13"/>
  <c r="Q87" i="13"/>
  <c r="S87" i="13" s="1"/>
  <c r="O87" i="13"/>
  <c r="O86" i="13"/>
  <c r="O89" i="13" s="1"/>
  <c r="O85" i="13"/>
  <c r="AB69" i="13"/>
  <c r="AA69" i="13"/>
  <c r="Z69" i="13"/>
  <c r="AC68" i="13"/>
  <c r="AE67" i="13"/>
  <c r="AG67" i="13" s="1"/>
  <c r="AC67" i="13"/>
  <c r="AC66" i="13"/>
  <c r="AC69" i="13" s="1"/>
  <c r="I65" i="13" s="1"/>
  <c r="AC65" i="13"/>
  <c r="K65" i="13"/>
  <c r="Q85" i="13" s="1"/>
  <c r="AA70" i="9"/>
  <c r="Z70" i="9"/>
  <c r="Y70" i="9"/>
  <c r="AB69" i="9"/>
  <c r="AB68" i="9"/>
  <c r="S97" i="13" l="1"/>
  <c r="S85" i="13"/>
  <c r="Q89" i="13"/>
  <c r="AE66" i="13"/>
  <c r="AG66" i="13" s="1"/>
  <c r="Q86" i="13"/>
  <c r="S86" i="13" s="1"/>
  <c r="Q98" i="13"/>
  <c r="S98" i="13" s="1"/>
  <c r="L65" i="13"/>
  <c r="P93" i="13"/>
  <c r="AE68" i="13"/>
  <c r="AG68" i="13" s="1"/>
  <c r="Q88" i="13"/>
  <c r="S88" i="13" s="1"/>
  <c r="Q100" i="13"/>
  <c r="S100" i="13" s="1"/>
  <c r="AE65" i="13"/>
  <c r="AG65" i="13" l="1"/>
  <c r="AE69" i="13"/>
  <c r="S101" i="13"/>
  <c r="E78" i="13" s="1"/>
  <c r="Q101" i="13"/>
</calcChain>
</file>

<file path=xl/sharedStrings.xml><?xml version="1.0" encoding="utf-8"?>
<sst xmlns="http://schemas.openxmlformats.org/spreadsheetml/2006/main" count="614" uniqueCount="320">
  <si>
    <t>→→→→→→→→→→</t>
  </si>
  <si>
    <t>Nakanishi</t>
  </si>
  <si>
    <t>◆展示会受注管理画面でフィルター検索できるようにしてください。(得意先、店舗、商品グループ名)</t>
  </si>
  <si>
    <t>◆展示会受注管理画面で得意先or店舗を選択、商品グループを選択して登録を押すと右記画面になるが、右記画面になると得意先選択画面に戻れなくなるので戻れるようにしてください。</t>
  </si>
  <si>
    <t>得意先</t>
  </si>
  <si>
    <t>店舗</t>
  </si>
  <si>
    <t>検索</t>
  </si>
  <si>
    <t>※コード、名称どちらでも検索できるようにしてください。</t>
  </si>
  <si>
    <t>商品グループ名</t>
  </si>
  <si>
    <t>◆商品グループは品番単位で登録ではなくSKU単位にしてください。</t>
  </si>
  <si>
    <t>◆商品グループの商品選択画面の検索フィルターにJANコード、カラー（コード/名称）、サイズ（コード/名称）、商品区分、アイテム、ブランド、グループ階層1～5を追加してください。</t>
  </si>
  <si>
    <t>◆商品追加のモーダル内の検索フィルターにJANコード、カラー（コード/名称）、サイズ（コード/名称）、アイテム、ブランドを追加してください。</t>
  </si>
  <si>
    <t>◆商品追加のモーダル内に「□対象SKUを含む商品も表示する」のチェックボックスを設置してください。</t>
  </si>
  <si>
    <t>　（例えばJANコード検索時にチェックをすると対象のJANを含む商品が全て表示される）</t>
  </si>
  <si>
    <t>◆商品グループは展示会受注機能で使用するのでデフォルトでセットされる倉庫、仮想倉庫を設定できるようにしてください。</t>
  </si>
  <si>
    <t>検索フィルターにJANコード、カラー（コード/名称）、サイズ（コード/名称）、商品区分、アイテム、ブランド、グループ階層1～5を追加してください。</t>
  </si>
  <si>
    <t>Product Code</t>
  </si>
  <si>
    <t>倉庫</t>
  </si>
  <si>
    <t>Product Name</t>
  </si>
  <si>
    <t>Color Code</t>
  </si>
  <si>
    <t>この倉庫と仮想倉庫は展示会受注画面のときにデフォルトセットする内容です。（内容2-2参照）</t>
  </si>
  <si>
    <t>Color Name</t>
  </si>
  <si>
    <t>仮想倉庫</t>
  </si>
  <si>
    <t>Size Code</t>
  </si>
  <si>
    <t>Size Name</t>
  </si>
  <si>
    <t>JAN Code</t>
  </si>
  <si>
    <t>Retail Price</t>
  </si>
  <si>
    <t>コードでも名称でもどちらでも検索できるようにする。</t>
  </si>
  <si>
    <t>Season</t>
  </si>
  <si>
    <t>商品コード</t>
  </si>
  <si>
    <t>商品名</t>
  </si>
  <si>
    <t>カラーコード</t>
  </si>
  <si>
    <t>カラー名</t>
  </si>
  <si>
    <t>サイズコード</t>
  </si>
  <si>
    <t>Brand</t>
  </si>
  <si>
    <t>サイズ名</t>
  </si>
  <si>
    <t>Product Classification</t>
  </si>
  <si>
    <t>JANコード</t>
  </si>
  <si>
    <t>Product Classification 1</t>
  </si>
  <si>
    <t>小売価格</t>
  </si>
  <si>
    <t>Product Classification 2</t>
  </si>
  <si>
    <t>Product Classification 3</t>
  </si>
  <si>
    <t>シーズン</t>
  </si>
  <si>
    <t>Product Classification 4</t>
  </si>
  <si>
    <t>展開年度</t>
  </si>
  <si>
    <t>Product Classification 5</t>
  </si>
  <si>
    <t>展開開始日</t>
  </si>
  <si>
    <t>アイテム</t>
  </si>
  <si>
    <t>ブランド</t>
  </si>
  <si>
    <t>商品区分</t>
  </si>
  <si>
    <t>グループ階層1</t>
  </si>
  <si>
    <t>グループ階層2</t>
  </si>
  <si>
    <t>グループ階層3</t>
  </si>
  <si>
    <t>グループ階層4</t>
  </si>
  <si>
    <t>グループ階層5</t>
  </si>
  <si>
    <t>商品追加モーダル</t>
  </si>
  <si>
    <t>検索フィルターにJANコード、カラー（コード/名称）、サイズ（コード/名称）、アイテム、ブランドを追加</t>
  </si>
  <si>
    <t>商品追加のモーダル内に「□対象SKUを含む商品も表示する」のチェックボックスを設置してください。</t>
  </si>
  <si>
    <t>Order Processing No</t>
  </si>
  <si>
    <t>PIC</t>
  </si>
  <si>
    <t>Accounting Department</t>
  </si>
  <si>
    <t>Retail Price Total</t>
  </si>
  <si>
    <t>WHITE,BLACK</t>
  </si>
  <si>
    <t>S,M,L</t>
  </si>
  <si>
    <t>◆展示会受注管理画面で得意先or店舗を選択、商品グループを選択して登録を押すと画像と商品情報(商品コード、シーズン、ブランドなど)が出てきますが商品情報として表示する内容ですが商品名を表示してください。</t>
  </si>
  <si>
    <t>◆仕入原価の表示は不要ですので仕入原価合計と仕入原価の表示はナシにしてください。</t>
  </si>
  <si>
    <t>◆合計数量を表示させてください</t>
  </si>
  <si>
    <t>◆展示会受注管理の上部の表示内容を変更します。</t>
  </si>
  <si>
    <t>◆カートに追加した後の挙動を修正します。</t>
  </si>
  <si>
    <r>
      <rPr>
        <sz val="11"/>
        <color theme="1"/>
        <rFont val="Noto Sans JP"/>
      </rPr>
      <t>受注登録画面と同じにしています。必須項目は得意先</t>
    </r>
    <r>
      <rPr>
        <sz val="11"/>
        <color theme="1"/>
        <rFont val="Calibri"/>
        <family val="2"/>
      </rPr>
      <t>/</t>
    </r>
    <r>
      <rPr>
        <sz val="11"/>
        <color theme="1"/>
        <rFont val="Noto Sans JP"/>
      </rPr>
      <t>店舗、受注日、計上部門、倉庫、仮想倉庫です。</t>
    </r>
  </si>
  <si>
    <r>
      <rPr>
        <sz val="11"/>
        <color theme="1"/>
        <rFont val="Noto Sans JP"/>
      </rPr>
      <t>得意先</t>
    </r>
    <r>
      <rPr>
        <sz val="11"/>
        <color theme="1"/>
        <rFont val="Calibri"/>
        <family val="2"/>
      </rPr>
      <t>/</t>
    </r>
    <r>
      <rPr>
        <sz val="11"/>
        <color theme="1"/>
        <rFont val="Noto Sans JP"/>
      </rPr>
      <t>店舗は自動でセットされて編集不可</t>
    </r>
  </si>
  <si>
    <t>A</t>
  </si>
  <si>
    <t>MILITARY　JACKET</t>
  </si>
  <si>
    <t>注文処理番号</t>
  </si>
  <si>
    <t>L-DX</t>
  </si>
  <si>
    <t>JACKET</t>
  </si>
  <si>
    <t>タグ手配</t>
  </si>
  <si>
    <t>得意先/店舗コード</t>
  </si>
  <si>
    <t>S(S size)</t>
  </si>
  <si>
    <t>商品グループで設定した倉庫がデフォルトセットされる</t>
  </si>
  <si>
    <t>得意先/店舗名</t>
  </si>
  <si>
    <t>M(M size)</t>
  </si>
  <si>
    <t>L (L size)</t>
  </si>
  <si>
    <t>商品グループで設定した仮想倉庫がデフォルトセットされる</t>
  </si>
  <si>
    <t>受注日</t>
  </si>
  <si>
    <t>001</t>
  </si>
  <si>
    <t>WHITE</t>
  </si>
  <si>
    <t>備考</t>
  </si>
  <si>
    <t>担当者</t>
  </si>
  <si>
    <t>計上部門</t>
  </si>
  <si>
    <t>請求方法</t>
  </si>
  <si>
    <t>999</t>
  </si>
  <si>
    <t>BLACK</t>
  </si>
  <si>
    <t>利用通貨</t>
  </si>
  <si>
    <t>受注数量</t>
  </si>
  <si>
    <t>小売価格合計</t>
  </si>
  <si>
    <t>自動で計算される</t>
  </si>
  <si>
    <t>商品グループに入っていない、カラーとサイズは表示もしない。</t>
  </si>
  <si>
    <t>例＞</t>
  </si>
  <si>
    <r>
      <rPr>
        <sz val="11"/>
        <color theme="1"/>
        <rFont val="Noto Sans JP"/>
      </rPr>
      <t>商品</t>
    </r>
    <r>
      <rPr>
        <sz val="11"/>
        <color theme="1"/>
        <rFont val="Calibri"/>
        <family val="2"/>
      </rPr>
      <t>A</t>
    </r>
    <r>
      <rPr>
        <sz val="11"/>
        <color theme="1"/>
        <rFont val="Noto Sans JP"/>
      </rPr>
      <t>は</t>
    </r>
    <r>
      <rPr>
        <sz val="11"/>
        <color theme="1"/>
        <rFont val="Calibri"/>
        <family val="2"/>
      </rPr>
      <t>WHITE/BLACK/NAVY</t>
    </r>
    <r>
      <rPr>
        <sz val="11"/>
        <color theme="1"/>
        <rFont val="Noto Sans JP"/>
      </rPr>
      <t>で</t>
    </r>
    <r>
      <rPr>
        <sz val="11"/>
        <color theme="1"/>
        <rFont val="Calibri"/>
        <family val="2"/>
      </rPr>
      <t>S/M/L</t>
    </r>
    <r>
      <rPr>
        <sz val="11"/>
        <color theme="1"/>
        <rFont val="Noto Sans JP"/>
      </rPr>
      <t>が商品マスタに登録されている</t>
    </r>
  </si>
  <si>
    <t>商品グループＺには下記が登録されている</t>
  </si>
  <si>
    <r>
      <rPr>
        <sz val="11"/>
        <color theme="1"/>
        <rFont val="Noto Sans JP"/>
      </rPr>
      <t>　商品</t>
    </r>
    <r>
      <rPr>
        <sz val="11"/>
        <color theme="1"/>
        <rFont val="Calibri"/>
        <family val="2"/>
      </rPr>
      <t>A-WHITE-S</t>
    </r>
  </si>
  <si>
    <r>
      <rPr>
        <sz val="11"/>
        <color theme="1"/>
        <rFont val="Noto Sans JP"/>
      </rPr>
      <t>　商品</t>
    </r>
    <r>
      <rPr>
        <sz val="11"/>
        <color theme="1"/>
        <rFont val="Calibri"/>
        <family val="2"/>
      </rPr>
      <t>A-WHITE-M</t>
    </r>
  </si>
  <si>
    <r>
      <rPr>
        <sz val="11"/>
        <color theme="1"/>
        <rFont val="Noto Sans JP"/>
      </rPr>
      <t>　商品</t>
    </r>
    <r>
      <rPr>
        <sz val="11"/>
        <color theme="1"/>
        <rFont val="Calibri"/>
        <family val="2"/>
      </rPr>
      <t>A-WHITE-L</t>
    </r>
  </si>
  <si>
    <t>「カートを見る」を押すと下記の画面に切り替わるが数量を入力して「一覧へ戻る」を押して一覧画面に戻っても上部の合計欄の数字は反映されていないため反映されるようにしてください</t>
  </si>
  <si>
    <r>
      <rPr>
        <sz val="11"/>
        <color theme="1"/>
        <rFont val="Noto Sans JP"/>
      </rPr>
      <t>　商品</t>
    </r>
    <r>
      <rPr>
        <sz val="11"/>
        <color theme="1"/>
        <rFont val="Calibri"/>
        <family val="2"/>
      </rPr>
      <t>A-BLACK-S</t>
    </r>
  </si>
  <si>
    <r>
      <rPr>
        <sz val="11"/>
        <color theme="1"/>
        <rFont val="Noto Sans JP"/>
      </rPr>
      <t>　商品</t>
    </r>
    <r>
      <rPr>
        <sz val="11"/>
        <color theme="1"/>
        <rFont val="Calibri"/>
        <family val="2"/>
      </rPr>
      <t>A-BLACK-M</t>
    </r>
  </si>
  <si>
    <t>右記のような表示になる→→→</t>
  </si>
  <si>
    <r>
      <rPr>
        <sz val="11"/>
        <color theme="1"/>
        <rFont val="Noto Sans JP"/>
      </rPr>
      <t>商品</t>
    </r>
    <r>
      <rPr>
        <sz val="11"/>
        <color theme="1"/>
        <rFont val="Calibri"/>
        <family val="2"/>
      </rPr>
      <t>A</t>
    </r>
    <r>
      <rPr>
        <sz val="11"/>
        <color theme="1"/>
        <rFont val="Noto Sans JP"/>
      </rPr>
      <t>は</t>
    </r>
    <r>
      <rPr>
        <sz val="11"/>
        <color theme="1"/>
        <rFont val="Calibri"/>
        <family val="2"/>
      </rPr>
      <t>WHITE/BLACK/NAVY</t>
    </r>
    <r>
      <rPr>
        <sz val="11"/>
        <color theme="1"/>
        <rFont val="Noto Sans JP"/>
      </rPr>
      <t>で</t>
    </r>
    <r>
      <rPr>
        <sz val="11"/>
        <color theme="1"/>
        <rFont val="Calibri"/>
        <family val="2"/>
      </rPr>
      <t>S/M/L</t>
    </r>
    <r>
      <rPr>
        <sz val="11"/>
        <color theme="1"/>
        <rFont val="Noto Sans JP"/>
      </rPr>
      <t>が商品マスタに登録されている</t>
    </r>
  </si>
  <si>
    <r>
      <rPr>
        <sz val="11"/>
        <color theme="1"/>
        <rFont val="Noto Sans JP"/>
      </rPr>
      <t>　商品</t>
    </r>
    <r>
      <rPr>
        <sz val="11"/>
        <color theme="1"/>
        <rFont val="Calibri"/>
        <family val="2"/>
      </rPr>
      <t>A-WHITE-S</t>
    </r>
  </si>
  <si>
    <r>
      <rPr>
        <sz val="11"/>
        <color theme="1"/>
        <rFont val="Noto Sans JP"/>
      </rPr>
      <t>　商品</t>
    </r>
    <r>
      <rPr>
        <sz val="11"/>
        <color theme="1"/>
        <rFont val="Calibri"/>
        <family val="2"/>
      </rPr>
      <t>A-WHITE-M</t>
    </r>
  </si>
  <si>
    <r>
      <rPr>
        <sz val="11"/>
        <color theme="1"/>
        <rFont val="Noto Sans JP"/>
      </rPr>
      <t>　商品</t>
    </r>
    <r>
      <rPr>
        <sz val="11"/>
        <color theme="1"/>
        <rFont val="Calibri"/>
        <family val="2"/>
      </rPr>
      <t>A-WHITE-L</t>
    </r>
  </si>
  <si>
    <r>
      <rPr>
        <sz val="11"/>
        <color theme="1"/>
        <rFont val="Noto Sans JP"/>
      </rPr>
      <t>　商品</t>
    </r>
    <r>
      <rPr>
        <sz val="11"/>
        <color theme="1"/>
        <rFont val="Calibri"/>
        <family val="2"/>
      </rPr>
      <t>A-BLACK-S</t>
    </r>
  </si>
  <si>
    <r>
      <rPr>
        <sz val="11"/>
        <color theme="1"/>
        <rFont val="Noto Sans JP"/>
      </rPr>
      <t>　商品</t>
    </r>
    <r>
      <rPr>
        <sz val="11"/>
        <color theme="1"/>
        <rFont val="Calibri"/>
        <family val="2"/>
      </rPr>
      <t>A-BLACK-M</t>
    </r>
  </si>
  <si>
    <r>
      <rPr>
        <sz val="11"/>
        <color theme="1"/>
        <rFont val="Noto Sans JP"/>
      </rPr>
      <t>下記のように商品グループ入っていない</t>
    </r>
    <r>
      <rPr>
        <sz val="11"/>
        <color theme="1"/>
        <rFont val="Calibri"/>
        <family val="2"/>
      </rPr>
      <t>NAVY</t>
    </r>
    <r>
      <rPr>
        <sz val="11"/>
        <color theme="1"/>
        <rFont val="Noto Sans JP"/>
      </rPr>
      <t>は表示もされない。</t>
    </r>
    <r>
      <rPr>
        <sz val="11"/>
        <color theme="1"/>
        <rFont val="Calibri"/>
        <family val="2"/>
      </rPr>
      <t>BLACK</t>
    </r>
    <r>
      <rPr>
        <sz val="11"/>
        <color theme="1"/>
        <rFont val="Noto Sans JP"/>
      </rPr>
      <t>の</t>
    </r>
    <r>
      <rPr>
        <sz val="11"/>
        <color theme="1"/>
        <rFont val="Calibri"/>
        <family val="2"/>
      </rPr>
      <t>L</t>
    </r>
    <r>
      <rPr>
        <sz val="11"/>
        <color theme="1"/>
        <rFont val="Noto Sans JP"/>
      </rPr>
      <t>はグレーアウトして入力ができないようにする。</t>
    </r>
  </si>
  <si>
    <t>数量合計</t>
  </si>
  <si>
    <t>単位</t>
  </si>
  <si>
    <t>合計</t>
  </si>
  <si>
    <t>◆受注一覧、受注明細一覧の「受注納期」は「受注日」に文言変更をお願い致します。</t>
  </si>
  <si>
    <t>◆受注一覧、受注明細一覧で受注日、受注確定日でも検索できるようにしてください(範囲検索できるようにしてください)</t>
  </si>
  <si>
    <t>◆受注の登録時に「確定と引当」「確定」（その後は「引当」）ボタンがありますが引当ボタンを押したかどうか判断がつかないためステータスで分かるようにしてください。</t>
  </si>
  <si>
    <t>　確定だけされている場合は「確定」。引当ボタンも押されている場合は「確定＆引当」としてください。</t>
  </si>
  <si>
    <t>　上記の変更に伴って、受注ステータスの検索フィルターを複数選択できるようにしてください。（受注一覧、受注明細一覧）</t>
  </si>
  <si>
    <t>→</t>
  </si>
  <si>
    <t>「受注日」という名称に変更をしてください</t>
  </si>
  <si>
    <t>受注確定日</t>
  </si>
  <si>
    <t>→→→→→→→→→→→→→→→→→→→→→→→→→→→→→→→→→→→</t>
  </si>
  <si>
    <t>◆フィルターの追加</t>
  </si>
  <si>
    <r>
      <rPr>
        <b/>
        <sz val="12"/>
        <color rgb="FF00B050"/>
        <rFont val="Noto Sans JP"/>
      </rPr>
      <t>　受注番号（複数選択）、注文処理番号（複数選択）、受注日（範囲指定）、受注確定日（範囲指定）、</t>
    </r>
    <r>
      <rPr>
        <b/>
        <sz val="12"/>
        <color rgb="FF00B050"/>
        <rFont val="Arial"/>
        <family val="2"/>
      </rPr>
      <t>JAN</t>
    </r>
    <r>
      <rPr>
        <b/>
        <sz val="12"/>
        <color rgb="FF00B050"/>
        <rFont val="Noto Sans JP"/>
      </rPr>
      <t>コード、商品（名称でもコードでも検索できるようにする）、カラー（名称でもコードでも）、サイズ（名称でもコードでも）ブランド（名称でもコードでも検索できるようにする）、アイテム（名称でもコードでも検索できるようにする）、グループ階層</t>
    </r>
    <r>
      <rPr>
        <b/>
        <sz val="12"/>
        <color rgb="FF00B050"/>
        <rFont val="Arial"/>
        <family val="2"/>
      </rPr>
      <t>1</t>
    </r>
    <r>
      <rPr>
        <b/>
        <sz val="12"/>
        <color rgb="FF00B050"/>
        <rFont val="Noto Sans JP"/>
      </rPr>
      <t>～</t>
    </r>
    <r>
      <rPr>
        <b/>
        <sz val="12"/>
        <color rgb="FF00B050"/>
        <rFont val="Arial"/>
        <family val="2"/>
      </rPr>
      <t>5</t>
    </r>
    <r>
      <rPr>
        <b/>
        <sz val="12"/>
        <color rgb="FF00B050"/>
        <rFont val="Noto Sans JP"/>
      </rPr>
      <t>、計上部門、担当者、倉庫、仮想倉庫</t>
    </r>
  </si>
  <si>
    <t>　=上部の受注数合計、受注金額合計、粗利額合計もフィルター結果によって変動する</t>
  </si>
  <si>
    <t>◆表示する項目を修正します。</t>
  </si>
  <si>
    <t>　内容を再度確認して、直すべきところは直してください</t>
  </si>
  <si>
    <t>◆フィルターで仕入先と工場がラジオボタンで切り替わるようになっていますが、それぞれ独立させてください。</t>
  </si>
  <si>
    <t>◆現在の仕様は発注書作成をすると集計から除外されますが、表示するときに選択できるようにできますか？</t>
  </si>
  <si>
    <t>◆PDFイメージも作成しますので修正をしてください</t>
  </si>
  <si>
    <t>◆Excelファイルの出力もできるようにしてください</t>
  </si>
  <si>
    <t>念のため確認ですが、受注ステータスが「下書き」「取消」は集計されないようになっていますか？念のため確認してください。</t>
  </si>
  <si>
    <t>集計されるのは「確定」「確定＆引当」です。</t>
  </si>
  <si>
    <t>S(30inch)</t>
  </si>
  <si>
    <t>Ｍ(32inch)</t>
  </si>
  <si>
    <t>L(34inch)</t>
  </si>
  <si>
    <t>LDX505141</t>
  </si>
  <si>
    <t>Work Pants</t>
  </si>
  <si>
    <t>現在集計されるのはサービス品を含まない受注伝票ということですが、サービス品を含んでいる受注伝票も集計対象にしてください。（商品のみを集計です。）</t>
  </si>
  <si>
    <t>＜シナリオ＞</t>
  </si>
  <si>
    <t>チェックをすると発注済みの商品も表示される。（デフォルトはチェック無）</t>
  </si>
  <si>
    <t>009</t>
  </si>
  <si>
    <t>①商品Aが100枚受注確定された</t>
  </si>
  <si>
    <t>一度発注した商品が再度受注があり、すでに表示されている場合は発注済み受注伝票の数量、金額、粗利などが合算された数字になる。（右記にシナリオを記載します）</t>
  </si>
  <si>
    <t>012</t>
  </si>
  <si>
    <t>②商品Bが150枚受注確定された</t>
  </si>
  <si>
    <t>CHARCOAL</t>
  </si>
  <si>
    <t>③商品Cが120枚受注確定された</t>
  </si>
  <si>
    <t>④商品A、商品Bの発注書作成を実行した</t>
  </si>
  <si>
    <t>⑤商品Aが200枚受注確定された</t>
  </si>
  <si>
    <t>077</t>
  </si>
  <si>
    <t>NAVY</t>
  </si>
  <si>
    <t>⑥発注済み商品も表示にチェックされていない状態</t>
  </si>
  <si>
    <t>　商品A200枚、商品C120枚となっている</t>
  </si>
  <si>
    <t>⑦発注済み商品も表示にチェックした状態</t>
  </si>
  <si>
    <t>BEIGE</t>
  </si>
  <si>
    <t>　商品A300枚、商品B150枚、商品C120枚となっている</t>
  </si>
  <si>
    <t>⑧発注済み商品も表示にチェックした状態で商品A、商品B、商品Cの発注書作成を実行</t>
  </si>
  <si>
    <t>⑨発注済み商品も表示にチェックされていない状態</t>
  </si>
  <si>
    <t>　表示なし</t>
  </si>
  <si>
    <t>⑩発注済み商品も表示にチェックした状態</t>
  </si>
  <si>
    <t>◆Order Backlog Management</t>
  </si>
  <si>
    <t>1 / 1</t>
  </si>
  <si>
    <t>商品マスタの品番単位の情報です。</t>
  </si>
  <si>
    <r>
      <rPr>
        <sz val="11"/>
        <color theme="1"/>
        <rFont val="Noto Sans JP"/>
      </rPr>
      <t>「販売単価」「通貨」「為替レート」は不要なので消してください</t>
    </r>
    <r>
      <rPr>
        <sz val="11"/>
        <color theme="1"/>
        <rFont val="Calibri"/>
        <family val="2"/>
      </rPr>
      <t>(</t>
    </r>
    <r>
      <rPr>
        <sz val="11"/>
        <color theme="1"/>
        <rFont val="Noto Sans JP"/>
      </rPr>
      <t>通貨は２つありますので２つとも消してください</t>
    </r>
    <r>
      <rPr>
        <sz val="11"/>
        <color theme="1"/>
        <rFont val="Calibri"/>
        <family val="2"/>
      </rPr>
      <t>)</t>
    </r>
  </si>
  <si>
    <t>サイズコード（サイズ名）になっていません。直してください</t>
  </si>
  <si>
    <t>「組成（混率）」は不要なので消してください</t>
  </si>
  <si>
    <r>
      <rPr>
        <sz val="11"/>
        <color theme="1"/>
        <rFont val="Noto Sans JP"/>
      </rPr>
      <t>「仕入原価合計」＝上部の仕入原価</t>
    </r>
    <r>
      <rPr>
        <sz val="11"/>
        <color theme="1"/>
        <rFont val="Calibri"/>
        <family val="2"/>
      </rPr>
      <t>×</t>
    </r>
    <r>
      <rPr>
        <sz val="11"/>
        <color theme="1"/>
        <rFont val="Noto Sans JP"/>
      </rPr>
      <t>カラー単位の合計数量が入る</t>
    </r>
  </si>
  <si>
    <t>「アイテム」「ブランド」「製品原価」「その他原価」「貿易諸経費（仮）」「原価率」を加えてください</t>
  </si>
  <si>
    <t>「販売単価合計」→「受注額合計」に日本語変更してください。</t>
  </si>
  <si>
    <t>「工場コード」「工場名」「製品ミニマム」を加えてください（商品マスタの情報です）</t>
  </si>
  <si>
    <t>「受注額合計」＝各受注の受注単価小計の合計が入る</t>
  </si>
  <si>
    <t>「受注合計数」を追加してください。※これは商品マスタの情報ではなく下部（オレンジの枠）に表示されている合計数です</t>
  </si>
  <si>
    <t>「通貨」は不要なので消してください</t>
  </si>
  <si>
    <t>サイズコード（サイズ名）</t>
  </si>
  <si>
    <t>合計数量</t>
  </si>
  <si>
    <t>仕入原価合計</t>
  </si>
  <si>
    <t>&lt;Search Filters&gt; Order Status, Order NO, Production Type, Instruction Sheet, Order Factory Name, Order Supplier Name, Order Date (range searchable), Product Master Type, Product Classification, Brand, Season, Product Classification, Product Code (Product Name), Color Code (Color Name), Size Code (Size Name), JAN Code, Delivery Schedule Date (range searchable), Scheduled Delivery Warehouse (searchable by either code or Warehouse Name), Accounting Department (searchable by either code or department name), Arrival Slip No</t>
  </si>
  <si>
    <t>受注額合計</t>
  </si>
  <si>
    <t>粗利額</t>
  </si>
  <si>
    <t>仕入先コード</t>
  </si>
  <si>
    <t>仕入先名</t>
  </si>
  <si>
    <t>工場コード</t>
  </si>
  <si>
    <t>工場名</t>
  </si>
  <si>
    <t>生産ミニマム</t>
  </si>
  <si>
    <t>受注合計数</t>
  </si>
  <si>
    <t>仕入原価</t>
  </si>
  <si>
    <t>原価率</t>
  </si>
  <si>
    <t>製品原価</t>
  </si>
  <si>
    <t>その他原価</t>
  </si>
  <si>
    <t>貿易諸経費（仮）</t>
  </si>
  <si>
    <t>Please make Order NO, Order Number, and Arrival Slip No hyperlinks that can be jumped to</t>
  </si>
  <si>
    <t>二村商事</t>
  </si>
  <si>
    <t>Please add pinning, ascending/descending sort, and show/hide functions. Please be careful with time zones, etc.</t>
  </si>
  <si>
    <t>河上第二工場</t>
  </si>
  <si>
    <t>Screen Image</t>
  </si>
  <si>
    <t>枚</t>
  </si>
  <si>
    <t>□</t>
  </si>
  <si>
    <t>Group by Order NO</t>
  </si>
  <si>
    <t>Download All</t>
  </si>
  <si>
    <t>∨</t>
  </si>
  <si>
    <t>Order Status</t>
  </si>
  <si>
    <t>Order NO</t>
  </si>
  <si>
    <t>Order Number</t>
  </si>
  <si>
    <t>Production Type</t>
  </si>
  <si>
    <t>Instruction Sheet</t>
  </si>
  <si>
    <t>Order Factory Name</t>
  </si>
  <si>
    <t>Order Supplier Name</t>
  </si>
  <si>
    <t>Order Date</t>
  </si>
  <si>
    <t>Order Quantity</t>
  </si>
  <si>
    <t>Product Type</t>
  </si>
  <si>
    <t>Order Unit Price</t>
  </si>
  <si>
    <t>Total Order Amount</t>
  </si>
  <si>
    <t>Delivery Schedule Date (at time of order)</t>
  </si>
  <si>
    <t>Scheduled Delivery Warehouse (at time of order)</t>
  </si>
  <si>
    <t>※並び順はカラーマスタ、サイズマスタの並び順に従ってください</t>
  </si>
  <si>
    <t>Launch Week</t>
  </si>
  <si>
    <t>Order Created By</t>
  </si>
  <si>
    <t>PDFイメージ</t>
  </si>
  <si>
    <t>商品グループ：2025SS展示会</t>
  </si>
  <si>
    <t>① Arrival Slip No</t>
  </si>
  <si>
    <t>① Arrival Confirmation Date</t>
  </si>
  <si>
    <t>① Arrival Confirmation Quantity</t>
  </si>
  <si>
    <t>② Arrival Slip No</t>
  </si>
  <si>
    <t>② Arrival Confirmation Date</t>
  </si>
  <si>
    <t>② Arrival Confirmation Quantity</t>
  </si>
  <si>
    <t>③ Arrival Slip No</t>
  </si>
  <si>
    <t>③ Arrival Confirmation Date</t>
  </si>
  <si>
    <t>③ Arrival Confirmation Quantity</t>
  </si>
  <si>
    <t>④ Arrival Slip No</t>
  </si>
  <si>
    <t>④ Arrival Confirmation Date</t>
  </si>
  <si>
    <t>④ Arrival Confirmation Quantity</t>
  </si>
  <si>
    <t>⑤ Arrival Slip No</t>
  </si>
  <si>
    <t>PDF作成日：2024/9/25</t>
  </si>
  <si>
    <t>⑤ Arrival Confirmation Date</t>
  </si>
  <si>
    <t>受注集計</t>
  </si>
  <si>
    <t>⑤ Arrival Confirmation Quantity</t>
  </si>
  <si>
    <t>Total Arrival Confirmation Quantity</t>
  </si>
  <si>
    <t>Initial Arrival Confirmation Date</t>
  </si>
  <si>
    <t>LDX321918</t>
  </si>
  <si>
    <t>Final Arrival Confirmation Date</t>
  </si>
  <si>
    <t>Work Jacket</t>
  </si>
  <si>
    <t>Days Delayed (Initial Arrival)</t>
  </si>
  <si>
    <t>Days Delayed (Final Arrival)</t>
  </si>
  <si>
    <t>受注数合計</t>
  </si>
  <si>
    <t>Order Backlog</t>
  </si>
  <si>
    <t>Increase/Decrease</t>
  </si>
  <si>
    <t>粗利額合計</t>
  </si>
  <si>
    <t>Arrival Rate</t>
  </si>
  <si>
    <t>Order Confirmed</t>
  </si>
  <si>
    <t>O-20240725-0002</t>
  </si>
  <si>
    <t>Advance Delivery</t>
  </si>
  <si>
    <t>Company A Co., Ltd.</t>
  </si>
  <si>
    <t>Product</t>
  </si>
  <si>
    <t>Spring</t>
  </si>
  <si>
    <t>men's</t>
  </si>
  <si>
    <t>outer</t>
  </si>
  <si>
    <t>Military Jacket</t>
  </si>
  <si>
    <t>25SS-12001</t>
  </si>
  <si>
    <t>Military Jacket MA-1</t>
  </si>
  <si>
    <t>Black</t>
  </si>
  <si>
    <t>S</t>
  </si>
  <si>
    <t>1290875893401</t>
  </si>
  <si>
    <t>S(S)</t>
  </si>
  <si>
    <t>Ｍ(M)</t>
  </si>
  <si>
    <t>L(L)</t>
  </si>
  <si>
    <t>[999] Meguro Head Office</t>
  </si>
  <si>
    <t>A-20250104-0001</t>
  </si>
  <si>
    <t>Olive</t>
  </si>
  <si>
    <t>M</t>
  </si>
  <si>
    <t>1290875893412</t>
  </si>
  <si>
    <t>Mass Production</t>
  </si>
  <si>
    <t>[100] Tokyo Warehouse</t>
  </si>
  <si>
    <t>A-20250104-0002</t>
  </si>
  <si>
    <t>右上にページ数を入れる</t>
  </si>
  <si>
    <t>左上に商品グループを記載する</t>
  </si>
  <si>
    <t>左上にPDF作成日を入れる</t>
  </si>
  <si>
    <t>表には色を付けてください。</t>
  </si>
  <si>
    <t>　色は棚卸登録画面の棚番別ファイル（PDF）と合わせてください。</t>
  </si>
  <si>
    <t>1ページに3品番入るようにできますか？</t>
  </si>
  <si>
    <t>仕入先名、工場名、商品コード、商品名、カラー名、サイズ名は長くなる可能性があるので幅を広めに取る。</t>
  </si>
  <si>
    <t>Excelファイルイメージ</t>
  </si>
  <si>
    <t>受注金額合計</t>
  </si>
  <si>
    <t>仕入金額合計</t>
  </si>
  <si>
    <t>粗利金額合計</t>
  </si>
  <si>
    <t>Mass Production or Advance Delivery is entered.</t>
  </si>
  <si>
    <t>If the Production Type is Mass Production, the Order Quantity minus the Advance Delivery portion is entered. If Advance Delivery, the Advance Delivery Order Quantity is entered.</t>
  </si>
  <si>
    <t>The Delivery Schedule Date at the time of order is entered (if Advance Delivery, the Advance Delivery Schedule Date at the time of order is entered)</t>
  </si>
  <si>
    <t>The delivery Warehouse at the time of order is entered (if Advance Delivery, the Advance Delivery Warehouse at the time of order is entered)</t>
  </si>
  <si>
    <t>The Arrival Slip No is entered. (Please make it a hyperlink that jumps to the target Arrival Slip details) ※Arrival Slip Nos that are not yet Arrival Confirmed are also entered. In that case, the Arrival Confirmation Date and Arrival Confirmation Quantity are blank.</t>
  </si>
  <si>
    <t>The confirmation date of Arrival Slip No ① is entered</t>
  </si>
  <si>
    <t>The confirmed quantity of Arrival Slip No ① is entered</t>
  </si>
  <si>
    <t>※What to do if there are 6 or more Arrival Slips?
→Display them in order of oldest Arrival Slip creation date and do not display the 6th and later.
　However, the Arrival Confirmation Quantity and Final Arrival Confirmation Date should be filled in by referring to all Arrival Slips.
If you have any better ideas, please advise.</t>
  </si>
  <si>
    <t>The total of Arrival Confirmation Quantities ①②③④⑤ (however, if there are 6 or more Arrival Slips, the total of all of them)</t>
  </si>
  <si>
    <t>The date of the very first Arrival Confirmation is entered (= the earliest Arrival Confirmation Date is entered)</t>
  </si>
  <si>
    <t>&lt;Calculation Example&gt;</t>
  </si>
  <si>
    <t>The latest Arrival Confirmation Date is entered</t>
  </si>
  <si>
    <t>The number of days delayed from the Delivery Schedule Date (at time of order) to the Initial Arrival Confirmation Date is entered. (If Arrival Confirmation is earlier than the Delivery Schedule Date, it becomes 0)</t>
  </si>
  <si>
    <t>The number of days delayed from the Delivery Schedule Date (at time of order) to the Final Arrival Confirmation Date is entered. (If Arrival Confirmation is earlier than the Delivery Schedule Date, it becomes 0)</t>
  </si>
  <si>
    <r>
      <rPr>
        <sz val="11"/>
        <color theme="1"/>
        <rFont val="Calibri"/>
        <family val="2"/>
      </rPr>
      <t>Order Quantity − Total Arrival Confirmation Quantity</t>
    </r>
    <r>
      <rPr>
        <sz val="11"/>
        <color theme="1"/>
        <rFont val="Noto Sans JP"/>
      </rPr>
      <t>　※</t>
    </r>
    <r>
      <rPr>
        <sz val="11"/>
        <color theme="1"/>
        <rFont val="Calibri"/>
        <family val="2"/>
      </rPr>
      <t>If negative, it becomes 0.</t>
    </r>
  </si>
  <si>
    <r>
      <rPr>
        <sz val="11"/>
        <color theme="1"/>
        <rFont val="Calibri"/>
        <family val="2"/>
      </rPr>
      <t>Total Arrival Confirmation Quantity − Order Quantity</t>
    </r>
    <r>
      <rPr>
        <sz val="11"/>
        <color theme="1"/>
        <rFont val="Noto Sans JP"/>
      </rPr>
      <t>　※</t>
    </r>
    <r>
      <rPr>
        <sz val="11"/>
        <color theme="1"/>
        <rFont val="Calibri"/>
        <family val="2"/>
      </rPr>
      <t>Negative values are OK</t>
    </r>
  </si>
  <si>
    <r>
      <rPr>
        <sz val="11"/>
        <color theme="1"/>
        <rFont val="Calibri"/>
        <family val="2"/>
      </rPr>
      <t>Order Quantity ÷ Total Arrival Confirmation Quantity</t>
    </r>
    <r>
      <rPr>
        <sz val="11"/>
        <color theme="1"/>
        <rFont val="Noto Sans JP"/>
      </rPr>
      <t>　</t>
    </r>
    <r>
      <rPr>
        <sz val="11"/>
        <color theme="1"/>
        <rFont val="Calibri"/>
        <family val="2"/>
      </rPr>
      <t>If there are decimals, display to the first decimal place with the second decimal place rounded (if there are no decimals, do not display decimal places)</t>
    </r>
  </si>
  <si>
    <t>When "Group by Order NO" is checked, it becomes as shown below.</t>
  </si>
  <si>
    <t>The display of Production Type, Color/Size information, JAN Code, etc. disappears and the information is consolidated</t>
  </si>
  <si>
    <t>Advance Delivery Schedule Date (at time of order)</t>
  </si>
  <si>
    <t>Advance Delivery Scheduled Warehouse (at time of order)</t>
  </si>
  <si>
    <t>Initial Arrival Confirmation Date (Mass Production)</t>
  </si>
  <si>
    <t>Final Arrival Confirmation Date (Mass Production)</t>
  </si>
  <si>
    <t>Not the Advance Delivery date, but the Delivery Schedule Date at the time of order for the Mass Production portion is entered</t>
  </si>
  <si>
    <t>Not the Advance Delivery Warehouse, but the delivery Warehouse at the time of order is entered</t>
  </si>
  <si>
    <t>The Advance Delivery Schedule Date is entered</t>
  </si>
  <si>
    <t>The Advance Delivery Warehouse is entered</t>
  </si>
  <si>
    <t>The Order Quantity totaling the Advance Delivery and Mass Production portions of the target Order NO is entered.</t>
  </si>
  <si>
    <t>The initial Arrival Confirmation Date of the Mass Production portion is entered (= the earliest Arrival Confirmation Date is entered)</t>
  </si>
  <si>
    <t>The latest Arrival Confirmation Date of the Mass Production portion is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</si>
</sst>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d"/>
    <numFmt numFmtId="166" formatCode="#,##0;[Red]\-#,##0"/>
    <numFmt numFmtId="167" formatCode="0.0%"/>
    <numFmt numFmtId="168" formatCode="m\月d\日"/>
  </numFmts>
  <fonts count="26">
    <font>
      <sz val="11"/>
      <color theme="1"/>
      <name val="Noto Sans JP"/>
      <scheme val="minor"/>
    </font>
    <font>
      <sz val="11"/>
      <color theme="1"/>
      <name val="Calibri"/>
      <family val="2"/>
    </font>
    <font>
      <b/>
      <sz val="11"/>
      <color theme="1"/>
      <name val="Yu Gothic"/>
      <charset val="128"/>
    </font>
    <font>
      <sz val="11"/>
      <color theme="1"/>
      <name val="Yu Gothic"/>
      <charset val="128"/>
    </font>
    <font>
      <b/>
      <sz val="16"/>
      <color rgb="FF00B050"/>
      <name val="Yu Gothic"/>
      <charset val="128"/>
    </font>
    <font>
      <sz val="16"/>
      <color rgb="FF00B050"/>
      <name val="Yu Gothic"/>
      <charset val="128"/>
    </font>
    <font>
      <b/>
      <sz val="16"/>
      <color theme="0"/>
      <name val="Yu Gothic"/>
      <charset val="128"/>
    </font>
    <font>
      <b/>
      <sz val="16"/>
      <color theme="1"/>
      <name val="Yu Gothic"/>
      <charset val="128"/>
    </font>
    <font>
      <b/>
      <sz val="11"/>
      <color rgb="FF00B050"/>
      <name val="Yu Gothic"/>
      <charset val="128"/>
    </font>
    <font>
      <b/>
      <sz val="11"/>
      <color rgb="FFFF0000"/>
      <name val="Yu Gothic"/>
      <charset val="128"/>
    </font>
    <font>
      <sz val="11"/>
      <name val="Noto Sans JP"/>
    </font>
    <font>
      <sz val="11"/>
      <color theme="1"/>
      <name val="Noto Sans JP"/>
    </font>
    <font>
      <sz val="9"/>
      <color theme="1"/>
      <name val="Yu Gothic"/>
      <charset val="128"/>
    </font>
    <font>
      <b/>
      <sz val="11"/>
      <color theme="0"/>
      <name val="Yu Gothic"/>
      <charset val="128"/>
    </font>
    <font>
      <b/>
      <sz val="11"/>
      <color rgb="FF7030A0"/>
      <name val="Yu Gothic"/>
      <charset val="128"/>
    </font>
    <font>
      <b/>
      <sz val="12"/>
      <color rgb="FF00B050"/>
      <name val="Yu Gothic"/>
      <charset val="128"/>
    </font>
    <font>
      <sz val="12"/>
      <color theme="1"/>
      <name val="Yu Gothic"/>
      <charset val="128"/>
    </font>
    <font>
      <b/>
      <sz val="12"/>
      <color rgb="FF00B050"/>
      <name val="Noto Sans JP"/>
    </font>
    <font>
      <b/>
      <sz val="12"/>
      <color rgb="FF7030A0"/>
      <name val="Yu Gothic"/>
      <charset val="128"/>
    </font>
    <font>
      <b/>
      <sz val="12"/>
      <color rgb="FFFF0000"/>
      <name val="Yu Gothic"/>
      <charset val="128"/>
    </font>
    <font>
      <b/>
      <sz val="12"/>
      <color rgb="FF7030A0"/>
      <name val="Noto Sans JP"/>
    </font>
    <font>
      <sz val="14"/>
      <color theme="1"/>
      <name val="Yu Gothic"/>
      <charset val="128"/>
    </font>
    <font>
      <b/>
      <sz val="20"/>
      <color theme="1"/>
      <name val="Yu Gothic"/>
      <charset val="128"/>
    </font>
    <font>
      <b/>
      <sz val="14"/>
      <color rgb="FFFF0000"/>
      <name val="Yu Gothic"/>
      <charset val="128"/>
    </font>
    <font>
      <sz val="11"/>
      <color rgb="FFFF0000"/>
      <name val="Yu Gothic"/>
      <charset val="128"/>
    </font>
    <font>
      <b/>
      <sz val="12"/>
      <color rgb="FF00B050"/>
      <name val="Arial"/>
      <family val="2"/>
    </font>
  </fonts>
  <fills count="14">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0070C0"/>
        <bgColor rgb="FF0070C0"/>
      </patternFill>
    </fill>
    <fill>
      <patternFill patternType="solid">
        <fgColor rgb="FFFFCCFF"/>
        <bgColor rgb="FFFFCCFF"/>
      </patternFill>
    </fill>
    <fill>
      <patternFill patternType="solid">
        <fgColor rgb="FF7F7F7F"/>
        <bgColor rgb="FF7F7F7F"/>
      </patternFill>
    </fill>
    <fill>
      <patternFill patternType="solid">
        <fgColor rgb="FFFBE4D5"/>
        <bgColor rgb="FFFBE4D5"/>
      </patternFill>
    </fill>
    <fill>
      <patternFill patternType="solid">
        <fgColor rgb="FFD8D8D8"/>
        <bgColor rgb="FFD8D8D8"/>
      </patternFill>
    </fill>
    <fill>
      <patternFill patternType="solid">
        <fgColor rgb="FFDAFF8F"/>
        <bgColor rgb="FFDAFF8F"/>
      </patternFill>
    </fill>
    <fill>
      <patternFill patternType="solid">
        <fgColor rgb="FFAEABAB"/>
        <bgColor rgb="FFAEABAB"/>
      </patternFill>
    </fill>
    <fill>
      <patternFill patternType="solid">
        <fgColor rgb="FF2F5496"/>
        <bgColor rgb="FF2F5496"/>
      </patternFill>
    </fill>
    <fill>
      <patternFill patternType="solid">
        <fgColor rgb="FFD9E2F3"/>
        <bgColor rgb="FFD9E2F3"/>
      </patternFill>
    </fill>
    <fill>
      <patternFill patternType="solid">
        <fgColor rgb="FFFEF2CB"/>
        <bgColor rgb="FFFEF2CB"/>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00B050"/>
      </left>
      <right style="thick">
        <color rgb="FF00B050"/>
      </right>
      <top style="thick">
        <color rgb="FF00B050"/>
      </top>
      <bottom style="thick">
        <color rgb="FF00B050"/>
      </bottom>
      <diagonal/>
    </border>
    <border>
      <left/>
      <right/>
      <top/>
      <bottom/>
      <diagonal/>
    </border>
    <border>
      <left/>
      <right style="thick">
        <color rgb="FF00B050"/>
      </right>
      <top/>
      <bottom/>
      <diagonal/>
    </border>
    <border>
      <left/>
      <right style="thin">
        <color rgb="FFFF0000"/>
      </right>
      <top/>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000000"/>
      </right>
      <top style="thin">
        <color rgb="FFFF0000"/>
      </top>
      <bottom style="thin">
        <color rgb="FFFF0000"/>
      </bottom>
      <diagonal/>
    </border>
    <border>
      <left style="thin">
        <color rgb="FFFF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1">
    <xf numFmtId="0" fontId="0" fillId="0" borderId="0"/>
  </cellStyleXfs>
  <cellXfs count="119">
    <xf numFmtId="0" fontId="0" fillId="0" borderId="0" xfId="0"/>
    <xf numFmtId="0" fontId="1" fillId="0" borderId="0" xfId="0" applyFont="1"/>
    <xf numFmtId="0" fontId="3" fillId="0" borderId="3" xfId="0" applyFont="1" applyBorder="1"/>
    <xf numFmtId="0" fontId="4" fillId="0" borderId="0" xfId="0" applyFont="1" applyAlignment="1">
      <alignment horizontal="left" wrapText="1"/>
    </xf>
    <xf numFmtId="0" fontId="3" fillId="0" borderId="6" xfId="0" applyFont="1" applyBorder="1"/>
    <xf numFmtId="0" fontId="4" fillId="0" borderId="0" xfId="0" applyFont="1" applyAlignment="1">
      <alignment wrapText="1"/>
    </xf>
    <xf numFmtId="0" fontId="3" fillId="0" borderId="9" xfId="0" applyFont="1" applyBorder="1"/>
    <xf numFmtId="0" fontId="5" fillId="0" borderId="10" xfId="0" applyFont="1" applyBorder="1" applyAlignment="1">
      <alignment wrapText="1"/>
    </xf>
    <xf numFmtId="0" fontId="6" fillId="2" borderId="11" xfId="0" applyFont="1" applyFill="1" applyBorder="1" applyAlignment="1">
      <alignment horizontal="center" vertical="center" wrapText="1"/>
    </xf>
    <xf numFmtId="0" fontId="8" fillId="0" borderId="0" xfId="0" applyFont="1"/>
    <xf numFmtId="0" fontId="9" fillId="0" borderId="0" xfId="0" applyFont="1"/>
    <xf numFmtId="0" fontId="3" fillId="0" borderId="2" xfId="0" applyFont="1" applyBorder="1"/>
    <xf numFmtId="0" fontId="3" fillId="0" borderId="5" xfId="0" applyFont="1" applyBorder="1"/>
    <xf numFmtId="0" fontId="3" fillId="0" borderId="8" xfId="0" applyFont="1" applyBorder="1"/>
    <xf numFmtId="0" fontId="11" fillId="0" borderId="0" xfId="0" applyFont="1"/>
    <xf numFmtId="0" fontId="3" fillId="0" borderId="7" xfId="0" applyFont="1" applyBorder="1"/>
    <xf numFmtId="0" fontId="8" fillId="0" borderId="0" xfId="0" applyFont="1" applyAlignment="1">
      <alignment horizontal="left"/>
    </xf>
    <xf numFmtId="0" fontId="9" fillId="0" borderId="13" xfId="0" applyFont="1" applyBorder="1"/>
    <xf numFmtId="0" fontId="12" fillId="0" borderId="0" xfId="0" applyFont="1"/>
    <xf numFmtId="0" fontId="13" fillId="4" borderId="5" xfId="0" applyFont="1" applyFill="1" applyBorder="1"/>
    <xf numFmtId="0" fontId="3" fillId="0" borderId="18" xfId="0" applyFont="1" applyBorder="1"/>
    <xf numFmtId="0" fontId="3" fillId="0" borderId="19" xfId="0" applyFont="1" applyBorder="1"/>
    <xf numFmtId="0" fontId="13" fillId="4" borderId="22" xfId="0" applyFont="1" applyFill="1" applyBorder="1"/>
    <xf numFmtId="166" fontId="3" fillId="0" borderId="5" xfId="0" applyNumberFormat="1" applyFont="1" applyBorder="1"/>
    <xf numFmtId="0" fontId="3" fillId="5" borderId="5" xfId="0" applyFont="1" applyFill="1" applyBorder="1"/>
    <xf numFmtId="0" fontId="3" fillId="6" borderId="5" xfId="0" applyFont="1" applyFill="1" applyBorder="1"/>
    <xf numFmtId="0" fontId="3" fillId="0" borderId="0" xfId="0" applyFont="1" applyAlignment="1">
      <alignment horizontal="right"/>
    </xf>
    <xf numFmtId="0" fontId="8" fillId="3" borderId="11" xfId="0" applyFont="1" applyFill="1" applyBorder="1" applyAlignment="1">
      <alignment horizontal="left"/>
    </xf>
    <xf numFmtId="0" fontId="3" fillId="0" borderId="28" xfId="0" applyFont="1" applyBorder="1"/>
    <xf numFmtId="0" fontId="3" fillId="0" borderId="29" xfId="0" applyFont="1" applyBorder="1"/>
    <xf numFmtId="0" fontId="3" fillId="0" borderId="30" xfId="0" applyFont="1" applyBorder="1"/>
    <xf numFmtId="0" fontId="16" fillId="0" borderId="0" xfId="0" applyFont="1"/>
    <xf numFmtId="0" fontId="3" fillId="0" borderId="4" xfId="0" applyFont="1" applyBorder="1"/>
    <xf numFmtId="0" fontId="19" fillId="0" borderId="0" xfId="0" applyFont="1"/>
    <xf numFmtId="0" fontId="9" fillId="0" borderId="0" xfId="0" applyFont="1" applyAlignment="1">
      <alignment horizontal="left"/>
    </xf>
    <xf numFmtId="9" fontId="3" fillId="0" borderId="0" xfId="0" applyNumberFormat="1" applyFont="1"/>
    <xf numFmtId="167" fontId="3" fillId="0" borderId="5" xfId="0" applyNumberFormat="1" applyFont="1" applyBorder="1"/>
    <xf numFmtId="166" fontId="3" fillId="8" borderId="5" xfId="0" applyNumberFormat="1" applyFont="1" applyFill="1" applyBorder="1"/>
    <xf numFmtId="0" fontId="3" fillId="8" borderId="5" xfId="0" applyFont="1" applyFill="1" applyBorder="1"/>
    <xf numFmtId="0" fontId="21" fillId="0" borderId="0" xfId="0" applyFont="1"/>
    <xf numFmtId="0" fontId="3" fillId="0" borderId="1" xfId="0" applyFont="1" applyBorder="1"/>
    <xf numFmtId="0" fontId="4" fillId="0" borderId="0" xfId="0" applyFont="1" applyAlignment="1">
      <alignment vertical="center"/>
    </xf>
    <xf numFmtId="0" fontId="5" fillId="0" borderId="0" xfId="0" applyFont="1" applyAlignment="1">
      <alignment vertical="center"/>
    </xf>
    <xf numFmtId="168" fontId="3" fillId="0" borderId="3" xfId="0" applyNumberFormat="1" applyFont="1" applyBorder="1"/>
    <xf numFmtId="0" fontId="2" fillId="9" borderId="5" xfId="0" applyFont="1" applyFill="1" applyBorder="1"/>
    <xf numFmtId="0" fontId="5" fillId="0" borderId="0" xfId="0" applyFont="1" applyAlignment="1">
      <alignment horizontal="left" vertical="center" wrapText="1"/>
    </xf>
    <xf numFmtId="0" fontId="3" fillId="0" borderId="36" xfId="0" applyFont="1" applyBorder="1"/>
    <xf numFmtId="0" fontId="3" fillId="0" borderId="37" xfId="0" applyFont="1" applyBorder="1"/>
    <xf numFmtId="0" fontId="13" fillId="4" borderId="5" xfId="0" applyFont="1" applyFill="1" applyBorder="1" applyAlignment="1">
      <alignment horizontal="center"/>
    </xf>
    <xf numFmtId="0" fontId="3" fillId="10" borderId="11" xfId="0" applyFont="1" applyFill="1" applyBorder="1"/>
    <xf numFmtId="0" fontId="13" fillId="11" borderId="5" xfId="0" applyFont="1" applyFill="1" applyBorder="1"/>
    <xf numFmtId="166" fontId="3" fillId="12" borderId="5" xfId="0" applyNumberFormat="1" applyFont="1" applyFill="1" applyBorder="1"/>
    <xf numFmtId="0" fontId="3" fillId="12" borderId="5" xfId="0" applyFont="1" applyFill="1" applyBorder="1"/>
    <xf numFmtId="164" fontId="3" fillId="0" borderId="5" xfId="0" applyNumberFormat="1" applyFont="1" applyBorder="1"/>
    <xf numFmtId="9" fontId="3" fillId="0" borderId="5" xfId="0" applyNumberFormat="1" applyFont="1" applyBorder="1"/>
    <xf numFmtId="0" fontId="13" fillId="11" borderId="46" xfId="0" applyFont="1" applyFill="1" applyBorder="1"/>
    <xf numFmtId="0" fontId="3" fillId="13" borderId="11" xfId="0" applyFont="1" applyFill="1" applyBorder="1"/>
    <xf numFmtId="167" fontId="3" fillId="0" borderId="0" xfId="0" applyNumberFormat="1" applyFont="1"/>
    <xf numFmtId="0" fontId="24" fillId="0" borderId="0" xfId="0" applyFont="1"/>
    <xf numFmtId="0" fontId="3" fillId="0" borderId="47" xfId="0" applyFont="1" applyBorder="1"/>
    <xf numFmtId="0" fontId="3" fillId="0" borderId="48" xfId="0" applyFont="1" applyBorder="1"/>
    <xf numFmtId="0" fontId="3" fillId="0" borderId="49" xfId="0" applyFont="1" applyBorder="1"/>
    <xf numFmtId="0" fontId="3" fillId="0" borderId="50" xfId="0" applyFont="1" applyBorder="1"/>
    <xf numFmtId="0" fontId="3" fillId="0" borderId="51" xfId="0" applyFont="1" applyBorder="1"/>
    <xf numFmtId="0" fontId="3" fillId="0" borderId="52" xfId="0" applyFont="1" applyBorder="1"/>
    <xf numFmtId="0" fontId="3" fillId="0" borderId="53" xfId="0" applyFont="1" applyBorder="1"/>
    <xf numFmtId="0" fontId="3" fillId="0" borderId="54" xfId="0" applyFont="1" applyBorder="1"/>
    <xf numFmtId="0" fontId="4" fillId="0" borderId="0" xfId="0" applyFont="1" applyAlignment="1">
      <alignment horizontal="left" wrapText="1"/>
    </xf>
    <xf numFmtId="0" fontId="0" fillId="0" borderId="0" xfId="0"/>
    <xf numFmtId="0" fontId="4" fillId="0" borderId="0" xfId="0" applyFont="1" applyAlignment="1">
      <alignment horizontal="center" wrapText="1"/>
    </xf>
    <xf numFmtId="0" fontId="7" fillId="0" borderId="0" xfId="0" applyFont="1" applyAlignment="1">
      <alignment horizontal="left" vertical="center" wrapText="1"/>
    </xf>
    <xf numFmtId="0" fontId="10" fillId="0" borderId="12" xfId="0" applyFont="1" applyBorder="1"/>
    <xf numFmtId="0" fontId="9" fillId="0" borderId="14" xfId="0" applyFont="1" applyBorder="1" applyAlignment="1">
      <alignment horizontal="center"/>
    </xf>
    <xf numFmtId="0" fontId="10" fillId="0" borderId="15" xfId="0" applyFont="1" applyBorder="1"/>
    <xf numFmtId="0" fontId="10" fillId="0" borderId="16" xfId="0" applyFont="1" applyBorder="1"/>
    <xf numFmtId="0" fontId="3" fillId="0" borderId="17" xfId="0" applyFont="1" applyBorder="1" applyAlignment="1">
      <alignment horizontal="left" wrapText="1"/>
    </xf>
    <xf numFmtId="0" fontId="10" fillId="0" borderId="17" xfId="0" applyFont="1" applyBorder="1"/>
    <xf numFmtId="0" fontId="8" fillId="0" borderId="0" xfId="0" applyFont="1" applyAlignment="1">
      <alignment horizontal="left"/>
    </xf>
    <xf numFmtId="0" fontId="13" fillId="4" borderId="19" xfId="0" applyFont="1" applyFill="1" applyBorder="1" applyAlignment="1">
      <alignment horizontal="left" vertical="center"/>
    </xf>
    <xf numFmtId="0" fontId="10" fillId="0" borderId="20" xfId="0" applyFont="1" applyBorder="1"/>
    <xf numFmtId="0" fontId="10" fillId="0" borderId="21" xfId="0" applyFont="1" applyBorder="1"/>
    <xf numFmtId="0" fontId="14" fillId="0" borderId="0" xfId="0" applyFont="1" applyAlignment="1">
      <alignment horizontal="center" vertical="center" wrapText="1"/>
    </xf>
    <xf numFmtId="0" fontId="13" fillId="4" borderId="23" xfId="0" applyFont="1" applyFill="1" applyBorder="1" applyAlignment="1">
      <alignment horizontal="center"/>
    </xf>
    <xf numFmtId="0" fontId="10" fillId="0" borderId="24" xfId="0" applyFont="1" applyBorder="1"/>
    <xf numFmtId="0" fontId="3" fillId="0" borderId="23" xfId="0" applyFont="1" applyBorder="1" applyAlignment="1">
      <alignment horizontal="center"/>
    </xf>
    <xf numFmtId="0" fontId="3" fillId="5" borderId="23" xfId="0" applyFont="1" applyFill="1" applyBorder="1" applyAlignment="1">
      <alignment horizontal="right"/>
    </xf>
    <xf numFmtId="0" fontId="3" fillId="0" borderId="19" xfId="0" applyFont="1" applyBorder="1" applyAlignment="1">
      <alignment horizontal="center"/>
    </xf>
    <xf numFmtId="0" fontId="8" fillId="3" borderId="25" xfId="0" applyFont="1" applyFill="1" applyBorder="1" applyAlignment="1">
      <alignment horizontal="left"/>
    </xf>
    <xf numFmtId="0" fontId="10" fillId="0" borderId="26" xfId="0" applyFont="1" applyBorder="1"/>
    <xf numFmtId="0" fontId="10" fillId="0" borderId="27" xfId="0" applyFont="1" applyBorder="1"/>
    <xf numFmtId="0" fontId="3" fillId="12" borderId="23" xfId="0" applyFont="1" applyFill="1" applyBorder="1" applyAlignment="1">
      <alignment horizontal="center"/>
    </xf>
    <xf numFmtId="0" fontId="10" fillId="0" borderId="33" xfId="0" applyFont="1" applyBorder="1"/>
    <xf numFmtId="0" fontId="2" fillId="9" borderId="31" xfId="0" applyFont="1" applyFill="1" applyBorder="1" applyAlignment="1">
      <alignment horizontal="center"/>
    </xf>
    <xf numFmtId="0" fontId="10" fillId="0" borderId="32" xfId="0" applyFont="1" applyBorder="1"/>
    <xf numFmtId="0" fontId="10" fillId="0" borderId="34" xfId="0" applyFont="1" applyBorder="1"/>
    <xf numFmtId="0" fontId="10" fillId="0" borderId="35" xfId="0" applyFont="1" applyBorder="1"/>
    <xf numFmtId="0" fontId="2" fillId="9" borderId="23" xfId="0" applyFont="1" applyFill="1" applyBorder="1" applyAlignment="1">
      <alignment horizontal="center"/>
    </xf>
    <xf numFmtId="0" fontId="2" fillId="9" borderId="19" xfId="0" applyFont="1" applyFill="1" applyBorder="1" applyAlignment="1">
      <alignment horizontal="center"/>
    </xf>
    <xf numFmtId="0" fontId="15" fillId="0" borderId="0" xfId="0" applyFont="1" applyAlignment="1">
      <alignment horizontal="left"/>
    </xf>
    <xf numFmtId="0" fontId="18" fillId="7" borderId="25" xfId="0" applyFont="1" applyFill="1" applyBorder="1" applyAlignment="1">
      <alignment horizontal="left"/>
    </xf>
    <xf numFmtId="0" fontId="13" fillId="4" borderId="31" xfId="0" applyFont="1" applyFill="1" applyBorder="1" applyAlignment="1">
      <alignment horizontal="center"/>
    </xf>
    <xf numFmtId="0" fontId="13" fillId="4" borderId="19" xfId="0" applyFont="1" applyFill="1" applyBorder="1" applyAlignment="1">
      <alignment horizontal="center"/>
    </xf>
    <xf numFmtId="0" fontId="3" fillId="8" borderId="23" xfId="0" applyFont="1" applyFill="1" applyBorder="1" applyAlignment="1">
      <alignment horizontal="center"/>
    </xf>
    <xf numFmtId="0" fontId="22" fillId="0" borderId="0" xfId="0" applyFont="1" applyAlignment="1">
      <alignment horizontal="center" vertical="center"/>
    </xf>
    <xf numFmtId="0" fontId="17" fillId="0" borderId="0" xfId="0" applyFont="1" applyAlignment="1">
      <alignment horizontal="left"/>
    </xf>
    <xf numFmtId="0" fontId="20" fillId="7" borderId="25" xfId="0" applyFont="1" applyFill="1" applyBorder="1" applyAlignment="1">
      <alignment horizontal="left"/>
    </xf>
    <xf numFmtId="0" fontId="9" fillId="0" borderId="0" xfId="0" applyFont="1" applyAlignment="1">
      <alignment horizontal="left"/>
    </xf>
    <xf numFmtId="0" fontId="5" fillId="0" borderId="0" xfId="0" applyFont="1" applyAlignment="1">
      <alignment horizontal="left" vertical="center" wrapText="1"/>
    </xf>
    <xf numFmtId="0" fontId="13" fillId="11" borderId="23" xfId="0" applyFont="1" applyFill="1" applyBorder="1" applyAlignment="1">
      <alignment horizontal="center"/>
    </xf>
    <xf numFmtId="0" fontId="3" fillId="0" borderId="23" xfId="0" applyFont="1" applyBorder="1" applyAlignment="1">
      <alignment horizontal="left"/>
    </xf>
    <xf numFmtId="0" fontId="23" fillId="3" borderId="38" xfId="0" applyFont="1" applyFill="1" applyBorder="1" applyAlignment="1">
      <alignment horizontal="left" vertical="top" wrapText="1"/>
    </xf>
    <xf numFmtId="0" fontId="10" fillId="0" borderId="39" xfId="0" applyFont="1" applyBorder="1"/>
    <xf numFmtId="0" fontId="10" fillId="0" borderId="40" xfId="0" applyFont="1" applyBorder="1"/>
    <xf numFmtId="0" fontId="10" fillId="0" borderId="41" xfId="0" applyFont="1" applyBorder="1"/>
    <xf numFmtId="0" fontId="10" fillId="0" borderId="42" xfId="0" applyFont="1" applyBorder="1"/>
    <xf numFmtId="0" fontId="10" fillId="0" borderId="43" xfId="0" applyFont="1" applyBorder="1"/>
    <xf numFmtId="0" fontId="10" fillId="0" borderId="44" xfId="0" applyFont="1" applyBorder="1"/>
    <xf numFmtId="0" fontId="10" fillId="0" borderId="45" xfId="0" applyFont="1" applyBorder="1"/>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theme" Target="theme/theme1.xml"/><Relationship Id="rId4" Type="http://schemas.openxmlformats.org/officeDocument/2006/relationships/worksheet" Target="worksheets/sheet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200025</xdr:rowOff>
    </xdr:from>
    <xdr:ext cx="16002000" cy="8096250"/>
    <xdr:grpSp>
      <xdr:nvGrpSpPr>
        <xdr:cNvPr id="2" name="Shape 2">
          <a:extLst>
            <a:ext uri="{FF2B5EF4-FFF2-40B4-BE49-F238E27FC236}">
              <a16:creationId xmlns:a16="http://schemas.microsoft.com/office/drawing/2014/main" id="{00000000-0008-0000-0400-000002000000}"/>
            </a:ext>
          </a:extLst>
        </xdr:cNvPr>
        <xdr:cNvGrpSpPr/>
      </xdr:nvGrpSpPr>
      <xdr:grpSpPr>
        <a:xfrm>
          <a:off x="0" y="2397125"/>
          <a:ext cx="16002000" cy="8096250"/>
          <a:chOff x="0" y="0"/>
          <a:chExt cx="10692000" cy="7560000"/>
        </a:xfrm>
      </xdr:grpSpPr>
      <xdr:grpSp>
        <xdr:nvGrpSpPr>
          <xdr:cNvPr id="23" name="Shape 23">
            <a:extLst>
              <a:ext uri="{FF2B5EF4-FFF2-40B4-BE49-F238E27FC236}">
                <a16:creationId xmlns:a16="http://schemas.microsoft.com/office/drawing/2014/main" id="{00000000-0008-0000-0400-000017000000}"/>
              </a:ext>
            </a:extLst>
          </xdr:cNvPr>
          <xdr:cNvGrpSpPr/>
        </xdr:nvGrpSpPr>
        <xdr:grpSpPr>
          <a:xfrm>
            <a:off x="0" y="0"/>
            <a:ext cx="10692000" cy="7560000"/>
            <a:chOff x="0" y="2419200"/>
            <a:chExt cx="16277760" cy="809604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0" y="2419200"/>
              <a:ext cx="16277750" cy="8096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4">
              <a:extLst>
                <a:ext uri="{FF2B5EF4-FFF2-40B4-BE49-F238E27FC236}">
                  <a16:creationId xmlns:a16="http://schemas.microsoft.com/office/drawing/2014/main" id="{00000000-0008-0000-0400-000018000000}"/>
                </a:ext>
              </a:extLst>
            </xdr:cNvPr>
            <xdr:cNvGrpSpPr/>
          </xdr:nvGrpSpPr>
          <xdr:grpSpPr>
            <a:xfrm>
              <a:off x="0" y="2419200"/>
              <a:ext cx="16277760" cy="8096040"/>
              <a:chOff x="0" y="2419200"/>
              <a:chExt cx="16277760" cy="8096040"/>
            </a:xfrm>
          </xdr:grpSpPr>
          <xdr:sp macro="" textlink="">
            <xdr:nvSpPr>
              <xdr:cNvPr id="25" name="Shape 25">
                <a:extLst>
                  <a:ext uri="{FF2B5EF4-FFF2-40B4-BE49-F238E27FC236}">
                    <a16:creationId xmlns:a16="http://schemas.microsoft.com/office/drawing/2014/main" id="{00000000-0008-0000-0400-000019000000}"/>
                  </a:ext>
                </a:extLst>
              </xdr:cNvPr>
              <xdr:cNvSpPr/>
            </xdr:nvSpPr>
            <xdr:spPr>
              <a:xfrm>
                <a:off x="0" y="2419200"/>
                <a:ext cx="16277760" cy="809604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6" name="Shape 26">
                <a:extLst>
                  <a:ext uri="{FF2B5EF4-FFF2-40B4-BE49-F238E27FC236}">
                    <a16:creationId xmlns:a16="http://schemas.microsoft.com/office/drawing/2014/main" id="{00000000-0008-0000-0400-00001A000000}"/>
                  </a:ext>
                </a:extLst>
              </xdr:cNvPr>
              <xdr:cNvPicPr preferRelativeResize="0"/>
            </xdr:nvPicPr>
            <xdr:blipFill rotWithShape="1">
              <a:blip xmlns:r="http://schemas.openxmlformats.org/officeDocument/2006/relationships" r:embed="rId1">
                <a:alphaModFix/>
              </a:blip>
              <a:srcRect/>
              <a:stretch/>
            </xdr:blipFill>
            <xdr:spPr>
              <a:xfrm>
                <a:off x="0" y="2419200"/>
                <a:ext cx="16277760" cy="8096040"/>
              </a:xfrm>
              <a:prstGeom prst="rect">
                <a:avLst/>
              </a:prstGeom>
              <a:noFill/>
              <a:ln>
                <a:noFill/>
              </a:ln>
            </xdr:spPr>
          </xdr:pic>
          <xdr:sp macro="" textlink="">
            <xdr:nvSpPr>
              <xdr:cNvPr id="27" name="Shape 27">
                <a:extLst>
                  <a:ext uri="{FF2B5EF4-FFF2-40B4-BE49-F238E27FC236}">
                    <a16:creationId xmlns:a16="http://schemas.microsoft.com/office/drawing/2014/main" id="{00000000-0008-0000-0400-00001B000000}"/>
                  </a:ext>
                </a:extLst>
              </xdr:cNvPr>
              <xdr:cNvSpPr/>
            </xdr:nvSpPr>
            <xdr:spPr>
              <a:xfrm>
                <a:off x="1921680" y="3468240"/>
                <a:ext cx="6230160" cy="40968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grpSp>
    <xdr:clientData fLocksWithSheet="0"/>
  </xdr:oneCellAnchor>
  <xdr:oneCellAnchor>
    <xdr:from>
      <xdr:col>4</xdr:col>
      <xdr:colOff>352425</xdr:colOff>
      <xdr:row>5</xdr:row>
      <xdr:rowOff>28575</xdr:rowOff>
    </xdr:from>
    <xdr:ext cx="3067050" cy="1676400"/>
    <xdr:grpSp>
      <xdr:nvGrpSpPr>
        <xdr:cNvPr id="3" name="Shape 2">
          <a:extLst>
            <a:ext uri="{FF2B5EF4-FFF2-40B4-BE49-F238E27FC236}">
              <a16:creationId xmlns:a16="http://schemas.microsoft.com/office/drawing/2014/main" id="{00000000-0008-0000-0400-000003000000}"/>
            </a:ext>
          </a:extLst>
        </xdr:cNvPr>
        <xdr:cNvGrpSpPr/>
      </xdr:nvGrpSpPr>
      <xdr:grpSpPr>
        <a:xfrm>
          <a:off x="5622925" y="1768475"/>
          <a:ext cx="3067050" cy="1676400"/>
          <a:chOff x="3812475" y="2941800"/>
          <a:chExt cx="3067404" cy="1676758"/>
        </a:xfrm>
      </xdr:grpSpPr>
      <xdr:grpSp>
        <xdr:nvGrpSpPr>
          <xdr:cNvPr id="28" name="Shape 28">
            <a:extLst>
              <a:ext uri="{FF2B5EF4-FFF2-40B4-BE49-F238E27FC236}">
                <a16:creationId xmlns:a16="http://schemas.microsoft.com/office/drawing/2014/main" id="{00000000-0008-0000-0400-00001C000000}"/>
              </a:ext>
            </a:extLst>
          </xdr:cNvPr>
          <xdr:cNvGrpSpPr/>
        </xdr:nvGrpSpPr>
        <xdr:grpSpPr>
          <a:xfrm>
            <a:off x="3812475" y="2941800"/>
            <a:ext cx="3067404" cy="1676758"/>
            <a:chOff x="5728680" y="1790280"/>
            <a:chExt cx="3115080" cy="1686240"/>
          </a:xfrm>
        </xdr:grpSpPr>
        <xdr:sp macro="" textlink="">
          <xdr:nvSpPr>
            <xdr:cNvPr id="5" name="Shape 4">
              <a:extLst>
                <a:ext uri="{FF2B5EF4-FFF2-40B4-BE49-F238E27FC236}">
                  <a16:creationId xmlns:a16="http://schemas.microsoft.com/office/drawing/2014/main" id="{00000000-0008-0000-0400-000005000000}"/>
                </a:ext>
              </a:extLst>
            </xdr:cNvPr>
            <xdr:cNvSpPr/>
          </xdr:nvSpPr>
          <xdr:spPr>
            <a:xfrm>
              <a:off x="5728680" y="1790280"/>
              <a:ext cx="3114700" cy="1685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 name="Shape 29">
              <a:extLst>
                <a:ext uri="{FF2B5EF4-FFF2-40B4-BE49-F238E27FC236}">
                  <a16:creationId xmlns:a16="http://schemas.microsoft.com/office/drawing/2014/main" id="{00000000-0008-0000-0400-00001D000000}"/>
                </a:ext>
              </a:extLst>
            </xdr:cNvPr>
            <xdr:cNvCxnSpPr/>
          </xdr:nvCxnSpPr>
          <xdr:spPr>
            <a:xfrm flipH="1">
              <a:off x="5728680" y="1790280"/>
              <a:ext cx="3115080" cy="168624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oneCellAnchor>
    <xdr:from>
      <xdr:col>2</xdr:col>
      <xdr:colOff>1171575</xdr:colOff>
      <xdr:row>3</xdr:row>
      <xdr:rowOff>190500</xdr:rowOff>
    </xdr:from>
    <xdr:ext cx="9163050" cy="361950"/>
    <xdr:sp macro="" textlink="">
      <xdr:nvSpPr>
        <xdr:cNvPr id="30" name="Shape 30">
          <a:extLst>
            <a:ext uri="{FF2B5EF4-FFF2-40B4-BE49-F238E27FC236}">
              <a16:creationId xmlns:a16="http://schemas.microsoft.com/office/drawing/2014/main" id="{00000000-0008-0000-0400-00001E000000}"/>
            </a:ext>
          </a:extLst>
        </xdr:cNvPr>
        <xdr:cNvSpPr/>
      </xdr:nvSpPr>
      <xdr:spPr>
        <a:xfrm>
          <a:off x="793050" y="3627600"/>
          <a:ext cx="9105900" cy="30480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1295400</xdr:colOff>
      <xdr:row>32</xdr:row>
      <xdr:rowOff>28575</xdr:rowOff>
    </xdr:from>
    <xdr:ext cx="9105900" cy="590550"/>
    <xdr:sp macro="" textlink="">
      <xdr:nvSpPr>
        <xdr:cNvPr id="31" name="Shape 31">
          <a:extLst>
            <a:ext uri="{FF2B5EF4-FFF2-40B4-BE49-F238E27FC236}">
              <a16:creationId xmlns:a16="http://schemas.microsoft.com/office/drawing/2014/main" id="{00000000-0008-0000-0400-00001F000000}"/>
            </a:ext>
          </a:extLst>
        </xdr:cNvPr>
        <xdr:cNvSpPr/>
      </xdr:nvSpPr>
      <xdr:spPr>
        <a:xfrm>
          <a:off x="821625" y="3513300"/>
          <a:ext cx="9048750" cy="53340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276225</xdr:colOff>
      <xdr:row>34</xdr:row>
      <xdr:rowOff>95250</xdr:rowOff>
    </xdr:from>
    <xdr:ext cx="809625" cy="2800350"/>
    <xdr:grpSp>
      <xdr:nvGrpSpPr>
        <xdr:cNvPr id="6" name="Shape 2">
          <a:extLst>
            <a:ext uri="{FF2B5EF4-FFF2-40B4-BE49-F238E27FC236}">
              <a16:creationId xmlns:a16="http://schemas.microsoft.com/office/drawing/2014/main" id="{00000000-0008-0000-0400-000006000000}"/>
            </a:ext>
          </a:extLst>
        </xdr:cNvPr>
        <xdr:cNvGrpSpPr/>
      </xdr:nvGrpSpPr>
      <xdr:grpSpPr>
        <a:xfrm>
          <a:off x="6588125" y="8464550"/>
          <a:ext cx="809625" cy="2800350"/>
          <a:chOff x="4941188" y="2379825"/>
          <a:chExt cx="809977" cy="2800709"/>
        </a:xfrm>
      </xdr:grpSpPr>
      <xdr:grpSp>
        <xdr:nvGrpSpPr>
          <xdr:cNvPr id="32" name="Shape 32">
            <a:extLst>
              <a:ext uri="{FF2B5EF4-FFF2-40B4-BE49-F238E27FC236}">
                <a16:creationId xmlns:a16="http://schemas.microsoft.com/office/drawing/2014/main" id="{00000000-0008-0000-0400-000020000000}"/>
              </a:ext>
            </a:extLst>
          </xdr:cNvPr>
          <xdr:cNvGrpSpPr/>
        </xdr:nvGrpSpPr>
        <xdr:grpSpPr>
          <a:xfrm>
            <a:off x="4941188" y="2379825"/>
            <a:ext cx="809977" cy="2800709"/>
            <a:chOff x="6709680" y="8486640"/>
            <a:chExt cx="829080" cy="2810160"/>
          </a:xfrm>
        </xdr:grpSpPr>
        <xdr:sp macro="" textlink="">
          <xdr:nvSpPr>
            <xdr:cNvPr id="7" name="Shape 4">
              <a:extLst>
                <a:ext uri="{FF2B5EF4-FFF2-40B4-BE49-F238E27FC236}">
                  <a16:creationId xmlns:a16="http://schemas.microsoft.com/office/drawing/2014/main" id="{00000000-0008-0000-0400-000007000000}"/>
                </a:ext>
              </a:extLst>
            </xdr:cNvPr>
            <xdr:cNvSpPr/>
          </xdr:nvSpPr>
          <xdr:spPr>
            <a:xfrm>
              <a:off x="6709680" y="8486640"/>
              <a:ext cx="828700" cy="2809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 name="Shape 33">
              <a:extLst>
                <a:ext uri="{FF2B5EF4-FFF2-40B4-BE49-F238E27FC236}">
                  <a16:creationId xmlns:a16="http://schemas.microsoft.com/office/drawing/2014/main" id="{00000000-0008-0000-0400-000021000000}"/>
                </a:ext>
              </a:extLst>
            </xdr:cNvPr>
            <xdr:cNvCxnSpPr/>
          </xdr:nvCxnSpPr>
          <xdr:spPr>
            <a:xfrm rot="10800000" flipH="1">
              <a:off x="6709680" y="8486640"/>
              <a:ext cx="829080" cy="281016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oneCellAnchor>
    <xdr:from>
      <xdr:col>2</xdr:col>
      <xdr:colOff>1190625</xdr:colOff>
      <xdr:row>46</xdr:row>
      <xdr:rowOff>95250</xdr:rowOff>
    </xdr:from>
    <xdr:ext cx="6410325" cy="466725"/>
    <xdr:sp macro="" textlink="">
      <xdr:nvSpPr>
        <xdr:cNvPr id="34" name="Shape 34">
          <a:extLst>
            <a:ext uri="{FF2B5EF4-FFF2-40B4-BE49-F238E27FC236}">
              <a16:creationId xmlns:a16="http://schemas.microsoft.com/office/drawing/2014/main" id="{00000000-0008-0000-0400-000022000000}"/>
            </a:ext>
          </a:extLst>
        </xdr:cNvPr>
        <xdr:cNvSpPr/>
      </xdr:nvSpPr>
      <xdr:spPr>
        <a:xfrm>
          <a:off x="2169413" y="3570450"/>
          <a:ext cx="6353175" cy="41910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447675</xdr:colOff>
      <xdr:row>0</xdr:row>
      <xdr:rowOff>0</xdr:rowOff>
    </xdr:from>
    <xdr:ext cx="7048500" cy="3533775"/>
    <xdr:pic>
      <xdr:nvPicPr>
        <xdr:cNvPr id="8" name="image1.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21</xdr:row>
      <xdr:rowOff>200025</xdr:rowOff>
    </xdr:from>
    <xdr:ext cx="9086850" cy="3200400"/>
    <xdr:grpSp>
      <xdr:nvGrpSpPr>
        <xdr:cNvPr id="2" name="Shape 2">
          <a:extLst>
            <a:ext uri="{FF2B5EF4-FFF2-40B4-BE49-F238E27FC236}">
              <a16:creationId xmlns:a16="http://schemas.microsoft.com/office/drawing/2014/main" id="{00000000-0008-0000-0600-000002000000}"/>
            </a:ext>
          </a:extLst>
        </xdr:cNvPr>
        <xdr:cNvGrpSpPr/>
      </xdr:nvGrpSpPr>
      <xdr:grpSpPr>
        <a:xfrm>
          <a:off x="1054100" y="5000625"/>
          <a:ext cx="9086850" cy="3200400"/>
          <a:chOff x="802575" y="2179800"/>
          <a:chExt cx="9086850" cy="3200400"/>
        </a:xfrm>
      </xdr:grpSpPr>
      <xdr:grpSp>
        <xdr:nvGrpSpPr>
          <xdr:cNvPr id="66" name="Shape 66">
            <a:extLst>
              <a:ext uri="{FF2B5EF4-FFF2-40B4-BE49-F238E27FC236}">
                <a16:creationId xmlns:a16="http://schemas.microsoft.com/office/drawing/2014/main" id="{00000000-0008-0000-0600-000042000000}"/>
              </a:ext>
            </a:extLst>
          </xdr:cNvPr>
          <xdr:cNvGrpSpPr/>
        </xdr:nvGrpSpPr>
        <xdr:grpSpPr>
          <a:xfrm>
            <a:off x="802575" y="2179800"/>
            <a:ext cx="9086850" cy="3200400"/>
            <a:chOff x="1071360" y="5010120"/>
            <a:chExt cx="9305640" cy="3200040"/>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1071360" y="5010120"/>
              <a:ext cx="9305625" cy="3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 name="Shape 67">
              <a:extLst>
                <a:ext uri="{FF2B5EF4-FFF2-40B4-BE49-F238E27FC236}">
                  <a16:creationId xmlns:a16="http://schemas.microsoft.com/office/drawing/2014/main" id="{00000000-0008-0000-0600-000043000000}"/>
                </a:ext>
              </a:extLst>
            </xdr:cNvPr>
            <xdr:cNvGrpSpPr/>
          </xdr:nvGrpSpPr>
          <xdr:grpSpPr>
            <a:xfrm>
              <a:off x="1071360" y="5010120"/>
              <a:ext cx="9305640" cy="3200040"/>
              <a:chOff x="1071360" y="5010120"/>
              <a:chExt cx="9305640" cy="3200040"/>
            </a:xfrm>
          </xdr:grpSpPr>
          <xdr:sp macro="" textlink="">
            <xdr:nvSpPr>
              <xdr:cNvPr id="68" name="Shape 68">
                <a:extLst>
                  <a:ext uri="{FF2B5EF4-FFF2-40B4-BE49-F238E27FC236}">
                    <a16:creationId xmlns:a16="http://schemas.microsoft.com/office/drawing/2014/main" id="{00000000-0008-0000-0600-000044000000}"/>
                  </a:ext>
                </a:extLst>
              </xdr:cNvPr>
              <xdr:cNvSpPr/>
            </xdr:nvSpPr>
            <xdr:spPr>
              <a:xfrm>
                <a:off x="1071360" y="5010120"/>
                <a:ext cx="9305640" cy="320004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9" name="Shape 69">
                <a:extLst>
                  <a:ext uri="{FF2B5EF4-FFF2-40B4-BE49-F238E27FC236}">
                    <a16:creationId xmlns:a16="http://schemas.microsoft.com/office/drawing/2014/main" id="{00000000-0008-0000-0600-000045000000}"/>
                  </a:ext>
                </a:extLst>
              </xdr:cNvPr>
              <xdr:cNvPicPr preferRelativeResize="0"/>
            </xdr:nvPicPr>
            <xdr:blipFill rotWithShape="1">
              <a:blip xmlns:r="http://schemas.openxmlformats.org/officeDocument/2006/relationships" r:embed="rId1">
                <a:alphaModFix/>
              </a:blip>
              <a:srcRect/>
              <a:stretch/>
            </xdr:blipFill>
            <xdr:spPr>
              <a:xfrm>
                <a:off x="1071360" y="5010120"/>
                <a:ext cx="9305640" cy="3200040"/>
              </a:xfrm>
              <a:prstGeom prst="rect">
                <a:avLst/>
              </a:prstGeom>
              <a:noFill/>
              <a:ln w="9525" cap="flat" cmpd="sng">
                <a:solidFill>
                  <a:srgbClr val="000000"/>
                </a:solidFill>
                <a:prstDash val="solid"/>
                <a:round/>
                <a:headEnd type="none" w="sm" len="sm"/>
                <a:tailEnd type="none" w="sm" len="sm"/>
              </a:ln>
            </xdr:spPr>
          </xdr:pic>
          <xdr:sp macro="" textlink="">
            <xdr:nvSpPr>
              <xdr:cNvPr id="70" name="Shape 70">
                <a:extLst>
                  <a:ext uri="{FF2B5EF4-FFF2-40B4-BE49-F238E27FC236}">
                    <a16:creationId xmlns:a16="http://schemas.microsoft.com/office/drawing/2014/main" id="{00000000-0008-0000-0600-000046000000}"/>
                  </a:ext>
                </a:extLst>
              </xdr:cNvPr>
              <xdr:cNvSpPr/>
            </xdr:nvSpPr>
            <xdr:spPr>
              <a:xfrm>
                <a:off x="2814840" y="5734800"/>
                <a:ext cx="1980000" cy="370440"/>
              </a:xfrm>
              <a:prstGeom prst="rect">
                <a:avLst/>
              </a:prstGeom>
              <a:noFill/>
              <a:ln w="38100" cap="flat" cmpd="sng">
                <a:solidFill>
                  <a:srgbClr val="FF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lnSpc>
                    <a:spcPct val="100000"/>
                  </a:lnSpc>
                  <a:spcBef>
                    <a:spcPts val="0"/>
                  </a:spcBef>
                  <a:spcAft>
                    <a:spcPts val="0"/>
                  </a:spcAft>
                  <a:buNone/>
                </a:pPr>
                <a:r>
                  <a:rPr lang="en-US" sz="1100" b="0" u="none" strike="noStrike">
                    <a:solidFill>
                      <a:schemeClr val="dk1"/>
                    </a:solidFill>
                    <a:latin typeface="Calibri"/>
                    <a:ea typeface="Calibri"/>
                    <a:cs typeface="Calibri"/>
                    <a:sym typeface="Calibri"/>
                  </a:rPr>
                  <a:t>□対象SKUを含む商品も表示する</a:t>
                </a:r>
                <a:endParaRPr sz="1100" b="0" u="none" strike="noStrike">
                  <a:latin typeface="Arial"/>
                  <a:ea typeface="Arial"/>
                  <a:cs typeface="Arial"/>
                  <a:sym typeface="Arial"/>
                </a:endParaRPr>
              </a:p>
            </xdr:txBody>
          </xdr:sp>
        </xdr:grpSp>
      </xdr:grpSp>
    </xdr:grpSp>
    <xdr:clientData fLocksWithSheet="0"/>
  </xdr:oneCellAnchor>
  <xdr:oneCellAnchor>
    <xdr:from>
      <xdr:col>0</xdr:col>
      <xdr:colOff>-19050</xdr:colOff>
      <xdr:row>11</xdr:row>
      <xdr:rowOff>142875</xdr:rowOff>
    </xdr:from>
    <xdr:ext cx="9439275" cy="504825"/>
    <xdr:sp macro="" textlink="">
      <xdr:nvSpPr>
        <xdr:cNvPr id="71" name="Shape 71">
          <a:extLst>
            <a:ext uri="{FF2B5EF4-FFF2-40B4-BE49-F238E27FC236}">
              <a16:creationId xmlns:a16="http://schemas.microsoft.com/office/drawing/2014/main" id="{00000000-0008-0000-0600-000047000000}"/>
            </a:ext>
          </a:extLst>
        </xdr:cNvPr>
        <xdr:cNvSpPr/>
      </xdr:nvSpPr>
      <xdr:spPr>
        <a:xfrm>
          <a:off x="645413" y="3546638"/>
          <a:ext cx="9401175" cy="466725"/>
        </a:xfrm>
        <a:prstGeom prst="roundRect">
          <a:avLst>
            <a:gd name="adj" fmla="val 16667"/>
          </a:avLst>
        </a:prstGeom>
        <a:noFill/>
        <a:ln w="3810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276225</xdr:colOff>
      <xdr:row>10</xdr:row>
      <xdr:rowOff>114300</xdr:rowOff>
    </xdr:from>
    <xdr:ext cx="2571750" cy="514350"/>
    <xdr:grpSp>
      <xdr:nvGrpSpPr>
        <xdr:cNvPr id="3" name="Shape 2">
          <a:extLst>
            <a:ext uri="{FF2B5EF4-FFF2-40B4-BE49-F238E27FC236}">
              <a16:creationId xmlns:a16="http://schemas.microsoft.com/office/drawing/2014/main" id="{00000000-0008-0000-0600-000003000000}"/>
            </a:ext>
          </a:extLst>
        </xdr:cNvPr>
        <xdr:cNvGrpSpPr/>
      </xdr:nvGrpSpPr>
      <xdr:grpSpPr>
        <a:xfrm>
          <a:off x="9826625" y="2400300"/>
          <a:ext cx="2571750" cy="514350"/>
          <a:chOff x="4060125" y="3522825"/>
          <a:chExt cx="2572102" cy="514710"/>
        </a:xfrm>
      </xdr:grpSpPr>
      <xdr:grpSp>
        <xdr:nvGrpSpPr>
          <xdr:cNvPr id="72" name="Shape 72">
            <a:extLst>
              <a:ext uri="{FF2B5EF4-FFF2-40B4-BE49-F238E27FC236}">
                <a16:creationId xmlns:a16="http://schemas.microsoft.com/office/drawing/2014/main" id="{00000000-0008-0000-0600-000048000000}"/>
              </a:ext>
            </a:extLst>
          </xdr:cNvPr>
          <xdr:cNvGrpSpPr/>
        </xdr:nvGrpSpPr>
        <xdr:grpSpPr>
          <a:xfrm>
            <a:off x="4060125" y="3522825"/>
            <a:ext cx="2572102" cy="514710"/>
            <a:chOff x="10110240" y="2409480"/>
            <a:chExt cx="2629440" cy="514800"/>
          </a:xfrm>
        </xdr:grpSpPr>
        <xdr:sp macro="" textlink="">
          <xdr:nvSpPr>
            <xdr:cNvPr id="5" name="Shape 4">
              <a:extLst>
                <a:ext uri="{FF2B5EF4-FFF2-40B4-BE49-F238E27FC236}">
                  <a16:creationId xmlns:a16="http://schemas.microsoft.com/office/drawing/2014/main" id="{00000000-0008-0000-0600-000005000000}"/>
                </a:ext>
              </a:extLst>
            </xdr:cNvPr>
            <xdr:cNvSpPr/>
          </xdr:nvSpPr>
          <xdr:spPr>
            <a:xfrm>
              <a:off x="10110240" y="2409480"/>
              <a:ext cx="2629075" cy="514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 name="Shape 73">
              <a:extLst>
                <a:ext uri="{FF2B5EF4-FFF2-40B4-BE49-F238E27FC236}">
                  <a16:creationId xmlns:a16="http://schemas.microsoft.com/office/drawing/2014/main" id="{00000000-0008-0000-0600-000049000000}"/>
                </a:ext>
              </a:extLst>
            </xdr:cNvPr>
            <xdr:cNvCxnSpPr/>
          </xdr:nvCxnSpPr>
          <xdr:spPr>
            <a:xfrm flipH="1">
              <a:off x="10110240" y="2409480"/>
              <a:ext cx="2629440" cy="51480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2</xdr:col>
      <xdr:colOff>581025</xdr:colOff>
      <xdr:row>14</xdr:row>
      <xdr:rowOff>19050</xdr:rowOff>
    </xdr:from>
    <xdr:ext cx="7096125" cy="361950"/>
    <xdr:sp macro="" textlink="">
      <xdr:nvSpPr>
        <xdr:cNvPr id="74" name="Shape 74">
          <a:extLst>
            <a:ext uri="{FF2B5EF4-FFF2-40B4-BE49-F238E27FC236}">
              <a16:creationId xmlns:a16="http://schemas.microsoft.com/office/drawing/2014/main" id="{00000000-0008-0000-0600-00004A000000}"/>
            </a:ext>
          </a:extLst>
        </xdr:cNvPr>
        <xdr:cNvSpPr/>
      </xdr:nvSpPr>
      <xdr:spPr>
        <a:xfrm>
          <a:off x="1816988" y="3618075"/>
          <a:ext cx="7058025" cy="323850"/>
        </a:xfrm>
        <a:prstGeom prst="roundRect">
          <a:avLst>
            <a:gd name="adj" fmla="val 16667"/>
          </a:avLst>
        </a:prstGeom>
        <a:noFill/>
        <a:ln w="3810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190500</xdr:colOff>
      <xdr:row>13</xdr:row>
      <xdr:rowOff>123825</xdr:rowOff>
    </xdr:from>
    <xdr:ext cx="3143250" cy="304800"/>
    <xdr:grpSp>
      <xdr:nvGrpSpPr>
        <xdr:cNvPr id="6" name="Shape 2">
          <a:extLst>
            <a:ext uri="{FF2B5EF4-FFF2-40B4-BE49-F238E27FC236}">
              <a16:creationId xmlns:a16="http://schemas.microsoft.com/office/drawing/2014/main" id="{00000000-0008-0000-0600-000006000000}"/>
            </a:ext>
          </a:extLst>
        </xdr:cNvPr>
        <xdr:cNvGrpSpPr/>
      </xdr:nvGrpSpPr>
      <xdr:grpSpPr>
        <a:xfrm>
          <a:off x="9144000" y="3095625"/>
          <a:ext cx="3143250" cy="304800"/>
          <a:chOff x="3774375" y="3627600"/>
          <a:chExt cx="3143601" cy="305160"/>
        </a:xfrm>
      </xdr:grpSpPr>
      <xdr:grpSp>
        <xdr:nvGrpSpPr>
          <xdr:cNvPr id="75" name="Shape 75">
            <a:extLst>
              <a:ext uri="{FF2B5EF4-FFF2-40B4-BE49-F238E27FC236}">
                <a16:creationId xmlns:a16="http://schemas.microsoft.com/office/drawing/2014/main" id="{00000000-0008-0000-0600-00004B000000}"/>
              </a:ext>
            </a:extLst>
          </xdr:cNvPr>
          <xdr:cNvGrpSpPr/>
        </xdr:nvGrpSpPr>
        <xdr:grpSpPr>
          <a:xfrm>
            <a:off x="3774375" y="3627600"/>
            <a:ext cx="3143601" cy="305160"/>
            <a:chOff x="9410400" y="3105000"/>
            <a:chExt cx="3219840" cy="305280"/>
          </a:xfrm>
        </xdr:grpSpPr>
        <xdr:sp macro="" textlink="">
          <xdr:nvSpPr>
            <xdr:cNvPr id="7" name="Shape 4">
              <a:extLst>
                <a:ext uri="{FF2B5EF4-FFF2-40B4-BE49-F238E27FC236}">
                  <a16:creationId xmlns:a16="http://schemas.microsoft.com/office/drawing/2014/main" id="{00000000-0008-0000-0600-000007000000}"/>
                </a:ext>
              </a:extLst>
            </xdr:cNvPr>
            <xdr:cNvSpPr/>
          </xdr:nvSpPr>
          <xdr:spPr>
            <a:xfrm>
              <a:off x="9410400" y="3105000"/>
              <a:ext cx="3219475" cy="304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 name="Shape 76">
              <a:extLst>
                <a:ext uri="{FF2B5EF4-FFF2-40B4-BE49-F238E27FC236}">
                  <a16:creationId xmlns:a16="http://schemas.microsoft.com/office/drawing/2014/main" id="{00000000-0008-0000-0600-00004C000000}"/>
                </a:ext>
              </a:extLst>
            </xdr:cNvPr>
            <xdr:cNvCxnSpPr/>
          </xdr:nvCxnSpPr>
          <xdr:spPr>
            <a:xfrm flipH="1">
              <a:off x="9410400" y="3105000"/>
              <a:ext cx="3219840" cy="30528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1</xdr:col>
      <xdr:colOff>-19050</xdr:colOff>
      <xdr:row>16</xdr:row>
      <xdr:rowOff>-9525</xdr:rowOff>
    </xdr:from>
    <xdr:ext cx="10439400" cy="390525"/>
    <xdr:sp macro="" textlink="">
      <xdr:nvSpPr>
        <xdr:cNvPr id="77" name="Shape 77">
          <a:extLst>
            <a:ext uri="{FF2B5EF4-FFF2-40B4-BE49-F238E27FC236}">
              <a16:creationId xmlns:a16="http://schemas.microsoft.com/office/drawing/2014/main" id="{00000000-0008-0000-0600-00004D000000}"/>
            </a:ext>
          </a:extLst>
        </xdr:cNvPr>
        <xdr:cNvSpPr/>
      </xdr:nvSpPr>
      <xdr:spPr>
        <a:xfrm>
          <a:off x="145350" y="3603788"/>
          <a:ext cx="10401300" cy="352425"/>
        </a:xfrm>
        <a:prstGeom prst="roundRect">
          <a:avLst>
            <a:gd name="adj" fmla="val 16667"/>
          </a:avLst>
        </a:prstGeom>
        <a:noFill/>
        <a:ln w="3810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19</xdr:col>
      <xdr:colOff>133350</xdr:colOff>
      <xdr:row>16</xdr:row>
      <xdr:rowOff>180975</xdr:rowOff>
    </xdr:from>
    <xdr:ext cx="1028700" cy="228600"/>
    <xdr:grpSp>
      <xdr:nvGrpSpPr>
        <xdr:cNvPr id="8" name="Shape 2">
          <a:extLst>
            <a:ext uri="{FF2B5EF4-FFF2-40B4-BE49-F238E27FC236}">
              <a16:creationId xmlns:a16="http://schemas.microsoft.com/office/drawing/2014/main" id="{00000000-0008-0000-0600-000008000000}"/>
            </a:ext>
          </a:extLst>
        </xdr:cNvPr>
        <xdr:cNvGrpSpPr/>
      </xdr:nvGrpSpPr>
      <xdr:grpSpPr>
        <a:xfrm>
          <a:off x="11474450" y="3838575"/>
          <a:ext cx="1028700" cy="228600"/>
          <a:chOff x="4831650" y="3665700"/>
          <a:chExt cx="1029053" cy="228960"/>
        </a:xfrm>
      </xdr:grpSpPr>
      <xdr:grpSp>
        <xdr:nvGrpSpPr>
          <xdr:cNvPr id="78" name="Shape 78">
            <a:extLst>
              <a:ext uri="{FF2B5EF4-FFF2-40B4-BE49-F238E27FC236}">
                <a16:creationId xmlns:a16="http://schemas.microsoft.com/office/drawing/2014/main" id="{00000000-0008-0000-0600-00004E000000}"/>
              </a:ext>
            </a:extLst>
          </xdr:cNvPr>
          <xdr:cNvGrpSpPr/>
        </xdr:nvGrpSpPr>
        <xdr:grpSpPr>
          <a:xfrm>
            <a:off x="4831650" y="3665700"/>
            <a:ext cx="1029053" cy="228960"/>
            <a:chOff x="11809440" y="3848040"/>
            <a:chExt cx="1048320" cy="228960"/>
          </a:xfrm>
        </xdr:grpSpPr>
        <xdr:sp macro="" textlink="">
          <xdr:nvSpPr>
            <xdr:cNvPr id="9" name="Shape 4">
              <a:extLst>
                <a:ext uri="{FF2B5EF4-FFF2-40B4-BE49-F238E27FC236}">
                  <a16:creationId xmlns:a16="http://schemas.microsoft.com/office/drawing/2014/main" id="{00000000-0008-0000-0600-000009000000}"/>
                </a:ext>
              </a:extLst>
            </xdr:cNvPr>
            <xdr:cNvSpPr/>
          </xdr:nvSpPr>
          <xdr:spPr>
            <a:xfrm>
              <a:off x="11809440" y="3848040"/>
              <a:ext cx="104795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 name="Shape 79">
              <a:extLst>
                <a:ext uri="{FF2B5EF4-FFF2-40B4-BE49-F238E27FC236}">
                  <a16:creationId xmlns:a16="http://schemas.microsoft.com/office/drawing/2014/main" id="{00000000-0008-0000-0600-00004F000000}"/>
                </a:ext>
              </a:extLst>
            </xdr:cNvPr>
            <xdr:cNvCxnSpPr/>
          </xdr:nvCxnSpPr>
          <xdr:spPr>
            <a:xfrm rot="10800000">
              <a:off x="11809440" y="3848040"/>
              <a:ext cx="1048320" cy="22896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8</xdr:col>
      <xdr:colOff>57150</xdr:colOff>
      <xdr:row>25</xdr:row>
      <xdr:rowOff>171450</xdr:rowOff>
    </xdr:from>
    <xdr:ext cx="7191375" cy="333375"/>
    <xdr:grpSp>
      <xdr:nvGrpSpPr>
        <xdr:cNvPr id="10" name="Shape 2">
          <a:extLst>
            <a:ext uri="{FF2B5EF4-FFF2-40B4-BE49-F238E27FC236}">
              <a16:creationId xmlns:a16="http://schemas.microsoft.com/office/drawing/2014/main" id="{00000000-0008-0000-0600-00000A000000}"/>
            </a:ext>
          </a:extLst>
        </xdr:cNvPr>
        <xdr:cNvGrpSpPr/>
      </xdr:nvGrpSpPr>
      <xdr:grpSpPr>
        <a:xfrm>
          <a:off x="4832350" y="5886450"/>
          <a:ext cx="7191375" cy="333375"/>
          <a:chOff x="1750313" y="3613313"/>
          <a:chExt cx="7191727" cy="333745"/>
        </a:xfrm>
      </xdr:grpSpPr>
      <xdr:grpSp>
        <xdr:nvGrpSpPr>
          <xdr:cNvPr id="80" name="Shape 80">
            <a:extLst>
              <a:ext uri="{FF2B5EF4-FFF2-40B4-BE49-F238E27FC236}">
                <a16:creationId xmlns:a16="http://schemas.microsoft.com/office/drawing/2014/main" id="{00000000-0008-0000-0600-000050000000}"/>
              </a:ext>
            </a:extLst>
          </xdr:cNvPr>
          <xdr:cNvGrpSpPr/>
        </xdr:nvGrpSpPr>
        <xdr:grpSpPr>
          <a:xfrm>
            <a:off x="1750313" y="3613313"/>
            <a:ext cx="7191727" cy="333745"/>
            <a:chOff x="4978800" y="5895720"/>
            <a:chExt cx="7353720" cy="324360"/>
          </a:xfrm>
        </xdr:grpSpPr>
        <xdr:sp macro="" textlink="">
          <xdr:nvSpPr>
            <xdr:cNvPr id="11" name="Shape 4">
              <a:extLst>
                <a:ext uri="{FF2B5EF4-FFF2-40B4-BE49-F238E27FC236}">
                  <a16:creationId xmlns:a16="http://schemas.microsoft.com/office/drawing/2014/main" id="{00000000-0008-0000-0600-00000B000000}"/>
                </a:ext>
              </a:extLst>
            </xdr:cNvPr>
            <xdr:cNvSpPr/>
          </xdr:nvSpPr>
          <xdr:spPr>
            <a:xfrm>
              <a:off x="4978800" y="5895720"/>
              <a:ext cx="7353350" cy="3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 name="Shape 81">
              <a:extLst>
                <a:ext uri="{FF2B5EF4-FFF2-40B4-BE49-F238E27FC236}">
                  <a16:creationId xmlns:a16="http://schemas.microsoft.com/office/drawing/2014/main" id="{00000000-0008-0000-0600-000051000000}"/>
                </a:ext>
              </a:extLst>
            </xdr:cNvPr>
            <xdr:cNvCxnSpPr/>
          </xdr:nvCxnSpPr>
          <xdr:spPr>
            <a:xfrm rot="10800000">
              <a:off x="4978800" y="5895720"/>
              <a:ext cx="7353720" cy="32436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1</xdr:col>
      <xdr:colOff>409575</xdr:colOff>
      <xdr:row>23</xdr:row>
      <xdr:rowOff>19050</xdr:rowOff>
    </xdr:from>
    <xdr:ext cx="8315325" cy="485775"/>
    <xdr:sp macro="" textlink="">
      <xdr:nvSpPr>
        <xdr:cNvPr id="82" name="Shape 82">
          <a:extLst>
            <a:ext uri="{FF2B5EF4-FFF2-40B4-BE49-F238E27FC236}">
              <a16:creationId xmlns:a16="http://schemas.microsoft.com/office/drawing/2014/main" id="{00000000-0008-0000-0600-000052000000}"/>
            </a:ext>
          </a:extLst>
        </xdr:cNvPr>
        <xdr:cNvSpPr/>
      </xdr:nvSpPr>
      <xdr:spPr>
        <a:xfrm>
          <a:off x="1207388" y="3551400"/>
          <a:ext cx="8277225" cy="457200"/>
        </a:xfrm>
        <a:prstGeom prst="roundRect">
          <a:avLst>
            <a:gd name="adj" fmla="val 16667"/>
          </a:avLst>
        </a:prstGeom>
        <a:noFill/>
        <a:ln w="3810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142875</xdr:colOff>
      <xdr:row>23</xdr:row>
      <xdr:rowOff>66675</xdr:rowOff>
    </xdr:from>
    <xdr:ext cx="2581275" cy="190500"/>
    <xdr:grpSp>
      <xdr:nvGrpSpPr>
        <xdr:cNvPr id="12" name="Shape 2">
          <a:extLst>
            <a:ext uri="{FF2B5EF4-FFF2-40B4-BE49-F238E27FC236}">
              <a16:creationId xmlns:a16="http://schemas.microsoft.com/office/drawing/2014/main" id="{00000000-0008-0000-0600-00000C000000}"/>
            </a:ext>
          </a:extLst>
        </xdr:cNvPr>
        <xdr:cNvGrpSpPr/>
      </xdr:nvGrpSpPr>
      <xdr:grpSpPr>
        <a:xfrm>
          <a:off x="9693275" y="5324475"/>
          <a:ext cx="2581275" cy="190500"/>
          <a:chOff x="4055363" y="3684750"/>
          <a:chExt cx="2581627" cy="190860"/>
        </a:xfrm>
      </xdr:grpSpPr>
      <xdr:grpSp>
        <xdr:nvGrpSpPr>
          <xdr:cNvPr id="83" name="Shape 83">
            <a:extLst>
              <a:ext uri="{FF2B5EF4-FFF2-40B4-BE49-F238E27FC236}">
                <a16:creationId xmlns:a16="http://schemas.microsoft.com/office/drawing/2014/main" id="{00000000-0008-0000-0600-000053000000}"/>
              </a:ext>
            </a:extLst>
          </xdr:cNvPr>
          <xdr:cNvGrpSpPr/>
        </xdr:nvGrpSpPr>
        <xdr:grpSpPr>
          <a:xfrm>
            <a:off x="4055363" y="3684750"/>
            <a:ext cx="2581627" cy="190860"/>
            <a:chOff x="9977040" y="5333760"/>
            <a:chExt cx="2638800" cy="190800"/>
          </a:xfrm>
        </xdr:grpSpPr>
        <xdr:sp macro="" textlink="">
          <xdr:nvSpPr>
            <xdr:cNvPr id="13" name="Shape 4">
              <a:extLst>
                <a:ext uri="{FF2B5EF4-FFF2-40B4-BE49-F238E27FC236}">
                  <a16:creationId xmlns:a16="http://schemas.microsoft.com/office/drawing/2014/main" id="{00000000-0008-0000-0600-00000D000000}"/>
                </a:ext>
              </a:extLst>
            </xdr:cNvPr>
            <xdr:cNvSpPr/>
          </xdr:nvSpPr>
          <xdr:spPr>
            <a:xfrm>
              <a:off x="9977040" y="5333760"/>
              <a:ext cx="2638425" cy="190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 name="Shape 84">
              <a:extLst>
                <a:ext uri="{FF2B5EF4-FFF2-40B4-BE49-F238E27FC236}">
                  <a16:creationId xmlns:a16="http://schemas.microsoft.com/office/drawing/2014/main" id="{00000000-0008-0000-0600-000054000000}"/>
                </a:ext>
              </a:extLst>
            </xdr:cNvPr>
            <xdr:cNvCxnSpPr/>
          </xdr:nvCxnSpPr>
          <xdr:spPr>
            <a:xfrm flipH="1">
              <a:off x="9977040" y="5333760"/>
              <a:ext cx="2638800" cy="19080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0</xdr:col>
      <xdr:colOff>0</xdr:colOff>
      <xdr:row>8</xdr:row>
      <xdr:rowOff>161925</xdr:rowOff>
    </xdr:from>
    <xdr:ext cx="10991850" cy="2371725"/>
    <xdr:pic>
      <xdr:nvPicPr>
        <xdr:cNvPr id="14" name="image2.png">
          <a:extLst>
            <a:ext uri="{FF2B5EF4-FFF2-40B4-BE49-F238E27FC236}">
              <a16:creationId xmlns:a16="http://schemas.microsoft.com/office/drawing/2014/main" id="{00000000-0008-0000-06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50</xdr:row>
      <xdr:rowOff>57150</xdr:rowOff>
    </xdr:from>
    <xdr:ext cx="11134725" cy="4476750"/>
    <xdr:grpSp>
      <xdr:nvGrpSpPr>
        <xdr:cNvPr id="2" name="Shape 2">
          <a:extLst>
            <a:ext uri="{FF2B5EF4-FFF2-40B4-BE49-F238E27FC236}">
              <a16:creationId xmlns:a16="http://schemas.microsoft.com/office/drawing/2014/main" id="{00000000-0008-0000-0800-000002000000}"/>
            </a:ext>
          </a:extLst>
        </xdr:cNvPr>
        <xdr:cNvGrpSpPr/>
      </xdr:nvGrpSpPr>
      <xdr:grpSpPr>
        <a:xfrm>
          <a:off x="0" y="11487150"/>
          <a:ext cx="11134725" cy="4476750"/>
          <a:chOff x="0" y="1541625"/>
          <a:chExt cx="10692000" cy="4476750"/>
        </a:xfrm>
      </xdr:grpSpPr>
      <xdr:grpSp>
        <xdr:nvGrpSpPr>
          <xdr:cNvPr id="135" name="Shape 135">
            <a:extLst>
              <a:ext uri="{FF2B5EF4-FFF2-40B4-BE49-F238E27FC236}">
                <a16:creationId xmlns:a16="http://schemas.microsoft.com/office/drawing/2014/main" id="{00000000-0008-0000-0800-000087000000}"/>
              </a:ext>
            </a:extLst>
          </xdr:cNvPr>
          <xdr:cNvGrpSpPr/>
        </xdr:nvGrpSpPr>
        <xdr:grpSpPr>
          <a:xfrm>
            <a:off x="0" y="1541625"/>
            <a:ext cx="10692000" cy="4476750"/>
            <a:chOff x="0" y="11496600"/>
            <a:chExt cx="11391480" cy="4485960"/>
          </a:xfrm>
        </xdr:grpSpPr>
        <xdr:sp macro="" textlink="">
          <xdr:nvSpPr>
            <xdr:cNvPr id="4" name="Shape 4">
              <a:extLst>
                <a:ext uri="{FF2B5EF4-FFF2-40B4-BE49-F238E27FC236}">
                  <a16:creationId xmlns:a16="http://schemas.microsoft.com/office/drawing/2014/main" id="{00000000-0008-0000-0800-000004000000}"/>
                </a:ext>
              </a:extLst>
            </xdr:cNvPr>
            <xdr:cNvSpPr/>
          </xdr:nvSpPr>
          <xdr:spPr>
            <a:xfrm>
              <a:off x="0" y="11496600"/>
              <a:ext cx="11391475" cy="4485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6" name="Shape 136">
              <a:extLst>
                <a:ext uri="{FF2B5EF4-FFF2-40B4-BE49-F238E27FC236}">
                  <a16:creationId xmlns:a16="http://schemas.microsoft.com/office/drawing/2014/main" id="{00000000-0008-0000-0800-000088000000}"/>
                </a:ext>
              </a:extLst>
            </xdr:cNvPr>
            <xdr:cNvGrpSpPr/>
          </xdr:nvGrpSpPr>
          <xdr:grpSpPr>
            <a:xfrm>
              <a:off x="0" y="11496600"/>
              <a:ext cx="11391480" cy="4485960"/>
              <a:chOff x="0" y="11496600"/>
              <a:chExt cx="11391480" cy="4485960"/>
            </a:xfrm>
          </xdr:grpSpPr>
          <xdr:sp macro="" textlink="">
            <xdr:nvSpPr>
              <xdr:cNvPr id="137" name="Shape 137">
                <a:extLst>
                  <a:ext uri="{FF2B5EF4-FFF2-40B4-BE49-F238E27FC236}">
                    <a16:creationId xmlns:a16="http://schemas.microsoft.com/office/drawing/2014/main" id="{00000000-0008-0000-0800-000089000000}"/>
                  </a:ext>
                </a:extLst>
              </xdr:cNvPr>
              <xdr:cNvSpPr/>
            </xdr:nvSpPr>
            <xdr:spPr>
              <a:xfrm>
                <a:off x="0" y="11499840"/>
                <a:ext cx="11391480" cy="447948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8" name="Shape 138">
                <a:extLst>
                  <a:ext uri="{FF2B5EF4-FFF2-40B4-BE49-F238E27FC236}">
                    <a16:creationId xmlns:a16="http://schemas.microsoft.com/office/drawing/2014/main" id="{00000000-0008-0000-0800-00008A000000}"/>
                  </a:ext>
                </a:extLst>
              </xdr:cNvPr>
              <xdr:cNvGrpSpPr/>
            </xdr:nvGrpSpPr>
            <xdr:grpSpPr>
              <a:xfrm>
                <a:off x="0" y="11496600"/>
                <a:ext cx="11388600" cy="4485960"/>
                <a:chOff x="0" y="11496600"/>
                <a:chExt cx="11388600" cy="4485960"/>
              </a:xfrm>
            </xdr:grpSpPr>
            <xdr:pic>
              <xdr:nvPicPr>
                <xdr:cNvPr id="139" name="Shape 139">
                  <a:extLst>
                    <a:ext uri="{FF2B5EF4-FFF2-40B4-BE49-F238E27FC236}">
                      <a16:creationId xmlns:a16="http://schemas.microsoft.com/office/drawing/2014/main" id="{00000000-0008-0000-0800-00008B000000}"/>
                    </a:ext>
                  </a:extLst>
                </xdr:cNvPr>
                <xdr:cNvPicPr preferRelativeResize="0"/>
              </xdr:nvPicPr>
              <xdr:blipFill rotWithShape="1">
                <a:blip xmlns:r="http://schemas.openxmlformats.org/officeDocument/2006/relationships" r:embed="rId1">
                  <a:alphaModFix/>
                </a:blip>
                <a:srcRect/>
                <a:stretch/>
              </xdr:blipFill>
              <xdr:spPr>
                <a:xfrm>
                  <a:off x="0" y="11496600"/>
                  <a:ext cx="11388600" cy="4485960"/>
                </a:xfrm>
                <a:prstGeom prst="rect">
                  <a:avLst/>
                </a:prstGeom>
                <a:noFill/>
                <a:ln>
                  <a:noFill/>
                </a:ln>
              </xdr:spPr>
            </xdr:pic>
            <xdr:sp macro="" textlink="">
              <xdr:nvSpPr>
                <xdr:cNvPr id="140" name="Shape 140">
                  <a:extLst>
                    <a:ext uri="{FF2B5EF4-FFF2-40B4-BE49-F238E27FC236}">
                      <a16:creationId xmlns:a16="http://schemas.microsoft.com/office/drawing/2014/main" id="{00000000-0008-0000-0800-00008C000000}"/>
                    </a:ext>
                  </a:extLst>
                </xdr:cNvPr>
                <xdr:cNvSpPr/>
              </xdr:nvSpPr>
              <xdr:spPr>
                <a:xfrm>
                  <a:off x="14760" y="12357360"/>
                  <a:ext cx="11339280" cy="1226160"/>
                </a:xfrm>
                <a:prstGeom prst="roundRect">
                  <a:avLst>
                    <a:gd name="adj" fmla="val 7942"/>
                  </a:avLst>
                </a:prstGeom>
                <a:noFill/>
                <a:ln w="57150" cap="flat" cmpd="sng">
                  <a:solidFill>
                    <a:srgbClr val="00B05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1" name="Shape 141">
                  <a:extLst>
                    <a:ext uri="{FF2B5EF4-FFF2-40B4-BE49-F238E27FC236}">
                      <a16:creationId xmlns:a16="http://schemas.microsoft.com/office/drawing/2014/main" id="{00000000-0008-0000-0800-00008D000000}"/>
                    </a:ext>
                  </a:extLst>
                </xdr:cNvPr>
                <xdr:cNvSpPr/>
              </xdr:nvSpPr>
              <xdr:spPr>
                <a:xfrm>
                  <a:off x="14760" y="13942440"/>
                  <a:ext cx="11339280" cy="268920"/>
                </a:xfrm>
                <a:prstGeom prst="roundRect">
                  <a:avLst>
                    <a:gd name="adj" fmla="val 7942"/>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sp macro="" textlink="">
            <xdr:nvSpPr>
              <xdr:cNvPr id="142" name="Shape 142">
                <a:extLst>
                  <a:ext uri="{FF2B5EF4-FFF2-40B4-BE49-F238E27FC236}">
                    <a16:creationId xmlns:a16="http://schemas.microsoft.com/office/drawing/2014/main" id="{00000000-0008-0000-0800-00008E000000}"/>
                  </a:ext>
                </a:extLst>
              </xdr:cNvPr>
              <xdr:cNvSpPr/>
            </xdr:nvSpPr>
            <xdr:spPr>
              <a:xfrm>
                <a:off x="3212640" y="14594760"/>
                <a:ext cx="8144640" cy="968040"/>
              </a:xfrm>
              <a:prstGeom prst="roundRect">
                <a:avLst>
                  <a:gd name="adj" fmla="val 7942"/>
                </a:avLst>
              </a:prstGeom>
              <a:noFill/>
              <a:ln w="5715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grpSp>
    <xdr:clientData fLocksWithSheet="0"/>
  </xdr:oneCellAnchor>
  <xdr:oneCellAnchor>
    <xdr:from>
      <xdr:col>0</xdr:col>
      <xdr:colOff>0</xdr:colOff>
      <xdr:row>8</xdr:row>
      <xdr:rowOff>0</xdr:rowOff>
    </xdr:from>
    <xdr:ext cx="11087100" cy="6229350"/>
    <xdr:grpSp>
      <xdr:nvGrpSpPr>
        <xdr:cNvPr id="3" name="Shape 2">
          <a:extLst>
            <a:ext uri="{FF2B5EF4-FFF2-40B4-BE49-F238E27FC236}">
              <a16:creationId xmlns:a16="http://schemas.microsoft.com/office/drawing/2014/main" id="{00000000-0008-0000-0800-000003000000}"/>
            </a:ext>
          </a:extLst>
        </xdr:cNvPr>
        <xdr:cNvGrpSpPr/>
      </xdr:nvGrpSpPr>
      <xdr:grpSpPr>
        <a:xfrm>
          <a:off x="0" y="1828800"/>
          <a:ext cx="11087100" cy="6229350"/>
          <a:chOff x="0" y="665325"/>
          <a:chExt cx="10692000" cy="6229350"/>
        </a:xfrm>
      </xdr:grpSpPr>
      <xdr:grpSp>
        <xdr:nvGrpSpPr>
          <xdr:cNvPr id="143" name="Shape 143">
            <a:extLst>
              <a:ext uri="{FF2B5EF4-FFF2-40B4-BE49-F238E27FC236}">
                <a16:creationId xmlns:a16="http://schemas.microsoft.com/office/drawing/2014/main" id="{00000000-0008-0000-0800-00008F000000}"/>
              </a:ext>
            </a:extLst>
          </xdr:cNvPr>
          <xdr:cNvGrpSpPr/>
        </xdr:nvGrpSpPr>
        <xdr:grpSpPr>
          <a:xfrm>
            <a:off x="0" y="665325"/>
            <a:ext cx="10692000" cy="6229350"/>
            <a:chOff x="0" y="1828800"/>
            <a:chExt cx="11343960" cy="6238440"/>
          </a:xfrm>
        </xdr:grpSpPr>
        <xdr:sp macro="" textlink="">
          <xdr:nvSpPr>
            <xdr:cNvPr id="5" name="Shape 4">
              <a:extLst>
                <a:ext uri="{FF2B5EF4-FFF2-40B4-BE49-F238E27FC236}">
                  <a16:creationId xmlns:a16="http://schemas.microsoft.com/office/drawing/2014/main" id="{00000000-0008-0000-0800-000005000000}"/>
                </a:ext>
              </a:extLst>
            </xdr:cNvPr>
            <xdr:cNvSpPr/>
          </xdr:nvSpPr>
          <xdr:spPr>
            <a:xfrm>
              <a:off x="0" y="1828800"/>
              <a:ext cx="11343950" cy="6238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4" name="Shape 144">
              <a:extLst>
                <a:ext uri="{FF2B5EF4-FFF2-40B4-BE49-F238E27FC236}">
                  <a16:creationId xmlns:a16="http://schemas.microsoft.com/office/drawing/2014/main" id="{00000000-0008-0000-0800-000090000000}"/>
                </a:ext>
              </a:extLst>
            </xdr:cNvPr>
            <xdr:cNvGrpSpPr/>
          </xdr:nvGrpSpPr>
          <xdr:grpSpPr>
            <a:xfrm>
              <a:off x="0" y="1828800"/>
              <a:ext cx="11343960" cy="6238440"/>
              <a:chOff x="0" y="1828800"/>
              <a:chExt cx="11343960" cy="6238440"/>
            </a:xfrm>
          </xdr:grpSpPr>
          <xdr:sp macro="" textlink="">
            <xdr:nvSpPr>
              <xdr:cNvPr id="145" name="Shape 145">
                <a:extLst>
                  <a:ext uri="{FF2B5EF4-FFF2-40B4-BE49-F238E27FC236}">
                    <a16:creationId xmlns:a16="http://schemas.microsoft.com/office/drawing/2014/main" id="{00000000-0008-0000-0800-000091000000}"/>
                  </a:ext>
                </a:extLst>
              </xdr:cNvPr>
              <xdr:cNvSpPr/>
            </xdr:nvSpPr>
            <xdr:spPr>
              <a:xfrm>
                <a:off x="0" y="1828800"/>
                <a:ext cx="11343960" cy="623844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46" name="Shape 146">
                <a:extLst>
                  <a:ext uri="{FF2B5EF4-FFF2-40B4-BE49-F238E27FC236}">
                    <a16:creationId xmlns:a16="http://schemas.microsoft.com/office/drawing/2014/main" id="{00000000-0008-0000-0800-000092000000}"/>
                  </a:ext>
                </a:extLst>
              </xdr:cNvPr>
              <xdr:cNvPicPr preferRelativeResize="0"/>
            </xdr:nvPicPr>
            <xdr:blipFill rotWithShape="1">
              <a:blip xmlns:r="http://schemas.openxmlformats.org/officeDocument/2006/relationships" r:embed="rId2">
                <a:alphaModFix/>
              </a:blip>
              <a:srcRect/>
              <a:stretch/>
            </xdr:blipFill>
            <xdr:spPr>
              <a:xfrm>
                <a:off x="0" y="1828800"/>
                <a:ext cx="11332440" cy="6131520"/>
              </a:xfrm>
              <a:prstGeom prst="rect">
                <a:avLst/>
              </a:prstGeom>
              <a:noFill/>
              <a:ln>
                <a:noFill/>
              </a:ln>
            </xdr:spPr>
          </xdr:pic>
          <xdr:sp macro="" textlink="">
            <xdr:nvSpPr>
              <xdr:cNvPr id="147" name="Shape 147">
                <a:extLst>
                  <a:ext uri="{FF2B5EF4-FFF2-40B4-BE49-F238E27FC236}">
                    <a16:creationId xmlns:a16="http://schemas.microsoft.com/office/drawing/2014/main" id="{00000000-0008-0000-0800-000093000000}"/>
                  </a:ext>
                </a:extLst>
              </xdr:cNvPr>
              <xdr:cNvSpPr/>
            </xdr:nvSpPr>
            <xdr:spPr>
              <a:xfrm>
                <a:off x="14760" y="2633040"/>
                <a:ext cx="11326320" cy="1141560"/>
              </a:xfrm>
              <a:prstGeom prst="roundRect">
                <a:avLst>
                  <a:gd name="adj" fmla="val 7942"/>
                </a:avLst>
              </a:prstGeom>
              <a:noFill/>
              <a:ln w="57150" cap="flat" cmpd="sng">
                <a:solidFill>
                  <a:srgbClr val="00B05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8" name="Shape 148">
                <a:extLst>
                  <a:ext uri="{FF2B5EF4-FFF2-40B4-BE49-F238E27FC236}">
                    <a16:creationId xmlns:a16="http://schemas.microsoft.com/office/drawing/2014/main" id="{00000000-0008-0000-0800-000094000000}"/>
                  </a:ext>
                </a:extLst>
              </xdr:cNvPr>
              <xdr:cNvSpPr/>
            </xdr:nvSpPr>
            <xdr:spPr>
              <a:xfrm>
                <a:off x="14760" y="3884040"/>
                <a:ext cx="11329200" cy="195480"/>
              </a:xfrm>
              <a:prstGeom prst="roundRect">
                <a:avLst>
                  <a:gd name="adj" fmla="val 7942"/>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9" name="Shape 149">
                <a:extLst>
                  <a:ext uri="{FF2B5EF4-FFF2-40B4-BE49-F238E27FC236}">
                    <a16:creationId xmlns:a16="http://schemas.microsoft.com/office/drawing/2014/main" id="{00000000-0008-0000-0800-000095000000}"/>
                  </a:ext>
                </a:extLst>
              </xdr:cNvPr>
              <xdr:cNvSpPr/>
            </xdr:nvSpPr>
            <xdr:spPr>
              <a:xfrm>
                <a:off x="4542480" y="6288480"/>
                <a:ext cx="2319840" cy="1778760"/>
              </a:xfrm>
              <a:prstGeom prst="roundRect">
                <a:avLst>
                  <a:gd name="adj" fmla="val 7942"/>
                </a:avLst>
              </a:prstGeom>
              <a:noFill/>
              <a:ln w="57150" cap="flat" cmpd="sng">
                <a:solidFill>
                  <a:srgbClr val="FF0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grpSp>
    <xdr:clientData fLocksWithSheet="0"/>
  </xdr:oneCellAnchor>
  <xdr:oneCellAnchor>
    <xdr:from>
      <xdr:col>19</xdr:col>
      <xdr:colOff>295275</xdr:colOff>
      <xdr:row>14</xdr:row>
      <xdr:rowOff>0</xdr:rowOff>
    </xdr:from>
    <xdr:ext cx="800100" cy="28575"/>
    <xdr:grpSp>
      <xdr:nvGrpSpPr>
        <xdr:cNvPr id="6" name="Shape 2">
          <a:extLst>
            <a:ext uri="{FF2B5EF4-FFF2-40B4-BE49-F238E27FC236}">
              <a16:creationId xmlns:a16="http://schemas.microsoft.com/office/drawing/2014/main" id="{00000000-0008-0000-0800-000006000000}"/>
            </a:ext>
          </a:extLst>
        </xdr:cNvPr>
        <xdr:cNvGrpSpPr/>
      </xdr:nvGrpSpPr>
      <xdr:grpSpPr>
        <a:xfrm>
          <a:off x="11636375" y="3200400"/>
          <a:ext cx="800100" cy="28575"/>
          <a:chOff x="4945950" y="3765713"/>
          <a:chExt cx="800452" cy="28847"/>
        </a:xfrm>
      </xdr:grpSpPr>
      <xdr:grpSp>
        <xdr:nvGrpSpPr>
          <xdr:cNvPr id="150" name="Shape 150">
            <a:extLst>
              <a:ext uri="{FF2B5EF4-FFF2-40B4-BE49-F238E27FC236}">
                <a16:creationId xmlns:a16="http://schemas.microsoft.com/office/drawing/2014/main" id="{00000000-0008-0000-0800-000096000000}"/>
              </a:ext>
            </a:extLst>
          </xdr:cNvPr>
          <xdr:cNvGrpSpPr/>
        </xdr:nvGrpSpPr>
        <xdr:grpSpPr>
          <a:xfrm>
            <a:off x="4945950" y="3765713"/>
            <a:ext cx="800452" cy="28847"/>
            <a:chOff x="11971440" y="3200400"/>
            <a:chExt cx="819720" cy="38160"/>
          </a:xfrm>
        </xdr:grpSpPr>
        <xdr:sp macro="" textlink="">
          <xdr:nvSpPr>
            <xdr:cNvPr id="7" name="Shape 4">
              <a:extLst>
                <a:ext uri="{FF2B5EF4-FFF2-40B4-BE49-F238E27FC236}">
                  <a16:creationId xmlns:a16="http://schemas.microsoft.com/office/drawing/2014/main" id="{00000000-0008-0000-0800-000007000000}"/>
                </a:ext>
              </a:extLst>
            </xdr:cNvPr>
            <xdr:cNvSpPr/>
          </xdr:nvSpPr>
          <xdr:spPr>
            <a:xfrm>
              <a:off x="11971440" y="3200400"/>
              <a:ext cx="819350" cy="3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1" name="Shape 151">
              <a:extLst>
                <a:ext uri="{FF2B5EF4-FFF2-40B4-BE49-F238E27FC236}">
                  <a16:creationId xmlns:a16="http://schemas.microsoft.com/office/drawing/2014/main" id="{00000000-0008-0000-0800-000097000000}"/>
                </a:ext>
              </a:extLst>
            </xdr:cNvPr>
            <xdr:cNvCxnSpPr/>
          </xdr:nvCxnSpPr>
          <xdr:spPr>
            <a:xfrm rot="10800000">
              <a:off x="11971440" y="3200400"/>
              <a:ext cx="819720" cy="38160"/>
            </a:xfrm>
            <a:prstGeom prst="straightConnector1">
              <a:avLst/>
            </a:prstGeom>
            <a:noFill/>
            <a:ln w="9525" cap="flat" cmpd="sng">
              <a:solidFill>
                <a:srgbClr val="00B050"/>
              </a:solidFill>
              <a:prstDash val="solid"/>
              <a:miter lim="8000"/>
              <a:headEnd type="none" w="sm" len="sm"/>
              <a:tailEnd type="triangle" w="med" len="med"/>
            </a:ln>
          </xdr:spPr>
        </xdr:cxnSp>
      </xdr:grpSp>
    </xdr:grpSp>
    <xdr:clientData fLocksWithSheet="0"/>
  </xdr:oneCellAnchor>
  <xdr:oneCellAnchor>
    <xdr:from>
      <xdr:col>11</xdr:col>
      <xdr:colOff>495300</xdr:colOff>
      <xdr:row>31</xdr:row>
      <xdr:rowOff>85725</xdr:rowOff>
    </xdr:from>
    <xdr:ext cx="5229225" cy="38100"/>
    <xdr:grpSp>
      <xdr:nvGrpSpPr>
        <xdr:cNvPr id="8" name="Shape 2">
          <a:extLst>
            <a:ext uri="{FF2B5EF4-FFF2-40B4-BE49-F238E27FC236}">
              <a16:creationId xmlns:a16="http://schemas.microsoft.com/office/drawing/2014/main" id="{00000000-0008-0000-0800-000008000000}"/>
            </a:ext>
          </a:extLst>
        </xdr:cNvPr>
        <xdr:cNvGrpSpPr/>
      </xdr:nvGrpSpPr>
      <xdr:grpSpPr>
        <a:xfrm>
          <a:off x="7061200" y="7172325"/>
          <a:ext cx="5229225" cy="38100"/>
          <a:chOff x="2731388" y="3760950"/>
          <a:chExt cx="5229577" cy="38459"/>
        </a:xfrm>
      </xdr:grpSpPr>
      <xdr:grpSp>
        <xdr:nvGrpSpPr>
          <xdr:cNvPr id="152" name="Shape 152">
            <a:extLst>
              <a:ext uri="{FF2B5EF4-FFF2-40B4-BE49-F238E27FC236}">
                <a16:creationId xmlns:a16="http://schemas.microsoft.com/office/drawing/2014/main" id="{00000000-0008-0000-0800-000098000000}"/>
              </a:ext>
            </a:extLst>
          </xdr:cNvPr>
          <xdr:cNvGrpSpPr/>
        </xdr:nvGrpSpPr>
        <xdr:grpSpPr>
          <a:xfrm>
            <a:off x="2731388" y="3760950"/>
            <a:ext cx="5229577" cy="38459"/>
            <a:chOff x="7259040" y="7181640"/>
            <a:chExt cx="5353200" cy="38520"/>
          </a:xfrm>
        </xdr:grpSpPr>
        <xdr:sp macro="" textlink="">
          <xdr:nvSpPr>
            <xdr:cNvPr id="9" name="Shape 4">
              <a:extLst>
                <a:ext uri="{FF2B5EF4-FFF2-40B4-BE49-F238E27FC236}">
                  <a16:creationId xmlns:a16="http://schemas.microsoft.com/office/drawing/2014/main" id="{00000000-0008-0000-0800-000009000000}"/>
                </a:ext>
              </a:extLst>
            </xdr:cNvPr>
            <xdr:cNvSpPr/>
          </xdr:nvSpPr>
          <xdr:spPr>
            <a:xfrm>
              <a:off x="7259040" y="7181640"/>
              <a:ext cx="5352825" cy="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 name="Shape 153">
              <a:extLst>
                <a:ext uri="{FF2B5EF4-FFF2-40B4-BE49-F238E27FC236}">
                  <a16:creationId xmlns:a16="http://schemas.microsoft.com/office/drawing/2014/main" id="{00000000-0008-0000-0800-000099000000}"/>
                </a:ext>
              </a:extLst>
            </xdr:cNvPr>
            <xdr:cNvCxnSpPr/>
          </xdr:nvCxnSpPr>
          <xdr:spPr>
            <a:xfrm rot="10800000">
              <a:off x="7259040" y="7181640"/>
              <a:ext cx="5353200" cy="3852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19</xdr:col>
      <xdr:colOff>295275</xdr:colOff>
      <xdr:row>17</xdr:row>
      <xdr:rowOff>85725</xdr:rowOff>
    </xdr:from>
    <xdr:ext cx="857250" cy="685800"/>
    <xdr:grpSp>
      <xdr:nvGrpSpPr>
        <xdr:cNvPr id="10" name="Shape 2">
          <a:extLst>
            <a:ext uri="{FF2B5EF4-FFF2-40B4-BE49-F238E27FC236}">
              <a16:creationId xmlns:a16="http://schemas.microsoft.com/office/drawing/2014/main" id="{00000000-0008-0000-0800-00000A000000}"/>
            </a:ext>
          </a:extLst>
        </xdr:cNvPr>
        <xdr:cNvGrpSpPr/>
      </xdr:nvGrpSpPr>
      <xdr:grpSpPr>
        <a:xfrm>
          <a:off x="11636375" y="3971925"/>
          <a:ext cx="857250" cy="685800"/>
          <a:chOff x="4917375" y="3437100"/>
          <a:chExt cx="857602" cy="686165"/>
        </a:xfrm>
      </xdr:grpSpPr>
      <xdr:grpSp>
        <xdr:nvGrpSpPr>
          <xdr:cNvPr id="154" name="Shape 154">
            <a:extLst>
              <a:ext uri="{FF2B5EF4-FFF2-40B4-BE49-F238E27FC236}">
                <a16:creationId xmlns:a16="http://schemas.microsoft.com/office/drawing/2014/main" id="{00000000-0008-0000-0800-00009A000000}"/>
              </a:ext>
            </a:extLst>
          </xdr:cNvPr>
          <xdr:cNvGrpSpPr/>
        </xdr:nvGrpSpPr>
        <xdr:grpSpPr>
          <a:xfrm>
            <a:off x="4917375" y="3437100"/>
            <a:ext cx="857602" cy="686165"/>
            <a:chOff x="11971440" y="3981240"/>
            <a:chExt cx="876600" cy="676800"/>
          </a:xfrm>
        </xdr:grpSpPr>
        <xdr:sp macro="" textlink="">
          <xdr:nvSpPr>
            <xdr:cNvPr id="11" name="Shape 4">
              <a:extLst>
                <a:ext uri="{FF2B5EF4-FFF2-40B4-BE49-F238E27FC236}">
                  <a16:creationId xmlns:a16="http://schemas.microsoft.com/office/drawing/2014/main" id="{00000000-0008-0000-0800-00000B000000}"/>
                </a:ext>
              </a:extLst>
            </xdr:cNvPr>
            <xdr:cNvSpPr/>
          </xdr:nvSpPr>
          <xdr:spPr>
            <a:xfrm>
              <a:off x="11971440" y="3981240"/>
              <a:ext cx="876225" cy="676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5" name="Shape 155">
              <a:extLst>
                <a:ext uri="{FF2B5EF4-FFF2-40B4-BE49-F238E27FC236}">
                  <a16:creationId xmlns:a16="http://schemas.microsoft.com/office/drawing/2014/main" id="{00000000-0008-0000-0800-00009B000000}"/>
                </a:ext>
              </a:extLst>
            </xdr:cNvPr>
            <xdr:cNvCxnSpPr/>
          </xdr:nvCxnSpPr>
          <xdr:spPr>
            <a:xfrm rot="10800000">
              <a:off x="11971440" y="3981240"/>
              <a:ext cx="876600" cy="676800"/>
            </a:xfrm>
            <a:prstGeom prst="straightConnector1">
              <a:avLst/>
            </a:prstGeom>
            <a:noFill/>
            <a:ln w="9525" cap="flat" cmpd="sng">
              <a:solidFill>
                <a:srgbClr val="FFC000"/>
              </a:solidFill>
              <a:prstDash val="solid"/>
              <a:miter lim="8000"/>
              <a:headEnd type="none" w="sm" len="sm"/>
              <a:tailEnd type="triangle" w="med" len="med"/>
            </a:ln>
          </xdr:spPr>
        </xdr:cxnSp>
      </xdr:grpSp>
    </xdr:grpSp>
    <xdr:clientData fLocksWithSheet="0"/>
  </xdr:oneCellAnchor>
  <xdr:oneCellAnchor>
    <xdr:from>
      <xdr:col>19</xdr:col>
      <xdr:colOff>295275</xdr:colOff>
      <xdr:row>14</xdr:row>
      <xdr:rowOff>142875</xdr:rowOff>
    </xdr:from>
    <xdr:ext cx="847725" cy="9620250"/>
    <xdr:grpSp>
      <xdr:nvGrpSpPr>
        <xdr:cNvPr id="12" name="Shape 2">
          <a:extLst>
            <a:ext uri="{FF2B5EF4-FFF2-40B4-BE49-F238E27FC236}">
              <a16:creationId xmlns:a16="http://schemas.microsoft.com/office/drawing/2014/main" id="{00000000-0008-0000-0800-00000C000000}"/>
            </a:ext>
          </a:extLst>
        </xdr:cNvPr>
        <xdr:cNvGrpSpPr/>
      </xdr:nvGrpSpPr>
      <xdr:grpSpPr>
        <a:xfrm>
          <a:off x="11636375" y="3343275"/>
          <a:ext cx="847725" cy="9620250"/>
          <a:chOff x="4922138" y="0"/>
          <a:chExt cx="848077" cy="7560283"/>
        </a:xfrm>
      </xdr:grpSpPr>
      <xdr:grpSp>
        <xdr:nvGrpSpPr>
          <xdr:cNvPr id="156" name="Shape 156">
            <a:extLst>
              <a:ext uri="{FF2B5EF4-FFF2-40B4-BE49-F238E27FC236}">
                <a16:creationId xmlns:a16="http://schemas.microsoft.com/office/drawing/2014/main" id="{00000000-0008-0000-0800-00009C000000}"/>
              </a:ext>
            </a:extLst>
          </xdr:cNvPr>
          <xdr:cNvGrpSpPr/>
        </xdr:nvGrpSpPr>
        <xdr:grpSpPr>
          <a:xfrm>
            <a:off x="4922138" y="0"/>
            <a:ext cx="848077" cy="7560283"/>
            <a:chOff x="11971440" y="3352680"/>
            <a:chExt cx="867240" cy="9620640"/>
          </a:xfrm>
        </xdr:grpSpPr>
        <xdr:sp macro="" textlink="">
          <xdr:nvSpPr>
            <xdr:cNvPr id="13" name="Shape 4">
              <a:extLst>
                <a:ext uri="{FF2B5EF4-FFF2-40B4-BE49-F238E27FC236}">
                  <a16:creationId xmlns:a16="http://schemas.microsoft.com/office/drawing/2014/main" id="{00000000-0008-0000-0800-00000D000000}"/>
                </a:ext>
              </a:extLst>
            </xdr:cNvPr>
            <xdr:cNvSpPr/>
          </xdr:nvSpPr>
          <xdr:spPr>
            <a:xfrm>
              <a:off x="11971440" y="3352680"/>
              <a:ext cx="866875" cy="9620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 name="Shape 157">
              <a:extLst>
                <a:ext uri="{FF2B5EF4-FFF2-40B4-BE49-F238E27FC236}">
                  <a16:creationId xmlns:a16="http://schemas.microsoft.com/office/drawing/2014/main" id="{00000000-0008-0000-0800-00009D000000}"/>
                </a:ext>
              </a:extLst>
            </xdr:cNvPr>
            <xdr:cNvCxnSpPr/>
          </xdr:nvCxnSpPr>
          <xdr:spPr>
            <a:xfrm flipH="1">
              <a:off x="11971440" y="3352680"/>
              <a:ext cx="867240" cy="9620640"/>
            </a:xfrm>
            <a:prstGeom prst="straightConnector1">
              <a:avLst/>
            </a:prstGeom>
            <a:noFill/>
            <a:ln w="9525" cap="flat" cmpd="sng">
              <a:solidFill>
                <a:srgbClr val="00B050"/>
              </a:solidFill>
              <a:prstDash val="solid"/>
              <a:miter lim="8000"/>
              <a:headEnd type="none" w="sm" len="sm"/>
              <a:tailEnd type="triangle" w="med" len="med"/>
            </a:ln>
          </xdr:spPr>
        </xdr:cxnSp>
      </xdr:grpSp>
    </xdr:grpSp>
    <xdr:clientData fLocksWithSheet="0"/>
  </xdr:oneCellAnchor>
  <xdr:oneCellAnchor>
    <xdr:from>
      <xdr:col>19</xdr:col>
      <xdr:colOff>295275</xdr:colOff>
      <xdr:row>20</xdr:row>
      <xdr:rowOff>142875</xdr:rowOff>
    </xdr:from>
    <xdr:ext cx="923925" cy="9363075"/>
    <xdr:grpSp>
      <xdr:nvGrpSpPr>
        <xdr:cNvPr id="14" name="Shape 2">
          <a:extLst>
            <a:ext uri="{FF2B5EF4-FFF2-40B4-BE49-F238E27FC236}">
              <a16:creationId xmlns:a16="http://schemas.microsoft.com/office/drawing/2014/main" id="{00000000-0008-0000-0800-00000E000000}"/>
            </a:ext>
          </a:extLst>
        </xdr:cNvPr>
        <xdr:cNvGrpSpPr/>
      </xdr:nvGrpSpPr>
      <xdr:grpSpPr>
        <a:xfrm>
          <a:off x="11636375" y="4714875"/>
          <a:ext cx="923925" cy="9363075"/>
          <a:chOff x="4884038" y="0"/>
          <a:chExt cx="924278" cy="7560291"/>
        </a:xfrm>
      </xdr:grpSpPr>
      <xdr:grpSp>
        <xdr:nvGrpSpPr>
          <xdr:cNvPr id="158" name="Shape 158">
            <a:extLst>
              <a:ext uri="{FF2B5EF4-FFF2-40B4-BE49-F238E27FC236}">
                <a16:creationId xmlns:a16="http://schemas.microsoft.com/office/drawing/2014/main" id="{00000000-0008-0000-0800-00009E000000}"/>
              </a:ext>
            </a:extLst>
          </xdr:cNvPr>
          <xdr:cNvGrpSpPr/>
        </xdr:nvGrpSpPr>
        <xdr:grpSpPr>
          <a:xfrm>
            <a:off x="4884038" y="0"/>
            <a:ext cx="924278" cy="7560291"/>
            <a:chOff x="11971440" y="4724280"/>
            <a:chExt cx="943560" cy="9363240"/>
          </a:xfrm>
        </xdr:grpSpPr>
        <xdr:sp macro="" textlink="">
          <xdr:nvSpPr>
            <xdr:cNvPr id="15" name="Shape 4">
              <a:extLst>
                <a:ext uri="{FF2B5EF4-FFF2-40B4-BE49-F238E27FC236}">
                  <a16:creationId xmlns:a16="http://schemas.microsoft.com/office/drawing/2014/main" id="{00000000-0008-0000-0800-00000F000000}"/>
                </a:ext>
              </a:extLst>
            </xdr:cNvPr>
            <xdr:cNvSpPr/>
          </xdr:nvSpPr>
          <xdr:spPr>
            <a:xfrm>
              <a:off x="11971440" y="4724280"/>
              <a:ext cx="943200" cy="936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9" name="Shape 159">
              <a:extLst>
                <a:ext uri="{FF2B5EF4-FFF2-40B4-BE49-F238E27FC236}">
                  <a16:creationId xmlns:a16="http://schemas.microsoft.com/office/drawing/2014/main" id="{00000000-0008-0000-0800-00009F000000}"/>
                </a:ext>
              </a:extLst>
            </xdr:cNvPr>
            <xdr:cNvCxnSpPr/>
          </xdr:nvCxnSpPr>
          <xdr:spPr>
            <a:xfrm flipH="1">
              <a:off x="11971440" y="4724280"/>
              <a:ext cx="943560" cy="9363240"/>
            </a:xfrm>
            <a:prstGeom prst="straightConnector1">
              <a:avLst/>
            </a:prstGeom>
            <a:noFill/>
            <a:ln w="9525" cap="flat" cmpd="sng">
              <a:solidFill>
                <a:srgbClr val="FFC000"/>
              </a:solidFill>
              <a:prstDash val="solid"/>
              <a:miter lim="8000"/>
              <a:headEnd type="none" w="sm" len="sm"/>
              <a:tailEnd type="triangle" w="med" len="med"/>
            </a:ln>
          </xdr:spPr>
        </xdr:cxnSp>
      </xdr:grpSp>
    </xdr:grpSp>
    <xdr:clientData fLocksWithSheet="0"/>
  </xdr:oneCellAnchor>
  <xdr:oneCellAnchor>
    <xdr:from>
      <xdr:col>19</xdr:col>
      <xdr:colOff>295275</xdr:colOff>
      <xdr:row>63</xdr:row>
      <xdr:rowOff>47625</xdr:rowOff>
    </xdr:from>
    <xdr:ext cx="819150" cy="628650"/>
    <xdr:grpSp>
      <xdr:nvGrpSpPr>
        <xdr:cNvPr id="16" name="Shape 2">
          <a:extLst>
            <a:ext uri="{FF2B5EF4-FFF2-40B4-BE49-F238E27FC236}">
              <a16:creationId xmlns:a16="http://schemas.microsoft.com/office/drawing/2014/main" id="{00000000-0008-0000-0800-000010000000}"/>
            </a:ext>
          </a:extLst>
        </xdr:cNvPr>
        <xdr:cNvGrpSpPr/>
      </xdr:nvGrpSpPr>
      <xdr:grpSpPr>
        <a:xfrm>
          <a:off x="11636375" y="14449425"/>
          <a:ext cx="819150" cy="628650"/>
          <a:chOff x="4936425" y="3465675"/>
          <a:chExt cx="819502" cy="629010"/>
        </a:xfrm>
      </xdr:grpSpPr>
      <xdr:grpSp>
        <xdr:nvGrpSpPr>
          <xdr:cNvPr id="160" name="Shape 160">
            <a:extLst>
              <a:ext uri="{FF2B5EF4-FFF2-40B4-BE49-F238E27FC236}">
                <a16:creationId xmlns:a16="http://schemas.microsoft.com/office/drawing/2014/main" id="{00000000-0008-0000-0800-0000A0000000}"/>
              </a:ext>
            </a:extLst>
          </xdr:cNvPr>
          <xdr:cNvGrpSpPr/>
        </xdr:nvGrpSpPr>
        <xdr:grpSpPr>
          <a:xfrm>
            <a:off x="4936425" y="3465675"/>
            <a:ext cx="819502" cy="629010"/>
            <a:chOff x="11971440" y="14458680"/>
            <a:chExt cx="838800" cy="629280"/>
          </a:xfrm>
        </xdr:grpSpPr>
        <xdr:sp macro="" textlink="">
          <xdr:nvSpPr>
            <xdr:cNvPr id="17" name="Shape 4">
              <a:extLst>
                <a:ext uri="{FF2B5EF4-FFF2-40B4-BE49-F238E27FC236}">
                  <a16:creationId xmlns:a16="http://schemas.microsoft.com/office/drawing/2014/main" id="{00000000-0008-0000-0800-000011000000}"/>
                </a:ext>
              </a:extLst>
            </xdr:cNvPr>
            <xdr:cNvSpPr/>
          </xdr:nvSpPr>
          <xdr:spPr>
            <a:xfrm>
              <a:off x="11971440" y="14458680"/>
              <a:ext cx="838425" cy="628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 name="Shape 161">
              <a:extLst>
                <a:ext uri="{FF2B5EF4-FFF2-40B4-BE49-F238E27FC236}">
                  <a16:creationId xmlns:a16="http://schemas.microsoft.com/office/drawing/2014/main" id="{00000000-0008-0000-0800-0000A1000000}"/>
                </a:ext>
              </a:extLst>
            </xdr:cNvPr>
            <xdr:cNvCxnSpPr/>
          </xdr:nvCxnSpPr>
          <xdr:spPr>
            <a:xfrm flipH="1">
              <a:off x="11971440" y="14458680"/>
              <a:ext cx="838800" cy="629280"/>
            </a:xfrm>
            <a:prstGeom prst="straightConnector1">
              <a:avLst/>
            </a:prstGeom>
            <a:noFill/>
            <a:ln w="9525" cap="flat" cmpd="sng">
              <a:solidFill>
                <a:srgbClr val="FF0000"/>
              </a:solidFill>
              <a:prstDash val="solid"/>
              <a:miter lim="8000"/>
              <a:headEnd type="none" w="sm" len="sm"/>
              <a:tailEnd type="triangle" w="med" len="med"/>
            </a:ln>
          </xdr:spPr>
        </xdr:cxnSp>
      </xdr:grpSp>
    </xdr:grpSp>
    <xdr:clientData fLocksWithSheet="0"/>
  </xdr:oneCellAnchor>
  <xdr:oneCellAnchor>
    <xdr:from>
      <xdr:col>17</xdr:col>
      <xdr:colOff>190500</xdr:colOff>
      <xdr:row>32</xdr:row>
      <xdr:rowOff>104775</xdr:rowOff>
    </xdr:from>
    <xdr:ext cx="1057275" cy="571500"/>
    <xdr:sp macro="" textlink="">
      <xdr:nvSpPr>
        <xdr:cNvPr id="162" name="Shape 162">
          <a:extLst>
            <a:ext uri="{FF2B5EF4-FFF2-40B4-BE49-F238E27FC236}">
              <a16:creationId xmlns:a16="http://schemas.microsoft.com/office/drawing/2014/main" id="{00000000-0008-0000-0800-0000A2000000}"/>
            </a:ext>
          </a:extLst>
        </xdr:cNvPr>
        <xdr:cNvSpPr/>
      </xdr:nvSpPr>
      <xdr:spPr>
        <a:xfrm>
          <a:off x="4855463" y="3532350"/>
          <a:ext cx="981075" cy="495300"/>
        </a:xfrm>
        <a:prstGeom prst="roundRect">
          <a:avLst>
            <a:gd name="adj" fmla="val 16667"/>
          </a:avLst>
        </a:prstGeom>
        <a:noFill/>
        <a:ln w="76200" cap="flat" cmpd="sng">
          <a:solidFill>
            <a:srgbClr val="7030A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466725</xdr:colOff>
      <xdr:row>34</xdr:row>
      <xdr:rowOff>133350</xdr:rowOff>
    </xdr:from>
    <xdr:ext cx="4781550" cy="3609975"/>
    <xdr:grpSp>
      <xdr:nvGrpSpPr>
        <xdr:cNvPr id="18" name="Shape 2">
          <a:extLst>
            <a:ext uri="{FF2B5EF4-FFF2-40B4-BE49-F238E27FC236}">
              <a16:creationId xmlns:a16="http://schemas.microsoft.com/office/drawing/2014/main" id="{00000000-0008-0000-0800-000012000000}"/>
            </a:ext>
          </a:extLst>
        </xdr:cNvPr>
        <xdr:cNvGrpSpPr/>
      </xdr:nvGrpSpPr>
      <xdr:grpSpPr>
        <a:xfrm>
          <a:off x="5838825" y="7905750"/>
          <a:ext cx="4781550" cy="3609975"/>
          <a:chOff x="2955225" y="1975013"/>
          <a:chExt cx="4781902" cy="3610336"/>
        </a:xfrm>
      </xdr:grpSpPr>
      <xdr:grpSp>
        <xdr:nvGrpSpPr>
          <xdr:cNvPr id="163" name="Shape 163">
            <a:extLst>
              <a:ext uri="{FF2B5EF4-FFF2-40B4-BE49-F238E27FC236}">
                <a16:creationId xmlns:a16="http://schemas.microsoft.com/office/drawing/2014/main" id="{00000000-0008-0000-0800-0000A3000000}"/>
              </a:ext>
            </a:extLst>
          </xdr:cNvPr>
          <xdr:cNvGrpSpPr/>
        </xdr:nvGrpSpPr>
        <xdr:grpSpPr>
          <a:xfrm>
            <a:off x="2955225" y="1975013"/>
            <a:ext cx="4781902" cy="3610336"/>
            <a:chOff x="6002280" y="7914960"/>
            <a:chExt cx="4887000" cy="3601080"/>
          </a:xfrm>
        </xdr:grpSpPr>
        <xdr:sp macro="" textlink="">
          <xdr:nvSpPr>
            <xdr:cNvPr id="19" name="Shape 4">
              <a:extLst>
                <a:ext uri="{FF2B5EF4-FFF2-40B4-BE49-F238E27FC236}">
                  <a16:creationId xmlns:a16="http://schemas.microsoft.com/office/drawing/2014/main" id="{00000000-0008-0000-0800-000013000000}"/>
                </a:ext>
              </a:extLst>
            </xdr:cNvPr>
            <xdr:cNvSpPr/>
          </xdr:nvSpPr>
          <xdr:spPr>
            <a:xfrm>
              <a:off x="6002280" y="7914960"/>
              <a:ext cx="4886625" cy="3600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 name="Shape 164">
              <a:extLst>
                <a:ext uri="{FF2B5EF4-FFF2-40B4-BE49-F238E27FC236}">
                  <a16:creationId xmlns:a16="http://schemas.microsoft.com/office/drawing/2014/main" id="{00000000-0008-0000-0800-0000A4000000}"/>
                </a:ext>
              </a:extLst>
            </xdr:cNvPr>
            <xdr:cNvCxnSpPr/>
          </xdr:nvCxnSpPr>
          <xdr:spPr>
            <a:xfrm flipH="1">
              <a:off x="6002280" y="7914960"/>
              <a:ext cx="4887000" cy="3601080"/>
            </a:xfrm>
            <a:prstGeom prst="straightConnector1">
              <a:avLst/>
            </a:prstGeom>
            <a:noFill/>
            <a:ln w="38100" cap="flat" cmpd="sng">
              <a:solidFill>
                <a:srgbClr val="7030A0"/>
              </a:solidFill>
              <a:prstDash val="solid"/>
              <a:miter lim="8000"/>
              <a:headEnd type="none" w="sm" len="sm"/>
              <a:tailEnd type="triangle" w="med" len="med"/>
            </a:ln>
          </xdr:spPr>
        </xdr:cxnSp>
      </xdr:grp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30</xdr:row>
      <xdr:rowOff>57150</xdr:rowOff>
    </xdr:from>
    <xdr:ext cx="10753725" cy="4095750"/>
    <xdr:grpSp>
      <xdr:nvGrpSpPr>
        <xdr:cNvPr id="2" name="Shape 2">
          <a:extLst>
            <a:ext uri="{FF2B5EF4-FFF2-40B4-BE49-F238E27FC236}">
              <a16:creationId xmlns:a16="http://schemas.microsoft.com/office/drawing/2014/main" id="{00000000-0008-0000-0A00-000002000000}"/>
            </a:ext>
          </a:extLst>
        </xdr:cNvPr>
        <xdr:cNvGrpSpPr/>
      </xdr:nvGrpSpPr>
      <xdr:grpSpPr>
        <a:xfrm>
          <a:off x="0" y="6915150"/>
          <a:ext cx="10753725" cy="4095750"/>
          <a:chOff x="0" y="1732125"/>
          <a:chExt cx="10692000" cy="4095750"/>
        </a:xfrm>
      </xdr:grpSpPr>
      <xdr:grpSp>
        <xdr:nvGrpSpPr>
          <xdr:cNvPr id="200" name="Shape 200">
            <a:extLst>
              <a:ext uri="{FF2B5EF4-FFF2-40B4-BE49-F238E27FC236}">
                <a16:creationId xmlns:a16="http://schemas.microsoft.com/office/drawing/2014/main" id="{00000000-0008-0000-0A00-0000C8000000}"/>
              </a:ext>
            </a:extLst>
          </xdr:cNvPr>
          <xdr:cNvGrpSpPr/>
        </xdr:nvGrpSpPr>
        <xdr:grpSpPr>
          <a:xfrm>
            <a:off x="0" y="1732125"/>
            <a:ext cx="10692000" cy="4095750"/>
            <a:chOff x="0" y="6924600"/>
            <a:chExt cx="10991520" cy="4095360"/>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0" y="6924600"/>
              <a:ext cx="10991500" cy="409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1" name="Shape 201">
              <a:extLst>
                <a:ext uri="{FF2B5EF4-FFF2-40B4-BE49-F238E27FC236}">
                  <a16:creationId xmlns:a16="http://schemas.microsoft.com/office/drawing/2014/main" id="{00000000-0008-0000-0A00-0000C9000000}"/>
                </a:ext>
              </a:extLst>
            </xdr:cNvPr>
            <xdr:cNvGrpSpPr/>
          </xdr:nvGrpSpPr>
          <xdr:grpSpPr>
            <a:xfrm>
              <a:off x="0" y="6924600"/>
              <a:ext cx="10991520" cy="4095360"/>
              <a:chOff x="0" y="6924600"/>
              <a:chExt cx="10991520" cy="4095360"/>
            </a:xfrm>
          </xdr:grpSpPr>
          <xdr:sp macro="" textlink="">
            <xdr:nvSpPr>
              <xdr:cNvPr id="202" name="Shape 202">
                <a:extLst>
                  <a:ext uri="{FF2B5EF4-FFF2-40B4-BE49-F238E27FC236}">
                    <a16:creationId xmlns:a16="http://schemas.microsoft.com/office/drawing/2014/main" id="{00000000-0008-0000-0A00-0000CA000000}"/>
                  </a:ext>
                </a:extLst>
              </xdr:cNvPr>
              <xdr:cNvSpPr/>
            </xdr:nvSpPr>
            <xdr:spPr>
              <a:xfrm>
                <a:off x="0" y="6924600"/>
                <a:ext cx="10991520" cy="409212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3" name="Shape 203">
                <a:extLst>
                  <a:ext uri="{FF2B5EF4-FFF2-40B4-BE49-F238E27FC236}">
                    <a16:creationId xmlns:a16="http://schemas.microsoft.com/office/drawing/2014/main" id="{00000000-0008-0000-0A00-0000CB000000}"/>
                  </a:ext>
                </a:extLst>
              </xdr:cNvPr>
              <xdr:cNvGrpSpPr/>
            </xdr:nvGrpSpPr>
            <xdr:grpSpPr>
              <a:xfrm>
                <a:off x="0" y="6927840"/>
                <a:ext cx="10988640" cy="4092120"/>
                <a:chOff x="0" y="6927840"/>
                <a:chExt cx="10988640" cy="4092120"/>
              </a:xfrm>
            </xdr:grpSpPr>
            <xdr:pic>
              <xdr:nvPicPr>
                <xdr:cNvPr id="204" name="Shape 204">
                  <a:extLst>
                    <a:ext uri="{FF2B5EF4-FFF2-40B4-BE49-F238E27FC236}">
                      <a16:creationId xmlns:a16="http://schemas.microsoft.com/office/drawing/2014/main" id="{00000000-0008-0000-0A00-0000CC000000}"/>
                    </a:ext>
                  </a:extLst>
                </xdr:cNvPr>
                <xdr:cNvPicPr preferRelativeResize="0"/>
              </xdr:nvPicPr>
              <xdr:blipFill rotWithShape="1">
                <a:blip xmlns:r="http://schemas.openxmlformats.org/officeDocument/2006/relationships" r:embed="rId1">
                  <a:alphaModFix/>
                </a:blip>
                <a:srcRect/>
                <a:stretch/>
              </xdr:blipFill>
              <xdr:spPr>
                <a:xfrm>
                  <a:off x="0" y="6927840"/>
                  <a:ext cx="10988640" cy="4092120"/>
                </a:xfrm>
                <a:prstGeom prst="rect">
                  <a:avLst/>
                </a:prstGeom>
                <a:noFill/>
                <a:ln>
                  <a:noFill/>
                </a:ln>
              </xdr:spPr>
            </xdr:pic>
            <xdr:sp macro="" textlink="">
              <xdr:nvSpPr>
                <xdr:cNvPr id="205" name="Shape 205">
                  <a:extLst>
                    <a:ext uri="{FF2B5EF4-FFF2-40B4-BE49-F238E27FC236}">
                      <a16:creationId xmlns:a16="http://schemas.microsoft.com/office/drawing/2014/main" id="{00000000-0008-0000-0A00-0000CD000000}"/>
                    </a:ext>
                  </a:extLst>
                </xdr:cNvPr>
                <xdr:cNvSpPr/>
              </xdr:nvSpPr>
              <xdr:spPr>
                <a:xfrm>
                  <a:off x="3567600" y="9443160"/>
                  <a:ext cx="788400" cy="37692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sp macro="" textlink="">
            <xdr:nvSpPr>
              <xdr:cNvPr id="206" name="Shape 206">
                <a:extLst>
                  <a:ext uri="{FF2B5EF4-FFF2-40B4-BE49-F238E27FC236}">
                    <a16:creationId xmlns:a16="http://schemas.microsoft.com/office/drawing/2014/main" id="{00000000-0008-0000-0A00-0000CE000000}"/>
                  </a:ext>
                </a:extLst>
              </xdr:cNvPr>
              <xdr:cNvSpPr/>
            </xdr:nvSpPr>
            <xdr:spPr>
              <a:xfrm>
                <a:off x="4187880" y="9007200"/>
                <a:ext cx="4966200" cy="17568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grpSp>
    <xdr:clientData fLocksWithSheet="0"/>
  </xdr:oneCellAnchor>
  <xdr:oneCellAnchor>
    <xdr:from>
      <xdr:col>0</xdr:col>
      <xdr:colOff>0</xdr:colOff>
      <xdr:row>7</xdr:row>
      <xdr:rowOff>114300</xdr:rowOff>
    </xdr:from>
    <xdr:ext cx="10801350" cy="4572000"/>
    <xdr:grpSp>
      <xdr:nvGrpSpPr>
        <xdr:cNvPr id="3" name="Shape 2">
          <a:extLst>
            <a:ext uri="{FF2B5EF4-FFF2-40B4-BE49-F238E27FC236}">
              <a16:creationId xmlns:a16="http://schemas.microsoft.com/office/drawing/2014/main" id="{00000000-0008-0000-0A00-000003000000}"/>
            </a:ext>
          </a:extLst>
        </xdr:cNvPr>
        <xdr:cNvGrpSpPr/>
      </xdr:nvGrpSpPr>
      <xdr:grpSpPr>
        <a:xfrm>
          <a:off x="0" y="1714500"/>
          <a:ext cx="10801350" cy="4572000"/>
          <a:chOff x="0" y="1494000"/>
          <a:chExt cx="10692000" cy="4572000"/>
        </a:xfrm>
      </xdr:grpSpPr>
      <xdr:grpSp>
        <xdr:nvGrpSpPr>
          <xdr:cNvPr id="207" name="Shape 207">
            <a:extLst>
              <a:ext uri="{FF2B5EF4-FFF2-40B4-BE49-F238E27FC236}">
                <a16:creationId xmlns:a16="http://schemas.microsoft.com/office/drawing/2014/main" id="{00000000-0008-0000-0A00-0000CF000000}"/>
              </a:ext>
            </a:extLst>
          </xdr:cNvPr>
          <xdr:cNvGrpSpPr/>
        </xdr:nvGrpSpPr>
        <xdr:grpSpPr>
          <a:xfrm>
            <a:off x="0" y="1494000"/>
            <a:ext cx="10692000" cy="4572000"/>
            <a:chOff x="0" y="1714680"/>
            <a:chExt cx="11039040" cy="4581000"/>
          </a:xfrm>
        </xdr:grpSpPr>
        <xdr:sp macro="" textlink="">
          <xdr:nvSpPr>
            <xdr:cNvPr id="5" name="Shape 4">
              <a:extLst>
                <a:ext uri="{FF2B5EF4-FFF2-40B4-BE49-F238E27FC236}">
                  <a16:creationId xmlns:a16="http://schemas.microsoft.com/office/drawing/2014/main" id="{00000000-0008-0000-0A00-000005000000}"/>
                </a:ext>
              </a:extLst>
            </xdr:cNvPr>
            <xdr:cNvSpPr/>
          </xdr:nvSpPr>
          <xdr:spPr>
            <a:xfrm>
              <a:off x="0" y="1714680"/>
              <a:ext cx="11039025" cy="45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8" name="Shape 208">
              <a:extLst>
                <a:ext uri="{FF2B5EF4-FFF2-40B4-BE49-F238E27FC236}">
                  <a16:creationId xmlns:a16="http://schemas.microsoft.com/office/drawing/2014/main" id="{00000000-0008-0000-0A00-0000D0000000}"/>
                </a:ext>
              </a:extLst>
            </xdr:cNvPr>
            <xdr:cNvGrpSpPr/>
          </xdr:nvGrpSpPr>
          <xdr:grpSpPr>
            <a:xfrm>
              <a:off x="0" y="1714680"/>
              <a:ext cx="11039040" cy="4581000"/>
              <a:chOff x="0" y="1714680"/>
              <a:chExt cx="11039040" cy="4581000"/>
            </a:xfrm>
          </xdr:grpSpPr>
          <xdr:sp macro="" textlink="">
            <xdr:nvSpPr>
              <xdr:cNvPr id="209" name="Shape 209">
                <a:extLst>
                  <a:ext uri="{FF2B5EF4-FFF2-40B4-BE49-F238E27FC236}">
                    <a16:creationId xmlns:a16="http://schemas.microsoft.com/office/drawing/2014/main" id="{00000000-0008-0000-0A00-0000D1000000}"/>
                  </a:ext>
                </a:extLst>
              </xdr:cNvPr>
              <xdr:cNvSpPr/>
            </xdr:nvSpPr>
            <xdr:spPr>
              <a:xfrm>
                <a:off x="0" y="1714680"/>
                <a:ext cx="11039040" cy="45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10" name="Shape 210">
                <a:extLst>
                  <a:ext uri="{FF2B5EF4-FFF2-40B4-BE49-F238E27FC236}">
                    <a16:creationId xmlns:a16="http://schemas.microsoft.com/office/drawing/2014/main" id="{00000000-0008-0000-0A00-0000D2000000}"/>
                  </a:ext>
                </a:extLst>
              </xdr:cNvPr>
              <xdr:cNvPicPr preferRelativeResize="0"/>
            </xdr:nvPicPr>
            <xdr:blipFill rotWithShape="1">
              <a:blip xmlns:r="http://schemas.openxmlformats.org/officeDocument/2006/relationships" r:embed="rId2">
                <a:alphaModFix/>
              </a:blip>
              <a:srcRect/>
              <a:stretch/>
            </xdr:blipFill>
            <xdr:spPr>
              <a:xfrm>
                <a:off x="0" y="1714680"/>
                <a:ext cx="11039040" cy="4581000"/>
              </a:xfrm>
              <a:prstGeom prst="rect">
                <a:avLst/>
              </a:prstGeom>
              <a:noFill/>
              <a:ln>
                <a:noFill/>
              </a:ln>
            </xdr:spPr>
          </xdr:pic>
          <xdr:sp macro="" textlink="">
            <xdr:nvSpPr>
              <xdr:cNvPr id="211" name="Shape 211">
                <a:extLst>
                  <a:ext uri="{FF2B5EF4-FFF2-40B4-BE49-F238E27FC236}">
                    <a16:creationId xmlns:a16="http://schemas.microsoft.com/office/drawing/2014/main" id="{00000000-0008-0000-0A00-0000D3000000}"/>
                  </a:ext>
                </a:extLst>
              </xdr:cNvPr>
              <xdr:cNvSpPr/>
            </xdr:nvSpPr>
            <xdr:spPr>
              <a:xfrm>
                <a:off x="3329280" y="3846960"/>
                <a:ext cx="786600" cy="38340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12" name="Shape 212">
                <a:extLst>
                  <a:ext uri="{FF2B5EF4-FFF2-40B4-BE49-F238E27FC236}">
                    <a16:creationId xmlns:a16="http://schemas.microsoft.com/office/drawing/2014/main" id="{00000000-0008-0000-0A00-0000D4000000}"/>
                  </a:ext>
                </a:extLst>
              </xdr:cNvPr>
              <xdr:cNvSpPr/>
            </xdr:nvSpPr>
            <xdr:spPr>
              <a:xfrm>
                <a:off x="4593240" y="3103200"/>
                <a:ext cx="3571920" cy="383400"/>
              </a:xfrm>
              <a:prstGeom prst="roundRect">
                <a:avLst>
                  <a:gd name="adj" fmla="val 16667"/>
                </a:avLst>
              </a:prstGeom>
              <a:noFill/>
              <a:ln w="5715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grpSp>
    <xdr:clientData fLocksWithSheet="0"/>
  </xdr:oneCellAnchor>
  <xdr:oneCellAnchor>
    <xdr:from>
      <xdr:col>6</xdr:col>
      <xdr:colOff>209550</xdr:colOff>
      <xdr:row>7</xdr:row>
      <xdr:rowOff>28575</xdr:rowOff>
    </xdr:from>
    <xdr:ext cx="304800" cy="2209800"/>
    <xdr:grpSp>
      <xdr:nvGrpSpPr>
        <xdr:cNvPr id="6" name="Shape 2">
          <a:extLst>
            <a:ext uri="{FF2B5EF4-FFF2-40B4-BE49-F238E27FC236}">
              <a16:creationId xmlns:a16="http://schemas.microsoft.com/office/drawing/2014/main" id="{00000000-0008-0000-0A00-000006000000}"/>
            </a:ext>
          </a:extLst>
        </xdr:cNvPr>
        <xdr:cNvGrpSpPr/>
      </xdr:nvGrpSpPr>
      <xdr:grpSpPr>
        <a:xfrm>
          <a:off x="3790950" y="1628775"/>
          <a:ext cx="304800" cy="2209800"/>
          <a:chOff x="5193600" y="2675100"/>
          <a:chExt cx="305149" cy="2210160"/>
        </a:xfrm>
      </xdr:grpSpPr>
      <xdr:grpSp>
        <xdr:nvGrpSpPr>
          <xdr:cNvPr id="213" name="Shape 213">
            <a:extLst>
              <a:ext uri="{FF2B5EF4-FFF2-40B4-BE49-F238E27FC236}">
                <a16:creationId xmlns:a16="http://schemas.microsoft.com/office/drawing/2014/main" id="{00000000-0008-0000-0A00-0000D5000000}"/>
              </a:ext>
            </a:extLst>
          </xdr:cNvPr>
          <xdr:cNvGrpSpPr/>
        </xdr:nvGrpSpPr>
        <xdr:grpSpPr>
          <a:xfrm>
            <a:off x="5193600" y="2675100"/>
            <a:ext cx="305149" cy="2210160"/>
            <a:chOff x="3903120" y="1638000"/>
            <a:chExt cx="314640" cy="2210400"/>
          </a:xfrm>
        </xdr:grpSpPr>
        <xdr:sp macro="" textlink="">
          <xdr:nvSpPr>
            <xdr:cNvPr id="7" name="Shape 4">
              <a:extLst>
                <a:ext uri="{FF2B5EF4-FFF2-40B4-BE49-F238E27FC236}">
                  <a16:creationId xmlns:a16="http://schemas.microsoft.com/office/drawing/2014/main" id="{00000000-0008-0000-0A00-000007000000}"/>
                </a:ext>
              </a:extLst>
            </xdr:cNvPr>
            <xdr:cNvSpPr/>
          </xdr:nvSpPr>
          <xdr:spPr>
            <a:xfrm>
              <a:off x="3903120" y="1638000"/>
              <a:ext cx="314275" cy="221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 name="Shape 214">
              <a:extLst>
                <a:ext uri="{FF2B5EF4-FFF2-40B4-BE49-F238E27FC236}">
                  <a16:creationId xmlns:a16="http://schemas.microsoft.com/office/drawing/2014/main" id="{00000000-0008-0000-0A00-0000D6000000}"/>
                </a:ext>
              </a:extLst>
            </xdr:cNvPr>
            <xdr:cNvCxnSpPr/>
          </xdr:nvCxnSpPr>
          <xdr:spPr>
            <a:xfrm flipH="1">
              <a:off x="3903120" y="1638000"/>
              <a:ext cx="314640" cy="221040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oneCellAnchor>
    <xdr:from>
      <xdr:col>6</xdr:col>
      <xdr:colOff>485775</xdr:colOff>
      <xdr:row>7</xdr:row>
      <xdr:rowOff>57150</xdr:rowOff>
    </xdr:from>
    <xdr:ext cx="638175" cy="7772400"/>
    <xdr:grpSp>
      <xdr:nvGrpSpPr>
        <xdr:cNvPr id="8" name="Shape 2">
          <a:extLst>
            <a:ext uri="{FF2B5EF4-FFF2-40B4-BE49-F238E27FC236}">
              <a16:creationId xmlns:a16="http://schemas.microsoft.com/office/drawing/2014/main" id="{00000000-0008-0000-0A00-000008000000}"/>
            </a:ext>
          </a:extLst>
        </xdr:cNvPr>
        <xdr:cNvGrpSpPr/>
      </xdr:nvGrpSpPr>
      <xdr:grpSpPr>
        <a:xfrm>
          <a:off x="4067175" y="1657350"/>
          <a:ext cx="638175" cy="7772400"/>
          <a:chOff x="5026913" y="0"/>
          <a:chExt cx="638524" cy="7560350"/>
        </a:xfrm>
      </xdr:grpSpPr>
      <xdr:grpSp>
        <xdr:nvGrpSpPr>
          <xdr:cNvPr id="215" name="Shape 215">
            <a:extLst>
              <a:ext uri="{FF2B5EF4-FFF2-40B4-BE49-F238E27FC236}">
                <a16:creationId xmlns:a16="http://schemas.microsoft.com/office/drawing/2014/main" id="{00000000-0008-0000-0A00-0000D7000000}"/>
              </a:ext>
            </a:extLst>
          </xdr:cNvPr>
          <xdr:cNvGrpSpPr/>
        </xdr:nvGrpSpPr>
        <xdr:grpSpPr>
          <a:xfrm>
            <a:off x="5026913" y="0"/>
            <a:ext cx="638524" cy="7560350"/>
            <a:chOff x="4179240" y="1666800"/>
            <a:chExt cx="657720" cy="7772760"/>
          </a:xfrm>
        </xdr:grpSpPr>
        <xdr:sp macro="" textlink="">
          <xdr:nvSpPr>
            <xdr:cNvPr id="9" name="Shape 4">
              <a:extLst>
                <a:ext uri="{FF2B5EF4-FFF2-40B4-BE49-F238E27FC236}">
                  <a16:creationId xmlns:a16="http://schemas.microsoft.com/office/drawing/2014/main" id="{00000000-0008-0000-0A00-000009000000}"/>
                </a:ext>
              </a:extLst>
            </xdr:cNvPr>
            <xdr:cNvSpPr/>
          </xdr:nvSpPr>
          <xdr:spPr>
            <a:xfrm>
              <a:off x="4179240" y="1666800"/>
              <a:ext cx="657350" cy="777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 name="Shape 216">
              <a:extLst>
                <a:ext uri="{FF2B5EF4-FFF2-40B4-BE49-F238E27FC236}">
                  <a16:creationId xmlns:a16="http://schemas.microsoft.com/office/drawing/2014/main" id="{00000000-0008-0000-0A00-0000D8000000}"/>
                </a:ext>
              </a:extLst>
            </xdr:cNvPr>
            <xdr:cNvCxnSpPr/>
          </xdr:nvCxnSpPr>
          <xdr:spPr>
            <a:xfrm flipH="1">
              <a:off x="4179240" y="1666800"/>
              <a:ext cx="657720" cy="777276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oneCellAnchor>
    <xdr:from>
      <xdr:col>13</xdr:col>
      <xdr:colOff>609600</xdr:colOff>
      <xdr:row>14</xdr:row>
      <xdr:rowOff>19050</xdr:rowOff>
    </xdr:from>
    <xdr:ext cx="3267075" cy="76200"/>
    <xdr:grpSp>
      <xdr:nvGrpSpPr>
        <xdr:cNvPr id="10" name="Shape 2">
          <a:extLst>
            <a:ext uri="{FF2B5EF4-FFF2-40B4-BE49-F238E27FC236}">
              <a16:creationId xmlns:a16="http://schemas.microsoft.com/office/drawing/2014/main" id="{00000000-0008-0000-0A00-00000A000000}"/>
            </a:ext>
          </a:extLst>
        </xdr:cNvPr>
        <xdr:cNvGrpSpPr/>
      </xdr:nvGrpSpPr>
      <xdr:grpSpPr>
        <a:xfrm>
          <a:off x="8356600" y="3219450"/>
          <a:ext cx="3267075" cy="76200"/>
          <a:chOff x="3712463" y="3741900"/>
          <a:chExt cx="3267427" cy="76559"/>
        </a:xfrm>
      </xdr:grpSpPr>
      <xdr:grpSp>
        <xdr:nvGrpSpPr>
          <xdr:cNvPr id="217" name="Shape 217">
            <a:extLst>
              <a:ext uri="{FF2B5EF4-FFF2-40B4-BE49-F238E27FC236}">
                <a16:creationId xmlns:a16="http://schemas.microsoft.com/office/drawing/2014/main" id="{00000000-0008-0000-0A00-0000D9000000}"/>
              </a:ext>
            </a:extLst>
          </xdr:cNvPr>
          <xdr:cNvGrpSpPr/>
        </xdr:nvGrpSpPr>
        <xdr:grpSpPr>
          <a:xfrm>
            <a:off x="3712463" y="3741900"/>
            <a:ext cx="3267427" cy="76559"/>
            <a:chOff x="8595360" y="3228840"/>
            <a:chExt cx="3343680" cy="76680"/>
          </a:xfrm>
        </xdr:grpSpPr>
        <xdr:sp macro="" textlink="">
          <xdr:nvSpPr>
            <xdr:cNvPr id="11" name="Shape 4">
              <a:extLst>
                <a:ext uri="{FF2B5EF4-FFF2-40B4-BE49-F238E27FC236}">
                  <a16:creationId xmlns:a16="http://schemas.microsoft.com/office/drawing/2014/main" id="{00000000-0008-0000-0A00-00000B000000}"/>
                </a:ext>
              </a:extLst>
            </xdr:cNvPr>
            <xdr:cNvSpPr/>
          </xdr:nvSpPr>
          <xdr:spPr>
            <a:xfrm>
              <a:off x="8595360" y="3228840"/>
              <a:ext cx="3343300" cy="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 name="Shape 218">
              <a:extLst>
                <a:ext uri="{FF2B5EF4-FFF2-40B4-BE49-F238E27FC236}">
                  <a16:creationId xmlns:a16="http://schemas.microsoft.com/office/drawing/2014/main" id="{00000000-0008-0000-0A00-0000DA000000}"/>
                </a:ext>
              </a:extLst>
            </xdr:cNvPr>
            <xdr:cNvCxnSpPr/>
          </xdr:nvCxnSpPr>
          <xdr:spPr>
            <a:xfrm flipH="1">
              <a:off x="8595360" y="3228840"/>
              <a:ext cx="3343680" cy="7668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oneCellAnchor>
    <xdr:from>
      <xdr:col>15</xdr:col>
      <xdr:colOff>419100</xdr:colOff>
      <xdr:row>39</xdr:row>
      <xdr:rowOff>171450</xdr:rowOff>
    </xdr:from>
    <xdr:ext cx="2438400" cy="247650"/>
    <xdr:grpSp>
      <xdr:nvGrpSpPr>
        <xdr:cNvPr id="12" name="Shape 2">
          <a:extLst>
            <a:ext uri="{FF2B5EF4-FFF2-40B4-BE49-F238E27FC236}">
              <a16:creationId xmlns:a16="http://schemas.microsoft.com/office/drawing/2014/main" id="{00000000-0008-0000-0A00-00000C000000}"/>
            </a:ext>
          </a:extLst>
        </xdr:cNvPr>
        <xdr:cNvGrpSpPr/>
      </xdr:nvGrpSpPr>
      <xdr:grpSpPr>
        <a:xfrm>
          <a:off x="9372600" y="9086850"/>
          <a:ext cx="2438400" cy="247650"/>
          <a:chOff x="4126800" y="3656175"/>
          <a:chExt cx="2438752" cy="248010"/>
        </a:xfrm>
      </xdr:grpSpPr>
      <xdr:grpSp>
        <xdr:nvGrpSpPr>
          <xdr:cNvPr id="219" name="Shape 219">
            <a:extLst>
              <a:ext uri="{FF2B5EF4-FFF2-40B4-BE49-F238E27FC236}">
                <a16:creationId xmlns:a16="http://schemas.microsoft.com/office/drawing/2014/main" id="{00000000-0008-0000-0A00-0000DB000000}"/>
              </a:ext>
            </a:extLst>
          </xdr:cNvPr>
          <xdr:cNvGrpSpPr/>
        </xdr:nvGrpSpPr>
        <xdr:grpSpPr>
          <a:xfrm>
            <a:off x="4126800" y="3656175"/>
            <a:ext cx="2438752" cy="248010"/>
            <a:chOff x="9639000" y="9096120"/>
            <a:chExt cx="2495880" cy="248040"/>
          </a:xfrm>
        </xdr:grpSpPr>
        <xdr:sp macro="" textlink="">
          <xdr:nvSpPr>
            <xdr:cNvPr id="13" name="Shape 4">
              <a:extLst>
                <a:ext uri="{FF2B5EF4-FFF2-40B4-BE49-F238E27FC236}">
                  <a16:creationId xmlns:a16="http://schemas.microsoft.com/office/drawing/2014/main" id="{00000000-0008-0000-0A00-00000D000000}"/>
                </a:ext>
              </a:extLst>
            </xdr:cNvPr>
            <xdr:cNvSpPr/>
          </xdr:nvSpPr>
          <xdr:spPr>
            <a:xfrm>
              <a:off x="9639000" y="9096120"/>
              <a:ext cx="2495500" cy="2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 name="Shape 220">
              <a:extLst>
                <a:ext uri="{FF2B5EF4-FFF2-40B4-BE49-F238E27FC236}">
                  <a16:creationId xmlns:a16="http://schemas.microsoft.com/office/drawing/2014/main" id="{00000000-0008-0000-0A00-0000DC000000}"/>
                </a:ext>
              </a:extLst>
            </xdr:cNvPr>
            <xdr:cNvCxnSpPr/>
          </xdr:nvCxnSpPr>
          <xdr:spPr>
            <a:xfrm rot="10800000">
              <a:off x="9639000" y="9096120"/>
              <a:ext cx="2495880" cy="248040"/>
            </a:xfrm>
            <a:prstGeom prst="straightConnector1">
              <a:avLst/>
            </a:prstGeom>
            <a:noFill/>
            <a:ln w="28575" cap="flat" cmpd="sng">
              <a:solidFill>
                <a:srgbClr val="FFC000"/>
              </a:solidFill>
              <a:prstDash val="solid"/>
              <a:miter lim="8000"/>
              <a:headEnd type="none" w="sm" len="sm"/>
              <a:tailEnd type="triangle" w="med" len="med"/>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16</xdr:row>
      <xdr:rowOff>76200</xdr:rowOff>
    </xdr:from>
    <xdr:ext cx="17792700" cy="8153400"/>
    <xdr:grpSp>
      <xdr:nvGrpSpPr>
        <xdr:cNvPr id="2" name="Shape 2">
          <a:extLst>
            <a:ext uri="{FF2B5EF4-FFF2-40B4-BE49-F238E27FC236}">
              <a16:creationId xmlns:a16="http://schemas.microsoft.com/office/drawing/2014/main" id="{00000000-0008-0000-0C00-000002000000}"/>
            </a:ext>
          </a:extLst>
        </xdr:cNvPr>
        <xdr:cNvGrpSpPr/>
      </xdr:nvGrpSpPr>
      <xdr:grpSpPr>
        <a:xfrm>
          <a:off x="0" y="3733800"/>
          <a:ext cx="17792700" cy="8153400"/>
          <a:chOff x="0" y="0"/>
          <a:chExt cx="10692000" cy="7560000"/>
        </a:xfrm>
      </xdr:grpSpPr>
      <xdr:grpSp>
        <xdr:nvGrpSpPr>
          <xdr:cNvPr id="243" name="Shape 243">
            <a:extLst>
              <a:ext uri="{FF2B5EF4-FFF2-40B4-BE49-F238E27FC236}">
                <a16:creationId xmlns:a16="http://schemas.microsoft.com/office/drawing/2014/main" id="{00000000-0008-0000-0C00-0000F3000000}"/>
              </a:ext>
            </a:extLst>
          </xdr:cNvPr>
          <xdr:cNvGrpSpPr/>
        </xdr:nvGrpSpPr>
        <xdr:grpSpPr>
          <a:xfrm>
            <a:off x="0" y="0"/>
            <a:ext cx="10692000" cy="7560000"/>
            <a:chOff x="0" y="3743280"/>
            <a:chExt cx="18116280" cy="8152920"/>
          </a:xfrm>
        </xdr:grpSpPr>
        <xdr:sp macro="" textlink="">
          <xdr:nvSpPr>
            <xdr:cNvPr id="4" name="Shape 4">
              <a:extLst>
                <a:ext uri="{FF2B5EF4-FFF2-40B4-BE49-F238E27FC236}">
                  <a16:creationId xmlns:a16="http://schemas.microsoft.com/office/drawing/2014/main" id="{00000000-0008-0000-0C00-000004000000}"/>
                </a:ext>
              </a:extLst>
            </xdr:cNvPr>
            <xdr:cNvSpPr/>
          </xdr:nvSpPr>
          <xdr:spPr>
            <a:xfrm>
              <a:off x="0" y="3743280"/>
              <a:ext cx="18116275" cy="815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4" name="Shape 244">
              <a:extLst>
                <a:ext uri="{FF2B5EF4-FFF2-40B4-BE49-F238E27FC236}">
                  <a16:creationId xmlns:a16="http://schemas.microsoft.com/office/drawing/2014/main" id="{00000000-0008-0000-0C00-0000F4000000}"/>
                </a:ext>
              </a:extLst>
            </xdr:cNvPr>
            <xdr:cNvGrpSpPr/>
          </xdr:nvGrpSpPr>
          <xdr:grpSpPr>
            <a:xfrm>
              <a:off x="0" y="3743280"/>
              <a:ext cx="18116280" cy="8152920"/>
              <a:chOff x="0" y="3743280"/>
              <a:chExt cx="18116280" cy="8152920"/>
            </a:xfrm>
          </xdr:grpSpPr>
          <xdr:sp macro="" textlink="">
            <xdr:nvSpPr>
              <xdr:cNvPr id="245" name="Shape 245">
                <a:extLst>
                  <a:ext uri="{FF2B5EF4-FFF2-40B4-BE49-F238E27FC236}">
                    <a16:creationId xmlns:a16="http://schemas.microsoft.com/office/drawing/2014/main" id="{00000000-0008-0000-0C00-0000F5000000}"/>
                  </a:ext>
                </a:extLst>
              </xdr:cNvPr>
              <xdr:cNvSpPr/>
            </xdr:nvSpPr>
            <xdr:spPr>
              <a:xfrm>
                <a:off x="0" y="3743280"/>
                <a:ext cx="18116280" cy="815292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46" name="Shape 246">
                <a:extLst>
                  <a:ext uri="{FF2B5EF4-FFF2-40B4-BE49-F238E27FC236}">
                    <a16:creationId xmlns:a16="http://schemas.microsoft.com/office/drawing/2014/main" id="{00000000-0008-0000-0C00-0000F6000000}"/>
                  </a:ext>
                </a:extLst>
              </xdr:cNvPr>
              <xdr:cNvPicPr preferRelativeResize="0"/>
            </xdr:nvPicPr>
            <xdr:blipFill rotWithShape="1">
              <a:blip xmlns:r="http://schemas.openxmlformats.org/officeDocument/2006/relationships" r:embed="rId1">
                <a:alphaModFix/>
              </a:blip>
              <a:srcRect/>
              <a:stretch/>
            </xdr:blipFill>
            <xdr:spPr>
              <a:xfrm>
                <a:off x="0" y="3743280"/>
                <a:ext cx="17966160" cy="8152920"/>
              </a:xfrm>
              <a:prstGeom prst="rect">
                <a:avLst/>
              </a:prstGeom>
              <a:noFill/>
              <a:ln>
                <a:noFill/>
              </a:ln>
            </xdr:spPr>
          </xdr:pic>
          <xdr:sp macro="" textlink="">
            <xdr:nvSpPr>
              <xdr:cNvPr id="247" name="Shape 247">
                <a:extLst>
                  <a:ext uri="{FF2B5EF4-FFF2-40B4-BE49-F238E27FC236}">
                    <a16:creationId xmlns:a16="http://schemas.microsoft.com/office/drawing/2014/main" id="{00000000-0008-0000-0C00-0000F7000000}"/>
                  </a:ext>
                </a:extLst>
              </xdr:cNvPr>
              <xdr:cNvSpPr/>
            </xdr:nvSpPr>
            <xdr:spPr>
              <a:xfrm>
                <a:off x="4533840" y="7365240"/>
                <a:ext cx="13582440" cy="857520"/>
              </a:xfrm>
              <a:prstGeom prst="roundRect">
                <a:avLst>
                  <a:gd name="adj" fmla="val 16667"/>
                </a:avLst>
              </a:prstGeom>
              <a:noFill/>
              <a:ln w="76200" cap="flat" cmpd="sng">
                <a:solidFill>
                  <a:srgbClr val="00B05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8" name="Shape 248">
                <a:extLst>
                  <a:ext uri="{FF2B5EF4-FFF2-40B4-BE49-F238E27FC236}">
                    <a16:creationId xmlns:a16="http://schemas.microsoft.com/office/drawing/2014/main" id="{00000000-0008-0000-0C00-0000F8000000}"/>
                  </a:ext>
                </a:extLst>
              </xdr:cNvPr>
              <xdr:cNvSpPr/>
            </xdr:nvSpPr>
            <xdr:spPr>
              <a:xfrm>
                <a:off x="4556520" y="8292960"/>
                <a:ext cx="13556880" cy="1200600"/>
              </a:xfrm>
              <a:prstGeom prst="roundRect">
                <a:avLst>
                  <a:gd name="adj" fmla="val 16667"/>
                </a:avLst>
              </a:prstGeom>
              <a:noFill/>
              <a:ln w="76200" cap="flat" cmpd="sng">
                <a:solidFill>
                  <a:srgbClr val="FFC000"/>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9" name="Shape 249">
                <a:extLst>
                  <a:ext uri="{FF2B5EF4-FFF2-40B4-BE49-F238E27FC236}">
                    <a16:creationId xmlns:a16="http://schemas.microsoft.com/office/drawing/2014/main" id="{00000000-0008-0000-0C00-0000F9000000}"/>
                  </a:ext>
                </a:extLst>
              </xdr:cNvPr>
              <xdr:cNvSpPr/>
            </xdr:nvSpPr>
            <xdr:spPr>
              <a:xfrm>
                <a:off x="3120480" y="6793200"/>
                <a:ext cx="1500840" cy="370440"/>
              </a:xfrm>
              <a:prstGeom prst="rect">
                <a:avLst/>
              </a:prstGeom>
              <a:no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None/>
                </a:pPr>
                <a:r>
                  <a:rPr lang="en-US" sz="1100" b="1" u="none" strike="noStrike">
                    <a:solidFill>
                      <a:srgbClr val="FF0000"/>
                    </a:solidFill>
                    <a:latin typeface="Calibri"/>
                    <a:ea typeface="Calibri"/>
                    <a:cs typeface="Calibri"/>
                    <a:sym typeface="Calibri"/>
                  </a:rPr>
                  <a:t>□発注済み商品も表示</a:t>
                </a:r>
                <a:endParaRPr sz="1100" b="0" u="none" strike="noStrike">
                  <a:latin typeface="Arial"/>
                  <a:ea typeface="Arial"/>
                  <a:cs typeface="Arial"/>
                  <a:sym typeface="Arial"/>
                </a:endParaRPr>
              </a:p>
            </xdr:txBody>
          </xdr:sp>
        </xdr:grpSp>
      </xdr:grpSp>
    </xdr:grpSp>
    <xdr:clientData fLocksWithSheet="0"/>
  </xdr:oneCellAnchor>
  <xdr:oneCellAnchor>
    <xdr:from>
      <xdr:col>4</xdr:col>
      <xdr:colOff>409575</xdr:colOff>
      <xdr:row>34</xdr:row>
      <xdr:rowOff>0</xdr:rowOff>
    </xdr:from>
    <xdr:ext cx="1123950" cy="4772025"/>
    <xdr:grpSp>
      <xdr:nvGrpSpPr>
        <xdr:cNvPr id="3" name="Shape 2">
          <a:extLst>
            <a:ext uri="{FF2B5EF4-FFF2-40B4-BE49-F238E27FC236}">
              <a16:creationId xmlns:a16="http://schemas.microsoft.com/office/drawing/2014/main" id="{00000000-0008-0000-0C00-000003000000}"/>
            </a:ext>
          </a:extLst>
        </xdr:cNvPr>
        <xdr:cNvGrpSpPr/>
      </xdr:nvGrpSpPr>
      <xdr:grpSpPr>
        <a:xfrm>
          <a:off x="3597275" y="7772400"/>
          <a:ext cx="1123950" cy="4772025"/>
          <a:chOff x="4784025" y="1393988"/>
          <a:chExt cx="1124304" cy="4772384"/>
        </a:xfrm>
      </xdr:grpSpPr>
      <xdr:grpSp>
        <xdr:nvGrpSpPr>
          <xdr:cNvPr id="250" name="Shape 250">
            <a:extLst>
              <a:ext uri="{FF2B5EF4-FFF2-40B4-BE49-F238E27FC236}">
                <a16:creationId xmlns:a16="http://schemas.microsoft.com/office/drawing/2014/main" id="{00000000-0008-0000-0C00-0000FA000000}"/>
              </a:ext>
            </a:extLst>
          </xdr:cNvPr>
          <xdr:cNvGrpSpPr/>
        </xdr:nvGrpSpPr>
        <xdr:grpSpPr>
          <a:xfrm>
            <a:off x="4784025" y="1393988"/>
            <a:ext cx="1124304" cy="4772384"/>
            <a:chOff x="3671640" y="7772400"/>
            <a:chExt cx="1143360" cy="4781880"/>
          </a:xfrm>
        </xdr:grpSpPr>
        <xdr:sp macro="" textlink="">
          <xdr:nvSpPr>
            <xdr:cNvPr id="5" name="Shape 4">
              <a:extLst>
                <a:ext uri="{FF2B5EF4-FFF2-40B4-BE49-F238E27FC236}">
                  <a16:creationId xmlns:a16="http://schemas.microsoft.com/office/drawing/2014/main" id="{00000000-0008-0000-0C00-000005000000}"/>
                </a:ext>
              </a:extLst>
            </xdr:cNvPr>
            <xdr:cNvSpPr/>
          </xdr:nvSpPr>
          <xdr:spPr>
            <a:xfrm>
              <a:off x="3671640" y="7772400"/>
              <a:ext cx="1143000" cy="4781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1" name="Shape 251">
              <a:extLst>
                <a:ext uri="{FF2B5EF4-FFF2-40B4-BE49-F238E27FC236}">
                  <a16:creationId xmlns:a16="http://schemas.microsoft.com/office/drawing/2014/main" id="{00000000-0008-0000-0C00-0000FB000000}"/>
                </a:ext>
              </a:extLst>
            </xdr:cNvPr>
            <xdr:cNvCxnSpPr/>
          </xdr:nvCxnSpPr>
          <xdr:spPr>
            <a:xfrm flipH="1">
              <a:off x="3671640" y="7772400"/>
              <a:ext cx="1143360" cy="4781880"/>
            </a:xfrm>
            <a:prstGeom prst="straightConnector1">
              <a:avLst/>
            </a:prstGeom>
            <a:noFill/>
            <a:ln w="38100" cap="flat" cmpd="sng">
              <a:solidFill>
                <a:srgbClr val="00B050"/>
              </a:solidFill>
              <a:prstDash val="solid"/>
              <a:miter lim="8000"/>
              <a:headEnd type="none" w="sm" len="sm"/>
              <a:tailEnd type="triangle" w="med" len="med"/>
            </a:ln>
          </xdr:spPr>
        </xdr:cxnSp>
      </xdr:grpSp>
    </xdr:grpSp>
    <xdr:clientData fLocksWithSheet="0"/>
  </xdr:oneCellAnchor>
  <xdr:oneCellAnchor>
    <xdr:from>
      <xdr:col>12</xdr:col>
      <xdr:colOff>533400</xdr:colOff>
      <xdr:row>41</xdr:row>
      <xdr:rowOff>85725</xdr:rowOff>
    </xdr:from>
    <xdr:ext cx="7372350" cy="3438525"/>
    <xdr:grpSp>
      <xdr:nvGrpSpPr>
        <xdr:cNvPr id="6" name="Shape 2">
          <a:extLst>
            <a:ext uri="{FF2B5EF4-FFF2-40B4-BE49-F238E27FC236}">
              <a16:creationId xmlns:a16="http://schemas.microsoft.com/office/drawing/2014/main" id="{00000000-0008-0000-0C00-000006000000}"/>
            </a:ext>
          </a:extLst>
        </xdr:cNvPr>
        <xdr:cNvGrpSpPr/>
      </xdr:nvGrpSpPr>
      <xdr:grpSpPr>
        <a:xfrm>
          <a:off x="10477500" y="9458325"/>
          <a:ext cx="7372350" cy="3438525"/>
          <a:chOff x="1659825" y="2060738"/>
          <a:chExt cx="7372704" cy="3438885"/>
        </a:xfrm>
      </xdr:grpSpPr>
      <xdr:grpSp>
        <xdr:nvGrpSpPr>
          <xdr:cNvPr id="252" name="Shape 252">
            <a:extLst>
              <a:ext uri="{FF2B5EF4-FFF2-40B4-BE49-F238E27FC236}">
                <a16:creationId xmlns:a16="http://schemas.microsoft.com/office/drawing/2014/main" id="{00000000-0008-0000-0C00-0000FC000000}"/>
              </a:ext>
            </a:extLst>
          </xdr:cNvPr>
          <xdr:cNvGrpSpPr/>
        </xdr:nvGrpSpPr>
        <xdr:grpSpPr>
          <a:xfrm>
            <a:off x="1659825" y="2060738"/>
            <a:ext cx="7372704" cy="3438885"/>
            <a:chOff x="10682640" y="9467640"/>
            <a:chExt cx="7506000" cy="3439080"/>
          </a:xfrm>
        </xdr:grpSpPr>
        <xdr:sp macro="" textlink="">
          <xdr:nvSpPr>
            <xdr:cNvPr id="7" name="Shape 4">
              <a:extLst>
                <a:ext uri="{FF2B5EF4-FFF2-40B4-BE49-F238E27FC236}">
                  <a16:creationId xmlns:a16="http://schemas.microsoft.com/office/drawing/2014/main" id="{00000000-0008-0000-0C00-000007000000}"/>
                </a:ext>
              </a:extLst>
            </xdr:cNvPr>
            <xdr:cNvSpPr/>
          </xdr:nvSpPr>
          <xdr:spPr>
            <a:xfrm>
              <a:off x="10682640" y="9467640"/>
              <a:ext cx="7505625" cy="3438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 name="Shape 253">
              <a:extLst>
                <a:ext uri="{FF2B5EF4-FFF2-40B4-BE49-F238E27FC236}">
                  <a16:creationId xmlns:a16="http://schemas.microsoft.com/office/drawing/2014/main" id="{00000000-0008-0000-0C00-0000FD000000}"/>
                </a:ext>
              </a:extLst>
            </xdr:cNvPr>
            <xdr:cNvCxnSpPr/>
          </xdr:nvCxnSpPr>
          <xdr:spPr>
            <a:xfrm>
              <a:off x="10682640" y="9467640"/>
              <a:ext cx="7506000" cy="3439080"/>
            </a:xfrm>
            <a:prstGeom prst="straightConnector1">
              <a:avLst/>
            </a:prstGeom>
            <a:noFill/>
            <a:ln w="38100" cap="flat" cmpd="sng">
              <a:solidFill>
                <a:srgbClr val="FFC000"/>
              </a:solidFill>
              <a:prstDash val="solid"/>
              <a:miter lim="8000"/>
              <a:headEnd type="none" w="sm" len="sm"/>
              <a:tailEnd type="triangle" w="med" len="med"/>
            </a:ln>
          </xdr:spPr>
        </xdr:cxnSp>
      </xdr:grpSp>
    </xdr:grpSp>
    <xdr:clientData fLocksWithSheet="0"/>
  </xdr:oneCellAnchor>
  <xdr:oneCellAnchor>
    <xdr:from>
      <xdr:col>4</xdr:col>
      <xdr:colOff>561975</xdr:colOff>
      <xdr:row>13</xdr:row>
      <xdr:rowOff>180975</xdr:rowOff>
    </xdr:from>
    <xdr:ext cx="1162050" cy="3657600"/>
    <xdr:grpSp>
      <xdr:nvGrpSpPr>
        <xdr:cNvPr id="8" name="Shape 2">
          <a:extLst>
            <a:ext uri="{FF2B5EF4-FFF2-40B4-BE49-F238E27FC236}">
              <a16:creationId xmlns:a16="http://schemas.microsoft.com/office/drawing/2014/main" id="{00000000-0008-0000-0C00-000008000000}"/>
            </a:ext>
          </a:extLst>
        </xdr:cNvPr>
        <xdr:cNvGrpSpPr/>
      </xdr:nvGrpSpPr>
      <xdr:grpSpPr>
        <a:xfrm>
          <a:off x="3749675" y="3152775"/>
          <a:ext cx="1162050" cy="3657600"/>
          <a:chOff x="4764975" y="1951200"/>
          <a:chExt cx="1162401" cy="3657960"/>
        </a:xfrm>
      </xdr:grpSpPr>
      <xdr:grpSp>
        <xdr:nvGrpSpPr>
          <xdr:cNvPr id="254" name="Shape 254">
            <a:extLst>
              <a:ext uri="{FF2B5EF4-FFF2-40B4-BE49-F238E27FC236}">
                <a16:creationId xmlns:a16="http://schemas.microsoft.com/office/drawing/2014/main" id="{00000000-0008-0000-0C00-0000FE000000}"/>
              </a:ext>
            </a:extLst>
          </xdr:cNvPr>
          <xdr:cNvGrpSpPr/>
        </xdr:nvGrpSpPr>
        <xdr:grpSpPr>
          <a:xfrm>
            <a:off x="4764975" y="1951200"/>
            <a:ext cx="1162401" cy="3657960"/>
            <a:chOff x="3823920" y="3162240"/>
            <a:chExt cx="1190880" cy="3657960"/>
          </a:xfrm>
        </xdr:grpSpPr>
        <xdr:sp macro="" textlink="">
          <xdr:nvSpPr>
            <xdr:cNvPr id="9" name="Shape 4">
              <a:extLst>
                <a:ext uri="{FF2B5EF4-FFF2-40B4-BE49-F238E27FC236}">
                  <a16:creationId xmlns:a16="http://schemas.microsoft.com/office/drawing/2014/main" id="{00000000-0008-0000-0C00-000009000000}"/>
                </a:ext>
              </a:extLst>
            </xdr:cNvPr>
            <xdr:cNvSpPr/>
          </xdr:nvSpPr>
          <xdr:spPr>
            <a:xfrm>
              <a:off x="3823920" y="3162240"/>
              <a:ext cx="1190500" cy="3657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5" name="Shape 255">
              <a:extLst>
                <a:ext uri="{FF2B5EF4-FFF2-40B4-BE49-F238E27FC236}">
                  <a16:creationId xmlns:a16="http://schemas.microsoft.com/office/drawing/2014/main" id="{00000000-0008-0000-0C00-0000FF000000}"/>
                </a:ext>
              </a:extLst>
            </xdr:cNvPr>
            <xdr:cNvCxnSpPr/>
          </xdr:nvCxnSpPr>
          <xdr:spPr>
            <a:xfrm flipH="1">
              <a:off x="3823920" y="3162240"/>
              <a:ext cx="1190880" cy="3657960"/>
            </a:xfrm>
            <a:prstGeom prst="straightConnector1">
              <a:avLst/>
            </a:prstGeom>
            <a:noFill/>
            <a:ln w="38100" cap="flat" cmpd="sng">
              <a:solidFill>
                <a:srgbClr val="FF0000"/>
              </a:solidFill>
              <a:prstDash val="solid"/>
              <a:miter lim="8000"/>
              <a:headEnd type="none" w="sm" len="sm"/>
              <a:tailEnd type="triangle" w="med" len="med"/>
            </a:ln>
          </xdr:spPr>
        </xdr:cxnSp>
      </xdr:grpSp>
    </xdr:grpSp>
    <xdr:clientData fLocksWithSheet="0"/>
  </xdr:oneCellAnchor>
  <xdr:oneCellAnchor>
    <xdr:from>
      <xdr:col>2</xdr:col>
      <xdr:colOff>552450</xdr:colOff>
      <xdr:row>79</xdr:row>
      <xdr:rowOff>123825</xdr:rowOff>
    </xdr:from>
    <xdr:ext cx="1762125" cy="2314575"/>
    <xdr:pic>
      <xdr:nvPicPr>
        <xdr:cNvPr id="10" name="image3.png">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352425</xdr:colOff>
      <xdr:row>92</xdr:row>
      <xdr:rowOff>95250</xdr:rowOff>
    </xdr:from>
    <xdr:ext cx="2152650" cy="2057400"/>
    <xdr:pic>
      <xdr:nvPicPr>
        <xdr:cNvPr id="11" name="image4.png">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276225</xdr:colOff>
      <xdr:row>8</xdr:row>
      <xdr:rowOff>123825</xdr:rowOff>
    </xdr:from>
    <xdr:ext cx="285750" cy="10077450"/>
    <xdr:grpSp>
      <xdr:nvGrpSpPr>
        <xdr:cNvPr id="2" name="Shape 2">
          <a:extLst>
            <a:ext uri="{FF2B5EF4-FFF2-40B4-BE49-F238E27FC236}">
              <a16:creationId xmlns:a16="http://schemas.microsoft.com/office/drawing/2014/main" id="{00000000-0008-0000-0D00-000002000000}"/>
            </a:ext>
          </a:extLst>
        </xdr:cNvPr>
        <xdr:cNvGrpSpPr/>
      </xdr:nvGrpSpPr>
      <xdr:grpSpPr>
        <a:xfrm>
          <a:off x="1520825" y="1838325"/>
          <a:ext cx="285750" cy="10077450"/>
          <a:chOff x="5203125" y="0"/>
          <a:chExt cx="286110" cy="7560270"/>
        </a:xfrm>
      </xdr:grpSpPr>
      <xdr:grpSp>
        <xdr:nvGrpSpPr>
          <xdr:cNvPr id="256" name="Shape 256">
            <a:extLst>
              <a:ext uri="{FF2B5EF4-FFF2-40B4-BE49-F238E27FC236}">
                <a16:creationId xmlns:a16="http://schemas.microsoft.com/office/drawing/2014/main" id="{00000000-0008-0000-0D00-000000010000}"/>
              </a:ext>
            </a:extLst>
          </xdr:cNvPr>
          <xdr:cNvGrpSpPr/>
        </xdr:nvGrpSpPr>
        <xdr:grpSpPr>
          <a:xfrm>
            <a:off x="5203125" y="0"/>
            <a:ext cx="286110" cy="7560270"/>
            <a:chOff x="1554120" y="1847880"/>
            <a:chExt cx="286200" cy="10068120"/>
          </a:xfrm>
        </xdr:grpSpPr>
        <xdr:sp macro="" textlink="">
          <xdr:nvSpPr>
            <xdr:cNvPr id="4" name="Shape 4">
              <a:extLst>
                <a:ext uri="{FF2B5EF4-FFF2-40B4-BE49-F238E27FC236}">
                  <a16:creationId xmlns:a16="http://schemas.microsoft.com/office/drawing/2014/main" id="{00000000-0008-0000-0D00-000004000000}"/>
                </a:ext>
              </a:extLst>
            </xdr:cNvPr>
            <xdr:cNvSpPr/>
          </xdr:nvSpPr>
          <xdr:spPr>
            <a:xfrm>
              <a:off x="1554120" y="1847880"/>
              <a:ext cx="285825" cy="1006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57" name="Shape 257">
              <a:extLst>
                <a:ext uri="{FF2B5EF4-FFF2-40B4-BE49-F238E27FC236}">
                  <a16:creationId xmlns:a16="http://schemas.microsoft.com/office/drawing/2014/main" id="{00000000-0008-0000-0D00-000001010000}"/>
                </a:ext>
              </a:extLst>
            </xdr:cNvPr>
            <xdr:cNvGrpSpPr/>
          </xdr:nvGrpSpPr>
          <xdr:grpSpPr>
            <a:xfrm>
              <a:off x="1554120" y="1847880"/>
              <a:ext cx="286200" cy="10068120"/>
              <a:chOff x="1554120" y="1847880"/>
              <a:chExt cx="286200" cy="10068120"/>
            </a:xfrm>
          </xdr:grpSpPr>
          <xdr:sp macro="" textlink="">
            <xdr:nvSpPr>
              <xdr:cNvPr id="258" name="Shape 258">
                <a:extLst>
                  <a:ext uri="{FF2B5EF4-FFF2-40B4-BE49-F238E27FC236}">
                    <a16:creationId xmlns:a16="http://schemas.microsoft.com/office/drawing/2014/main" id="{00000000-0008-0000-0D00-000002010000}"/>
                  </a:ext>
                </a:extLst>
              </xdr:cNvPr>
              <xdr:cNvSpPr/>
            </xdr:nvSpPr>
            <xdr:spPr>
              <a:xfrm>
                <a:off x="1554480" y="1847880"/>
                <a:ext cx="285480" cy="10067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9" name="Shape 259">
                <a:extLst>
                  <a:ext uri="{FF2B5EF4-FFF2-40B4-BE49-F238E27FC236}">
                    <a16:creationId xmlns:a16="http://schemas.microsoft.com/office/drawing/2014/main" id="{00000000-0008-0000-0D00-000003010000}"/>
                  </a:ext>
                </a:extLst>
              </xdr:cNvPr>
              <xdr:cNvCxnSpPr/>
            </xdr:nvCxnSpPr>
            <xdr:spPr>
              <a:xfrm rot="10800000" flipH="1">
                <a:off x="1554120" y="1847880"/>
                <a:ext cx="286200" cy="10068120"/>
              </a:xfrm>
              <a:prstGeom prst="straightConnector1">
                <a:avLst/>
              </a:prstGeom>
              <a:noFill/>
              <a:ln w="9525" cap="flat" cmpd="sng">
                <a:solidFill>
                  <a:srgbClr val="FF0000"/>
                </a:solidFill>
                <a:prstDash val="solid"/>
                <a:miter lim="8000"/>
                <a:headEnd type="none" w="sm" len="sm"/>
                <a:tailEnd type="triangle" w="med" len="med"/>
              </a:ln>
            </xdr:spPr>
          </xdr:cxnSp>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Noto Sans JP"/>
        <a:ea typeface="Noto Sans JP"/>
        <a:cs typeface="Noto Sans JP"/>
      </a:majorFont>
      <a:minorFont>
        <a:latin typeface="Noto Sans JP"/>
        <a:ea typeface="Noto Sans JP"/>
        <a:cs typeface="Noto Sans JP"/>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00"/>
  <sheetViews>
    <sheetView showGridLines="0" tabSelected="1" workbookViewId="0">
      <selection activeCell="G3" sqref="G3"/>
    </sheetView>
  </sheetViews>
  <sheetFormatPr baseColWidth="10" defaultColWidth="12.6640625" defaultRowHeight="15" customHeight="1"/>
  <cols>
    <col min="1" max="1" width="16.83203125" customWidth="1"/>
    <col min="2" max="3" width="19.33203125" customWidth="1"/>
    <col min="4" max="6" width="13.6640625" customWidth="1"/>
    <col min="7" max="7" width="18.5" customWidth="1"/>
    <col min="8" max="8" width="19" customWidth="1"/>
    <col min="9" max="9" width="19.33203125" customWidth="1"/>
    <col min="10" max="17" width="13.6640625" customWidth="1"/>
    <col min="18" max="19" width="11.83203125" customWidth="1"/>
    <col min="20" max="21" width="7.83203125" customWidth="1"/>
    <col min="22" max="22" width="15.6640625" customWidth="1"/>
    <col min="23" max="26" width="13.1640625" customWidth="1"/>
  </cols>
  <sheetData>
    <row r="1" spans="1:22" ht="26.25" customHeight="1">
      <c r="A1" s="67" t="s">
        <v>2</v>
      </c>
      <c r="B1" s="68"/>
      <c r="C1" s="68"/>
      <c r="D1" s="68"/>
      <c r="E1" s="68"/>
      <c r="F1" s="68"/>
      <c r="G1" s="68"/>
      <c r="H1" s="68"/>
      <c r="I1" s="68"/>
      <c r="J1" s="68"/>
      <c r="K1" s="68"/>
      <c r="L1" s="68"/>
      <c r="M1" s="68"/>
      <c r="N1" s="68"/>
      <c r="O1" s="68"/>
      <c r="P1" s="68"/>
      <c r="Q1" s="68"/>
      <c r="R1" s="68"/>
      <c r="S1" s="68"/>
    </row>
    <row r="2" spans="1:22" ht="57.75" customHeight="1">
      <c r="A2" s="67" t="s">
        <v>3</v>
      </c>
      <c r="B2" s="68"/>
      <c r="C2" s="68"/>
      <c r="D2" s="68"/>
      <c r="E2" s="68"/>
      <c r="F2" s="68"/>
      <c r="G2" s="68"/>
      <c r="H2" s="68"/>
      <c r="I2" s="68"/>
      <c r="J2" s="68"/>
      <c r="K2" s="68"/>
      <c r="L2" s="68"/>
      <c r="M2" s="68"/>
      <c r="N2" s="69" t="s">
        <v>0</v>
      </c>
      <c r="O2" s="68"/>
      <c r="P2" s="5"/>
      <c r="Q2" s="5"/>
      <c r="R2" s="5"/>
      <c r="S2" s="5"/>
    </row>
    <row r="3" spans="1:22" ht="18" customHeight="1">
      <c r="A3" s="5"/>
      <c r="B3" s="5"/>
      <c r="C3" s="5"/>
      <c r="D3" s="5"/>
      <c r="E3" s="5"/>
      <c r="F3" s="5"/>
      <c r="G3" s="5"/>
      <c r="H3" s="5"/>
      <c r="I3" s="5"/>
      <c r="J3" s="5"/>
      <c r="K3" s="5"/>
      <c r="L3" s="5"/>
      <c r="M3" s="5"/>
      <c r="N3" s="5"/>
      <c r="O3" s="5"/>
      <c r="P3" s="5"/>
      <c r="Q3" s="5"/>
      <c r="R3" s="5"/>
      <c r="S3" s="5"/>
    </row>
    <row r="4" spans="1:22" ht="18" customHeight="1">
      <c r="A4" s="5"/>
      <c r="B4" s="5"/>
      <c r="C4" s="5"/>
      <c r="D4" s="5"/>
      <c r="E4" s="5"/>
      <c r="F4" s="5"/>
      <c r="G4" s="5"/>
      <c r="H4" s="5"/>
      <c r="I4" s="5"/>
      <c r="J4" s="5"/>
      <c r="K4" s="5"/>
      <c r="L4" s="5"/>
      <c r="M4" s="5"/>
      <c r="N4" s="5"/>
      <c r="O4" s="5"/>
      <c r="P4" s="5"/>
      <c r="Q4" s="5"/>
      <c r="R4" s="5"/>
      <c r="S4" s="5"/>
      <c r="T4" s="5"/>
      <c r="U4" s="5"/>
      <c r="V4" s="5"/>
    </row>
    <row r="5" spans="1:22" ht="18" customHeight="1">
      <c r="A5" s="5"/>
      <c r="B5" s="5"/>
      <c r="C5" s="5"/>
      <c r="D5" s="5" t="s">
        <v>4</v>
      </c>
      <c r="E5" s="7"/>
      <c r="F5" s="5"/>
      <c r="G5" s="5" t="s">
        <v>5</v>
      </c>
      <c r="H5" s="7"/>
      <c r="I5" s="5"/>
      <c r="J5" s="8" t="s">
        <v>6</v>
      </c>
      <c r="K5" s="5"/>
      <c r="L5" s="5"/>
      <c r="M5" s="5"/>
      <c r="N5" s="5"/>
      <c r="O5" s="5"/>
      <c r="P5" s="5"/>
      <c r="Q5" s="5"/>
      <c r="R5" s="5"/>
      <c r="S5" s="5"/>
      <c r="T5" s="5"/>
      <c r="U5" s="5"/>
      <c r="V5" s="5"/>
    </row>
    <row r="6" spans="1:22" ht="18" customHeight="1">
      <c r="A6" s="5"/>
      <c r="B6" s="5"/>
      <c r="C6" s="5"/>
      <c r="D6" s="70" t="s">
        <v>7</v>
      </c>
      <c r="E6" s="68"/>
      <c r="F6" s="68"/>
      <c r="G6" s="68"/>
      <c r="H6" s="68"/>
      <c r="I6" s="68"/>
      <c r="J6" s="68"/>
      <c r="K6" s="5"/>
      <c r="L6" s="5"/>
      <c r="M6" s="5"/>
      <c r="N6" s="5"/>
      <c r="O6" s="5"/>
      <c r="P6" s="5"/>
      <c r="Q6" s="5"/>
      <c r="R6" s="5"/>
      <c r="S6" s="5"/>
      <c r="T6" s="3"/>
      <c r="U6" s="3"/>
      <c r="V6" s="3"/>
    </row>
    <row r="7" spans="1:22" ht="18" customHeight="1"/>
    <row r="8" spans="1:22" ht="18" customHeight="1"/>
    <row r="9" spans="1:22" ht="18" customHeight="1"/>
    <row r="10" spans="1:22" ht="18" customHeight="1"/>
    <row r="11" spans="1:22" ht="18" customHeight="1"/>
    <row r="12" spans="1:22" ht="18" customHeight="1"/>
    <row r="13" spans="1:22" ht="18" customHeight="1"/>
    <row r="14" spans="1:22" ht="18" customHeight="1"/>
    <row r="15" spans="1:22" ht="18" customHeight="1"/>
    <row r="16" spans="1:22" ht="18" customHeight="1"/>
    <row r="17" spans="2:7" ht="18" customHeight="1">
      <c r="B17" s="9"/>
    </row>
    <row r="18" spans="2:7" ht="18" customHeight="1">
      <c r="B18" s="9"/>
    </row>
    <row r="19" spans="2:7" ht="18" customHeight="1">
      <c r="B19" s="9"/>
    </row>
    <row r="20" spans="2:7" ht="18" customHeight="1">
      <c r="B20" s="9"/>
    </row>
    <row r="21" spans="2:7" ht="18" customHeight="1">
      <c r="B21" s="9"/>
    </row>
    <row r="22" spans="2:7" ht="18" customHeight="1">
      <c r="B22" s="9"/>
    </row>
    <row r="23" spans="2:7" ht="18" customHeight="1"/>
    <row r="24" spans="2:7" ht="18" customHeight="1"/>
    <row r="25" spans="2:7" ht="18" customHeight="1">
      <c r="G25" s="10"/>
    </row>
    <row r="26" spans="2:7" ht="18" customHeight="1">
      <c r="G26" s="10"/>
    </row>
    <row r="27" spans="2:7" ht="18" customHeight="1"/>
    <row r="28" spans="2:7" ht="18" customHeight="1"/>
    <row r="29" spans="2:7" ht="18" customHeight="1"/>
    <row r="30" spans="2:7" ht="18" customHeight="1"/>
    <row r="31" spans="2:7" ht="18" customHeight="1"/>
    <row r="32" spans="2:7" ht="18" customHeight="1"/>
    <row r="33" spans="4:8" ht="18" customHeight="1"/>
    <row r="34" spans="4:8" ht="18" customHeight="1"/>
    <row r="35" spans="4:8" ht="18" customHeight="1"/>
    <row r="36" spans="4:8" ht="18" customHeight="1"/>
    <row r="37" spans="4:8" ht="18" customHeight="1"/>
    <row r="38" spans="4:8" ht="18" customHeight="1"/>
    <row r="39" spans="4:8" ht="18" customHeight="1"/>
    <row r="40" spans="4:8" ht="18" customHeight="1"/>
    <row r="41" spans="4:8" ht="18" customHeight="1"/>
    <row r="42" spans="4:8" ht="18" customHeight="1"/>
    <row r="43" spans="4:8" ht="18" customHeight="1"/>
    <row r="44" spans="4:8" ht="18" customHeight="1"/>
    <row r="45" spans="4:8" ht="18" customHeight="1"/>
    <row r="46" spans="4:8" ht="18" customHeight="1"/>
    <row r="47" spans="4:8" ht="18" customHeight="1"/>
    <row r="48" spans="4:8" ht="18" customHeight="1">
      <c r="D48" s="69" t="s">
        <v>8</v>
      </c>
      <c r="E48" s="71"/>
      <c r="F48" s="7"/>
      <c r="H48" s="8" t="s">
        <v>6</v>
      </c>
    </row>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S1"/>
    <mergeCell ref="A2:M2"/>
    <mergeCell ref="N2:O2"/>
    <mergeCell ref="D6:J6"/>
    <mergeCell ref="D48:E48"/>
  </mergeCells>
  <pageMargins left="0.78749999999999998" right="0.78749999999999998" top="1.05277777777778" bottom="1.05277777777778" header="0" footer="0"/>
  <pageSetup paperSize="9" orientation="portrait"/>
  <headerFooter>
    <oddHeader>&amp;Cffffff&amp;A</oddHeader>
    <oddFooter>&amp;CffffffPage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00"/>
  <sheetViews>
    <sheetView showGridLines="0" workbookViewId="0">
      <selection sqref="A1:W1"/>
    </sheetView>
  </sheetViews>
  <sheetFormatPr baseColWidth="10" defaultColWidth="12.6640625" defaultRowHeight="15" customHeight="1"/>
  <cols>
    <col min="1" max="21" width="7.83203125" customWidth="1"/>
    <col min="22" max="40" width="12.33203125" customWidth="1"/>
  </cols>
  <sheetData>
    <row r="1" spans="1:28" ht="18" customHeight="1">
      <c r="A1" s="77" t="s">
        <v>9</v>
      </c>
      <c r="B1" s="68"/>
      <c r="C1" s="68"/>
      <c r="D1" s="68"/>
      <c r="E1" s="68"/>
      <c r="F1" s="68"/>
      <c r="G1" s="68"/>
      <c r="H1" s="68"/>
      <c r="I1" s="68"/>
      <c r="J1" s="68"/>
      <c r="K1" s="68"/>
      <c r="L1" s="68"/>
      <c r="M1" s="68"/>
      <c r="N1" s="68"/>
      <c r="O1" s="68"/>
      <c r="P1" s="68"/>
      <c r="Q1" s="68"/>
      <c r="R1" s="68"/>
      <c r="S1" s="68"/>
      <c r="T1" s="68"/>
      <c r="U1" s="68"/>
      <c r="V1" s="68"/>
      <c r="W1" s="68"/>
    </row>
    <row r="2" spans="1:28" ht="18" customHeight="1">
      <c r="A2" s="77" t="s">
        <v>10</v>
      </c>
      <c r="B2" s="68"/>
      <c r="C2" s="68"/>
      <c r="D2" s="68"/>
      <c r="E2" s="68"/>
      <c r="F2" s="68"/>
      <c r="G2" s="68"/>
      <c r="H2" s="68"/>
      <c r="I2" s="68"/>
      <c r="J2" s="68"/>
      <c r="K2" s="68"/>
      <c r="L2" s="68"/>
      <c r="M2" s="68"/>
      <c r="N2" s="68"/>
      <c r="O2" s="68"/>
      <c r="P2" s="68"/>
      <c r="Q2" s="68"/>
      <c r="R2" s="68"/>
      <c r="S2" s="68"/>
      <c r="T2" s="68"/>
      <c r="U2" s="68"/>
      <c r="V2" s="68"/>
      <c r="W2" s="68"/>
    </row>
    <row r="3" spans="1:28" ht="18" customHeight="1">
      <c r="A3" s="77" t="s">
        <v>11</v>
      </c>
      <c r="B3" s="68"/>
      <c r="C3" s="68"/>
      <c r="D3" s="68"/>
      <c r="E3" s="68"/>
      <c r="F3" s="68"/>
      <c r="G3" s="68"/>
      <c r="H3" s="68"/>
      <c r="I3" s="68"/>
      <c r="J3" s="68"/>
      <c r="K3" s="68"/>
      <c r="L3" s="68"/>
      <c r="M3" s="68"/>
      <c r="N3" s="68"/>
      <c r="O3" s="68"/>
      <c r="P3" s="68"/>
      <c r="Q3" s="68"/>
      <c r="R3" s="68"/>
      <c r="S3" s="68"/>
      <c r="T3" s="68"/>
      <c r="U3" s="68"/>
      <c r="V3" s="68"/>
      <c r="W3" s="68"/>
    </row>
    <row r="4" spans="1:28" ht="18" customHeight="1">
      <c r="A4" s="77" t="s">
        <v>12</v>
      </c>
      <c r="B4" s="68"/>
      <c r="C4" s="68"/>
      <c r="D4" s="68"/>
      <c r="E4" s="68"/>
      <c r="F4" s="68"/>
      <c r="G4" s="68"/>
      <c r="H4" s="68"/>
      <c r="I4" s="68"/>
      <c r="J4" s="68"/>
      <c r="K4" s="68"/>
      <c r="L4" s="68"/>
      <c r="M4" s="68"/>
      <c r="N4" s="68"/>
      <c r="O4" s="68"/>
      <c r="P4" s="68"/>
      <c r="Q4" s="68"/>
      <c r="R4" s="68"/>
      <c r="S4" s="68"/>
      <c r="T4" s="68"/>
      <c r="U4" s="68"/>
      <c r="V4" s="68"/>
      <c r="W4" s="68"/>
    </row>
    <row r="5" spans="1:28" ht="18" customHeight="1">
      <c r="A5" s="77" t="s">
        <v>13</v>
      </c>
      <c r="B5" s="68"/>
      <c r="C5" s="68"/>
      <c r="D5" s="68"/>
      <c r="E5" s="68"/>
      <c r="F5" s="68"/>
      <c r="G5" s="68"/>
      <c r="H5" s="68"/>
      <c r="I5" s="68"/>
      <c r="J5" s="68"/>
      <c r="K5" s="68"/>
      <c r="L5" s="68"/>
      <c r="M5" s="68"/>
      <c r="N5" s="68"/>
      <c r="O5" s="68"/>
      <c r="P5" s="68"/>
      <c r="Q5" s="68"/>
      <c r="R5" s="68"/>
      <c r="S5" s="68"/>
      <c r="T5" s="68"/>
      <c r="U5" s="68"/>
      <c r="V5" s="68"/>
      <c r="W5" s="68"/>
    </row>
    <row r="6" spans="1:28" ht="18" customHeight="1">
      <c r="A6" s="77" t="s">
        <v>14</v>
      </c>
      <c r="B6" s="68"/>
      <c r="C6" s="68"/>
      <c r="D6" s="68"/>
      <c r="E6" s="68"/>
      <c r="F6" s="68"/>
      <c r="G6" s="68"/>
      <c r="H6" s="68"/>
      <c r="I6" s="68"/>
      <c r="J6" s="68"/>
      <c r="K6" s="68"/>
      <c r="L6" s="68"/>
      <c r="M6" s="68"/>
      <c r="N6" s="68"/>
      <c r="O6" s="68"/>
      <c r="P6" s="68"/>
      <c r="Q6" s="68"/>
      <c r="R6" s="68"/>
      <c r="S6" s="68"/>
      <c r="T6" s="68"/>
      <c r="U6" s="68"/>
      <c r="V6" s="68"/>
      <c r="W6" s="68"/>
    </row>
    <row r="7" spans="1:28" ht="18" customHeight="1">
      <c r="A7" s="77"/>
      <c r="B7" s="68"/>
      <c r="C7" s="68"/>
      <c r="D7" s="68"/>
      <c r="E7" s="68"/>
      <c r="F7" s="68"/>
      <c r="G7" s="68"/>
      <c r="H7" s="68"/>
      <c r="I7" s="68"/>
      <c r="J7" s="68"/>
      <c r="K7" s="68"/>
      <c r="L7" s="68"/>
      <c r="M7" s="68"/>
      <c r="N7" s="68"/>
      <c r="O7" s="68"/>
      <c r="P7" s="68"/>
      <c r="Q7" s="68"/>
      <c r="R7" s="68"/>
      <c r="S7" s="68"/>
      <c r="T7" s="68"/>
      <c r="U7" s="68"/>
      <c r="V7" s="68"/>
      <c r="W7" s="68"/>
    </row>
    <row r="8" spans="1:28" ht="18" customHeight="1"/>
    <row r="9" spans="1:28" ht="18" customHeight="1"/>
    <row r="10" spans="1:28" ht="18" customHeight="1"/>
    <row r="11" spans="1:28" ht="18" customHeight="1">
      <c r="V11" s="10" t="s">
        <v>15</v>
      </c>
      <c r="W11" s="10"/>
      <c r="X11" s="10"/>
      <c r="Y11" s="10"/>
    </row>
    <row r="12" spans="1:28" ht="18" customHeight="1">
      <c r="V12" s="10"/>
      <c r="W12" s="10"/>
      <c r="X12" s="10"/>
      <c r="Y12" s="10"/>
    </row>
    <row r="13" spans="1:28" ht="18" customHeight="1">
      <c r="V13" s="10"/>
      <c r="W13" s="10"/>
      <c r="X13" s="10"/>
      <c r="Y13" s="10"/>
    </row>
    <row r="14" spans="1:28" ht="18" customHeight="1">
      <c r="V14" s="17" t="s">
        <v>17</v>
      </c>
      <c r="W14" s="72"/>
      <c r="X14" s="73"/>
      <c r="Y14" s="74"/>
      <c r="Z14" s="75" t="s">
        <v>20</v>
      </c>
      <c r="AA14" s="68"/>
      <c r="AB14" s="68"/>
    </row>
    <row r="15" spans="1:28" ht="18" customHeight="1">
      <c r="V15" s="17" t="s">
        <v>22</v>
      </c>
      <c r="W15" s="72"/>
      <c r="X15" s="73"/>
      <c r="Y15" s="74"/>
      <c r="Z15" s="76"/>
      <c r="AA15" s="68"/>
      <c r="AB15" s="68"/>
    </row>
    <row r="16" spans="1:28" ht="18" customHeight="1">
      <c r="W16" s="18" t="s">
        <v>27</v>
      </c>
    </row>
    <row r="17" spans="3:40" ht="18" customHeight="1"/>
    <row r="18" spans="3:40" ht="18" customHeight="1"/>
    <row r="19" spans="3:40" ht="18" customHeight="1">
      <c r="V19" s="19" t="s">
        <v>29</v>
      </c>
      <c r="W19" s="19" t="s">
        <v>30</v>
      </c>
      <c r="X19" s="19" t="s">
        <v>31</v>
      </c>
      <c r="Y19" s="19" t="s">
        <v>32</v>
      </c>
      <c r="Z19" s="19" t="s">
        <v>33</v>
      </c>
      <c r="AA19" s="19" t="s">
        <v>35</v>
      </c>
      <c r="AB19" s="19" t="s">
        <v>37</v>
      </c>
      <c r="AC19" s="19" t="s">
        <v>39</v>
      </c>
      <c r="AD19" s="19" t="s">
        <v>42</v>
      </c>
      <c r="AE19" s="19" t="s">
        <v>44</v>
      </c>
      <c r="AF19" s="19" t="s">
        <v>46</v>
      </c>
      <c r="AG19" s="19" t="s">
        <v>47</v>
      </c>
      <c r="AH19" s="19" t="s">
        <v>48</v>
      </c>
      <c r="AI19" s="19" t="s">
        <v>49</v>
      </c>
      <c r="AJ19" s="19" t="s">
        <v>50</v>
      </c>
      <c r="AK19" s="19" t="s">
        <v>51</v>
      </c>
      <c r="AL19" s="19" t="s">
        <v>52</v>
      </c>
      <c r="AM19" s="19" t="s">
        <v>53</v>
      </c>
      <c r="AN19" s="19" t="s">
        <v>54</v>
      </c>
    </row>
    <row r="20" spans="3:40" ht="18" customHeight="1">
      <c r="V20" s="12"/>
      <c r="W20" s="12"/>
      <c r="X20" s="12"/>
      <c r="Y20" s="12"/>
      <c r="Z20" s="12"/>
      <c r="AA20" s="12"/>
      <c r="AB20" s="12"/>
      <c r="AC20" s="12"/>
      <c r="AD20" s="12"/>
      <c r="AE20" s="12"/>
      <c r="AF20" s="12"/>
      <c r="AG20" s="12"/>
      <c r="AH20" s="12"/>
      <c r="AI20" s="12"/>
      <c r="AJ20" s="12"/>
      <c r="AK20" s="12"/>
      <c r="AL20" s="12"/>
      <c r="AM20" s="12"/>
      <c r="AN20" s="12"/>
    </row>
    <row r="21" spans="3:40" ht="18" customHeight="1"/>
    <row r="22" spans="3:40" ht="18" customHeight="1">
      <c r="C22" s="14" t="s">
        <v>55</v>
      </c>
    </row>
    <row r="23" spans="3:40" ht="18" customHeight="1"/>
    <row r="24" spans="3:40" ht="18" customHeight="1">
      <c r="V24" s="10" t="s">
        <v>56</v>
      </c>
    </row>
    <row r="25" spans="3:40" ht="18" customHeight="1"/>
    <row r="26" spans="3:40" ht="18" customHeight="1"/>
    <row r="27" spans="3:40" ht="18" customHeight="1"/>
    <row r="28" spans="3:40" ht="18" customHeight="1">
      <c r="V28" s="10" t="s">
        <v>57</v>
      </c>
    </row>
    <row r="29" spans="3:40" ht="18" customHeight="1"/>
    <row r="30" spans="3:40" ht="18" customHeight="1"/>
    <row r="31" spans="3:40" ht="18" customHeight="1"/>
    <row r="32" spans="3:40"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W14:Y14"/>
    <mergeCell ref="Z14:AB15"/>
    <mergeCell ref="W15:Y15"/>
    <mergeCell ref="A1:W1"/>
    <mergeCell ref="A2:W2"/>
    <mergeCell ref="A3:W3"/>
    <mergeCell ref="A4:W4"/>
    <mergeCell ref="A5:W5"/>
    <mergeCell ref="A6:W6"/>
    <mergeCell ref="A7:W7"/>
  </mergeCells>
  <pageMargins left="0.78749999999999998" right="0.78749999999999998" top="1.05277777777778" bottom="1.05277777777778" header="0" footer="0"/>
  <pageSetup paperSize="9" orientation="portrait"/>
  <headerFooter>
    <oddHeader>&amp;Cffffff&amp;A</oddHeader>
    <oddFooter>&amp;CffffffPage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showGridLines="0" workbookViewId="0">
      <selection activeCell="T11" sqref="T11"/>
    </sheetView>
  </sheetViews>
  <sheetFormatPr baseColWidth="10" defaultColWidth="12.6640625" defaultRowHeight="15" customHeight="1"/>
  <cols>
    <col min="1" max="21" width="7.83203125" customWidth="1"/>
    <col min="22" max="22" width="16.33203125" customWidth="1"/>
    <col min="23" max="23" width="17.1640625" customWidth="1"/>
    <col min="24" max="24" width="2.6640625" customWidth="1"/>
    <col min="25" max="25" width="11.6640625" customWidth="1"/>
    <col min="26" max="26" width="16.1640625" customWidth="1"/>
    <col min="27" max="27" width="9.33203125" customWidth="1"/>
    <col min="28" max="28" width="9" customWidth="1"/>
    <col min="29" max="29" width="7.83203125" customWidth="1"/>
  </cols>
  <sheetData>
    <row r="1" spans="1:27" ht="18" customHeight="1">
      <c r="A1" s="77" t="s">
        <v>64</v>
      </c>
      <c r="B1" s="68"/>
      <c r="C1" s="68"/>
      <c r="D1" s="68"/>
      <c r="E1" s="68"/>
      <c r="F1" s="68"/>
      <c r="G1" s="68"/>
      <c r="H1" s="68"/>
      <c r="I1" s="68"/>
      <c r="J1" s="68"/>
      <c r="K1" s="68"/>
      <c r="L1" s="68"/>
      <c r="M1" s="68"/>
      <c r="N1" s="68"/>
      <c r="O1" s="68"/>
      <c r="P1" s="68"/>
      <c r="Q1" s="68"/>
      <c r="R1" s="68"/>
      <c r="S1" s="68"/>
      <c r="T1" s="68"/>
      <c r="U1" s="68"/>
      <c r="V1" s="68"/>
      <c r="W1" s="68"/>
      <c r="X1" s="16"/>
    </row>
    <row r="2" spans="1:27" ht="18" customHeight="1">
      <c r="A2" s="77" t="s">
        <v>65</v>
      </c>
      <c r="B2" s="68"/>
      <c r="C2" s="68"/>
      <c r="D2" s="68"/>
      <c r="E2" s="68"/>
      <c r="F2" s="68"/>
      <c r="G2" s="68"/>
      <c r="H2" s="68"/>
      <c r="I2" s="68"/>
      <c r="J2" s="68"/>
      <c r="K2" s="68"/>
      <c r="L2" s="68"/>
      <c r="M2" s="68"/>
      <c r="N2" s="68"/>
      <c r="O2" s="68"/>
      <c r="P2" s="68"/>
      <c r="Q2" s="68"/>
      <c r="R2" s="68"/>
      <c r="S2" s="68"/>
      <c r="T2" s="68"/>
      <c r="U2" s="68"/>
      <c r="V2" s="68"/>
      <c r="W2" s="68"/>
      <c r="X2" s="16"/>
    </row>
    <row r="3" spans="1:27" ht="18" customHeight="1">
      <c r="A3" s="77" t="s">
        <v>66</v>
      </c>
      <c r="B3" s="68"/>
      <c r="C3" s="68"/>
      <c r="D3" s="68"/>
      <c r="E3" s="68"/>
      <c r="F3" s="68"/>
      <c r="G3" s="68"/>
      <c r="H3" s="68"/>
      <c r="I3" s="68"/>
      <c r="J3" s="68"/>
      <c r="K3" s="68"/>
      <c r="L3" s="68"/>
      <c r="M3" s="68"/>
      <c r="N3" s="68"/>
      <c r="O3" s="68"/>
      <c r="P3" s="68"/>
      <c r="Q3" s="68"/>
      <c r="R3" s="68"/>
      <c r="S3" s="68"/>
      <c r="T3" s="68"/>
      <c r="U3" s="68"/>
      <c r="V3" s="68"/>
      <c r="W3" s="68"/>
      <c r="X3" s="16"/>
    </row>
    <row r="4" spans="1:27" ht="18" customHeight="1">
      <c r="A4" s="77" t="s">
        <v>67</v>
      </c>
      <c r="B4" s="68"/>
      <c r="C4" s="68"/>
      <c r="D4" s="68"/>
      <c r="E4" s="68"/>
      <c r="F4" s="68"/>
      <c r="G4" s="68"/>
      <c r="H4" s="68"/>
      <c r="I4" s="68"/>
      <c r="J4" s="68"/>
      <c r="K4" s="68"/>
      <c r="L4" s="68"/>
      <c r="M4" s="68"/>
      <c r="N4" s="68"/>
      <c r="O4" s="68"/>
      <c r="P4" s="68"/>
      <c r="Q4" s="68"/>
      <c r="R4" s="68"/>
      <c r="S4" s="68"/>
      <c r="T4" s="68"/>
      <c r="U4" s="68"/>
      <c r="V4" s="68"/>
      <c r="W4" s="68"/>
      <c r="X4" s="16"/>
    </row>
    <row r="5" spans="1:27" ht="18" customHeight="1">
      <c r="A5" s="77" t="s">
        <v>68</v>
      </c>
      <c r="B5" s="68"/>
      <c r="C5" s="68"/>
      <c r="D5" s="68"/>
      <c r="E5" s="68"/>
      <c r="F5" s="68"/>
      <c r="G5" s="68"/>
      <c r="H5" s="68"/>
      <c r="I5" s="68"/>
      <c r="J5" s="68"/>
      <c r="K5" s="68"/>
      <c r="L5" s="68"/>
      <c r="M5" s="68"/>
      <c r="N5" s="68"/>
      <c r="O5" s="68"/>
      <c r="P5" s="68"/>
      <c r="Q5" s="68"/>
      <c r="R5" s="68"/>
      <c r="S5" s="68"/>
      <c r="T5" s="68"/>
      <c r="U5" s="68"/>
      <c r="V5" s="68"/>
      <c r="W5" s="68"/>
      <c r="X5" s="16"/>
    </row>
    <row r="6" spans="1:27" ht="18" customHeight="1">
      <c r="A6" s="77"/>
      <c r="B6" s="68"/>
      <c r="C6" s="68"/>
      <c r="D6" s="68"/>
      <c r="E6" s="68"/>
      <c r="F6" s="68"/>
      <c r="G6" s="68"/>
      <c r="H6" s="68"/>
      <c r="I6" s="68"/>
      <c r="J6" s="68"/>
      <c r="K6" s="68"/>
      <c r="L6" s="68"/>
      <c r="M6" s="68"/>
      <c r="N6" s="68"/>
      <c r="O6" s="68"/>
      <c r="P6" s="68"/>
      <c r="Q6" s="68"/>
      <c r="R6" s="68"/>
      <c r="S6" s="68"/>
      <c r="T6" s="68"/>
      <c r="U6" s="68"/>
      <c r="V6" s="68"/>
      <c r="W6" s="68"/>
      <c r="X6" s="16"/>
    </row>
    <row r="7" spans="1:27" ht="18" customHeight="1">
      <c r="A7" s="77"/>
      <c r="B7" s="68"/>
      <c r="C7" s="68"/>
      <c r="D7" s="68"/>
      <c r="E7" s="68"/>
      <c r="F7" s="68"/>
      <c r="G7" s="68"/>
      <c r="H7" s="68"/>
      <c r="I7" s="68"/>
      <c r="J7" s="68"/>
      <c r="K7" s="68"/>
      <c r="L7" s="68"/>
      <c r="M7" s="68"/>
      <c r="N7" s="68"/>
      <c r="O7" s="68"/>
      <c r="P7" s="68"/>
      <c r="Q7" s="68"/>
      <c r="R7" s="68"/>
      <c r="S7" s="68"/>
      <c r="T7" s="68"/>
      <c r="U7" s="68"/>
      <c r="V7" s="68"/>
      <c r="W7" s="68"/>
      <c r="X7" s="16"/>
    </row>
    <row r="8" spans="1:27" ht="18" customHeight="1"/>
    <row r="9" spans="1:27" ht="18" customHeight="1"/>
    <row r="10" spans="1:27" ht="18" customHeight="1">
      <c r="V10" s="14" t="s">
        <v>69</v>
      </c>
    </row>
    <row r="11" spans="1:27" ht="18" customHeight="1">
      <c r="V11" s="14" t="s">
        <v>70</v>
      </c>
      <c r="W11" s="20"/>
    </row>
    <row r="12" spans="1:27" ht="18" customHeight="1">
      <c r="V12" s="19" t="s">
        <v>73</v>
      </c>
      <c r="W12" s="21"/>
      <c r="Y12" s="19" t="s">
        <v>76</v>
      </c>
      <c r="Z12" s="12"/>
    </row>
    <row r="13" spans="1:27" ht="18" customHeight="1">
      <c r="V13" s="19" t="s">
        <v>77</v>
      </c>
      <c r="W13" s="12"/>
      <c r="Y13" s="19" t="s">
        <v>17</v>
      </c>
      <c r="Z13" s="12"/>
      <c r="AA13" s="14" t="s">
        <v>79</v>
      </c>
    </row>
    <row r="14" spans="1:27" ht="18" customHeight="1">
      <c r="V14" s="19" t="s">
        <v>80</v>
      </c>
      <c r="W14" s="21"/>
      <c r="Y14" s="19" t="s">
        <v>22</v>
      </c>
      <c r="Z14" s="12"/>
      <c r="AA14" s="14" t="s">
        <v>83</v>
      </c>
    </row>
    <row r="15" spans="1:27" ht="18" customHeight="1">
      <c r="V15" s="19" t="s">
        <v>84</v>
      </c>
      <c r="W15" s="21"/>
      <c r="Y15" s="78" t="s">
        <v>87</v>
      </c>
      <c r="Z15" s="86"/>
    </row>
    <row r="16" spans="1:27" ht="18" customHeight="1">
      <c r="V16" s="19" t="s">
        <v>88</v>
      </c>
      <c r="W16" s="21"/>
      <c r="Y16" s="79"/>
      <c r="Z16" s="79"/>
    </row>
    <row r="17" spans="22:26" ht="18" customHeight="1">
      <c r="V17" s="19" t="s">
        <v>89</v>
      </c>
      <c r="W17" s="21"/>
      <c r="Y17" s="79"/>
      <c r="Z17" s="79"/>
    </row>
    <row r="18" spans="22:26" ht="18" customHeight="1">
      <c r="V18" s="19" t="s">
        <v>90</v>
      </c>
      <c r="W18" s="21"/>
      <c r="Y18" s="79"/>
      <c r="Z18" s="79"/>
    </row>
    <row r="19" spans="22:26" ht="18" customHeight="1">
      <c r="V19" s="19" t="s">
        <v>93</v>
      </c>
      <c r="W19" s="12"/>
      <c r="Y19" s="80"/>
      <c r="Z19" s="80"/>
    </row>
    <row r="20" spans="22:26" ht="18" customHeight="1"/>
    <row r="21" spans="22:26" ht="18" customHeight="1">
      <c r="V21" s="19" t="s">
        <v>94</v>
      </c>
      <c r="W21" s="12"/>
      <c r="Y21" s="19" t="s">
        <v>95</v>
      </c>
      <c r="Z21" s="12"/>
    </row>
    <row r="22" spans="22:26" ht="18" customHeight="1">
      <c r="W22" s="14" t="s">
        <v>96</v>
      </c>
    </row>
    <row r="23" spans="22:26" ht="18" customHeight="1"/>
    <row r="24" spans="22:26" ht="18" customHeight="1"/>
    <row r="25" spans="22:26" ht="18" customHeight="1"/>
    <row r="26" spans="22:26" ht="18" customHeight="1"/>
    <row r="27" spans="22:26" ht="18" customHeight="1"/>
    <row r="28" spans="22:26" ht="18" customHeight="1">
      <c r="V28" s="19" t="s">
        <v>29</v>
      </c>
      <c r="W28" s="21"/>
    </row>
    <row r="29" spans="22:26" ht="18" customHeight="1">
      <c r="V29" s="19" t="s">
        <v>30</v>
      </c>
      <c r="W29" s="12"/>
    </row>
    <row r="30" spans="22:26" ht="18" customHeight="1">
      <c r="V30" s="19" t="s">
        <v>48</v>
      </c>
      <c r="W30" s="21"/>
    </row>
    <row r="31" spans="22:26" ht="18" customHeight="1">
      <c r="V31" s="19" t="s">
        <v>47</v>
      </c>
      <c r="W31" s="21"/>
    </row>
    <row r="32" spans="22:26" ht="18" customHeight="1">
      <c r="V32" s="19" t="s">
        <v>42</v>
      </c>
      <c r="W32" s="21"/>
    </row>
    <row r="33" spans="14:26" ht="18" customHeight="1">
      <c r="V33" s="19" t="s">
        <v>31</v>
      </c>
      <c r="W33" s="21"/>
    </row>
    <row r="34" spans="14:26" ht="18" customHeight="1">
      <c r="V34" s="19" t="s">
        <v>32</v>
      </c>
      <c r="W34" s="21"/>
    </row>
    <row r="35" spans="14:26" ht="18" customHeight="1">
      <c r="V35" s="22" t="s">
        <v>33</v>
      </c>
      <c r="W35" s="21"/>
    </row>
    <row r="36" spans="14:26" ht="18" customHeight="1">
      <c r="V36" s="19" t="s">
        <v>35</v>
      </c>
      <c r="W36" s="12"/>
    </row>
    <row r="37" spans="14:26" ht="18" customHeight="1">
      <c r="V37" s="19" t="s">
        <v>39</v>
      </c>
      <c r="W37" s="12"/>
    </row>
    <row r="38" spans="14:26" ht="18" customHeight="1">
      <c r="V38" s="14" t="s">
        <v>97</v>
      </c>
    </row>
    <row r="39" spans="14:26" ht="18" customHeight="1">
      <c r="V39" s="14" t="s">
        <v>98</v>
      </c>
    </row>
    <row r="40" spans="14:26" ht="18" customHeight="1">
      <c r="V40" s="14" t="s">
        <v>99</v>
      </c>
    </row>
    <row r="41" spans="14:26" ht="18" customHeight="1">
      <c r="V41" s="14" t="s">
        <v>100</v>
      </c>
    </row>
    <row r="42" spans="14:26" ht="18" customHeight="1">
      <c r="V42" s="14" t="s">
        <v>101</v>
      </c>
    </row>
    <row r="43" spans="14:26" ht="18" customHeight="1">
      <c r="V43" s="14" t="s">
        <v>102</v>
      </c>
    </row>
    <row r="44" spans="14:26" ht="18" customHeight="1">
      <c r="V44" s="14" t="s">
        <v>103</v>
      </c>
    </row>
    <row r="45" spans="14:26" ht="18" customHeight="1">
      <c r="N45" s="81" t="s">
        <v>104</v>
      </c>
      <c r="O45" s="68"/>
      <c r="P45" s="68"/>
      <c r="Q45" s="68"/>
      <c r="R45" s="68"/>
      <c r="S45" s="68"/>
      <c r="V45" s="14" t="s">
        <v>105</v>
      </c>
    </row>
    <row r="46" spans="14:26" ht="18" customHeight="1">
      <c r="N46" s="68"/>
      <c r="O46" s="68"/>
      <c r="P46" s="68"/>
      <c r="Q46" s="68"/>
      <c r="R46" s="68"/>
      <c r="S46" s="68"/>
      <c r="V46" s="14" t="s">
        <v>106</v>
      </c>
    </row>
    <row r="47" spans="14:26" ht="18" customHeight="1">
      <c r="N47" s="68"/>
      <c r="O47" s="68"/>
      <c r="P47" s="68"/>
      <c r="Q47" s="68"/>
      <c r="R47" s="68"/>
      <c r="S47" s="68"/>
    </row>
    <row r="48" spans="14:26" ht="18" customHeight="1">
      <c r="N48" s="68"/>
      <c r="O48" s="68"/>
      <c r="P48" s="68"/>
      <c r="Q48" s="68"/>
      <c r="R48" s="68"/>
      <c r="S48" s="68"/>
      <c r="V48" s="14" t="s">
        <v>107</v>
      </c>
      <c r="Y48" s="19" t="s">
        <v>32</v>
      </c>
      <c r="Z48" s="21" t="s">
        <v>62</v>
      </c>
    </row>
    <row r="49" spans="14:27" ht="18" customHeight="1">
      <c r="N49" s="68"/>
      <c r="O49" s="68"/>
      <c r="P49" s="68"/>
      <c r="Q49" s="68"/>
      <c r="R49" s="68"/>
      <c r="S49" s="68"/>
      <c r="Y49" s="19" t="s">
        <v>35</v>
      </c>
      <c r="Z49" s="12" t="s">
        <v>63</v>
      </c>
    </row>
    <row r="50" spans="14:27" ht="18" customHeight="1"/>
    <row r="51" spans="14:27" ht="18" customHeight="1"/>
    <row r="52" spans="14:27" ht="18" customHeight="1"/>
    <row r="53" spans="14:27" ht="18" customHeight="1">
      <c r="V53" s="14" t="s">
        <v>98</v>
      </c>
    </row>
    <row r="54" spans="14:27" ht="18" customHeight="1">
      <c r="V54" s="14" t="s">
        <v>108</v>
      </c>
    </row>
    <row r="55" spans="14:27" ht="18" customHeight="1">
      <c r="V55" s="14" t="s">
        <v>100</v>
      </c>
    </row>
    <row r="56" spans="14:27" ht="18" customHeight="1">
      <c r="V56" s="14" t="s">
        <v>109</v>
      </c>
    </row>
    <row r="57" spans="14:27" ht="18" customHeight="1">
      <c r="V57" s="14" t="s">
        <v>110</v>
      </c>
    </row>
    <row r="58" spans="14:27" ht="18" customHeight="1">
      <c r="V58" s="14" t="s">
        <v>111</v>
      </c>
    </row>
    <row r="59" spans="14:27" ht="18" customHeight="1">
      <c r="V59" s="14" t="s">
        <v>112</v>
      </c>
    </row>
    <row r="60" spans="14:27" ht="18" customHeight="1">
      <c r="V60" s="14" t="s">
        <v>113</v>
      </c>
    </row>
    <row r="61" spans="14:27" ht="18" customHeight="1">
      <c r="V61" s="14" t="s">
        <v>114</v>
      </c>
    </row>
    <row r="62" spans="14:27" ht="18" customHeight="1"/>
    <row r="63" spans="14:27" ht="18" customHeight="1">
      <c r="V63" s="19" t="s">
        <v>29</v>
      </c>
      <c r="W63" s="19" t="s">
        <v>30</v>
      </c>
      <c r="X63" s="82" t="s">
        <v>48</v>
      </c>
      <c r="Y63" s="83"/>
      <c r="Z63" s="19" t="s">
        <v>47</v>
      </c>
      <c r="AA63" s="19" t="s">
        <v>39</v>
      </c>
    </row>
    <row r="64" spans="14:27" ht="18" customHeight="1">
      <c r="V64" s="12" t="s">
        <v>71</v>
      </c>
      <c r="W64" s="12" t="s">
        <v>72</v>
      </c>
      <c r="X64" s="84" t="s">
        <v>74</v>
      </c>
      <c r="Y64" s="83"/>
      <c r="Z64" s="12" t="s">
        <v>75</v>
      </c>
      <c r="AA64" s="23">
        <v>17000</v>
      </c>
    </row>
    <row r="65" spans="21:29" ht="18" customHeight="1"/>
    <row r="66" spans="21:29" ht="18" customHeight="1"/>
    <row r="67" spans="21:29" ht="18" customHeight="1">
      <c r="V67" s="19" t="s">
        <v>31</v>
      </c>
      <c r="W67" s="19" t="s">
        <v>32</v>
      </c>
      <c r="X67" s="82" t="s">
        <v>78</v>
      </c>
      <c r="Y67" s="83"/>
      <c r="Z67" s="19" t="s">
        <v>81</v>
      </c>
      <c r="AA67" s="19" t="s">
        <v>82</v>
      </c>
      <c r="AB67" s="19" t="s">
        <v>115</v>
      </c>
      <c r="AC67" s="19" t="s">
        <v>116</v>
      </c>
    </row>
    <row r="68" spans="21:29" ht="18" customHeight="1">
      <c r="V68" s="12" t="s">
        <v>85</v>
      </c>
      <c r="W68" s="12" t="s">
        <v>86</v>
      </c>
      <c r="X68" s="85">
        <v>5</v>
      </c>
      <c r="Y68" s="83"/>
      <c r="Z68" s="24">
        <v>10</v>
      </c>
      <c r="AA68" s="24">
        <v>3</v>
      </c>
      <c r="AB68" s="12">
        <f t="shared" ref="AB68:AB69" si="0">SUM(X68:AA68)</f>
        <v>18</v>
      </c>
      <c r="AC68" s="12"/>
    </row>
    <row r="69" spans="21:29" ht="18" customHeight="1">
      <c r="V69" s="12" t="s">
        <v>91</v>
      </c>
      <c r="W69" s="12" t="s">
        <v>92</v>
      </c>
      <c r="X69" s="85">
        <v>2</v>
      </c>
      <c r="Y69" s="83"/>
      <c r="Z69" s="24">
        <v>3</v>
      </c>
      <c r="AA69" s="25"/>
      <c r="AB69" s="12">
        <f t="shared" si="0"/>
        <v>5</v>
      </c>
      <c r="AC69" s="12"/>
    </row>
    <row r="70" spans="21:29" ht="18" customHeight="1">
      <c r="U70" s="14" t="s">
        <v>117</v>
      </c>
      <c r="Y70" s="26">
        <f t="shared" ref="Y70:AA70" si="1">SUM(X68:Y69)</f>
        <v>7</v>
      </c>
      <c r="Z70" s="26">
        <f t="shared" si="1"/>
        <v>13</v>
      </c>
      <c r="AA70" s="26">
        <f t="shared" si="1"/>
        <v>16</v>
      </c>
    </row>
    <row r="71" spans="21:29" ht="18" customHeight="1"/>
    <row r="72" spans="21:29" ht="18" customHeight="1"/>
    <row r="73" spans="21:29" ht="18" customHeight="1"/>
    <row r="74" spans="21:29" ht="18" customHeight="1"/>
    <row r="75" spans="21:29" ht="18" customHeight="1"/>
    <row r="76" spans="21:29" ht="18" customHeight="1"/>
    <row r="77" spans="21:29" ht="18" customHeight="1"/>
    <row r="78" spans="21:29" ht="18" customHeight="1"/>
    <row r="79" spans="21:29" ht="18" customHeight="1"/>
    <row r="80" spans="21:29"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X67:Y67"/>
    <mergeCell ref="X68:Y68"/>
    <mergeCell ref="X69:Y69"/>
    <mergeCell ref="A1:W1"/>
    <mergeCell ref="A2:W2"/>
    <mergeCell ref="A3:W3"/>
    <mergeCell ref="A4:W4"/>
    <mergeCell ref="A5:W5"/>
    <mergeCell ref="A6:W6"/>
    <mergeCell ref="A7:W7"/>
    <mergeCell ref="Y15:Y19"/>
    <mergeCell ref="Z15:Z19"/>
    <mergeCell ref="N45:S49"/>
    <mergeCell ref="X63:Y63"/>
    <mergeCell ref="X64:Y64"/>
  </mergeCells>
  <pageMargins left="0.78749999999999998" right="0.78749999999999998" top="1.05277777777778" bottom="1.05277777777778" header="0" footer="0"/>
  <pageSetup paperSize="9" orientation="portrait"/>
  <headerFooter>
    <oddHeader>&amp;Cffffff&amp;A</oddHeader>
    <oddFooter>&amp;CffffffPage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00"/>
  <sheetViews>
    <sheetView showGridLines="0" workbookViewId="0">
      <selection sqref="A1:W1"/>
    </sheetView>
  </sheetViews>
  <sheetFormatPr baseColWidth="10" defaultColWidth="12.6640625" defaultRowHeight="15" customHeight="1"/>
  <cols>
    <col min="1" max="20" width="7.83203125" customWidth="1"/>
    <col min="21" max="21" width="10" customWidth="1"/>
    <col min="22" max="22" width="17.6640625" customWidth="1"/>
    <col min="23" max="23" width="3" customWidth="1"/>
    <col min="24" max="24" width="17.5" customWidth="1"/>
    <col min="25" max="26" width="13.1640625" customWidth="1"/>
  </cols>
  <sheetData>
    <row r="1" spans="1:24" ht="18" customHeight="1">
      <c r="A1" s="77" t="s">
        <v>118</v>
      </c>
      <c r="B1" s="68"/>
      <c r="C1" s="68"/>
      <c r="D1" s="68"/>
      <c r="E1" s="68"/>
      <c r="F1" s="68"/>
      <c r="G1" s="68"/>
      <c r="H1" s="68"/>
      <c r="I1" s="68"/>
      <c r="J1" s="68"/>
      <c r="K1" s="68"/>
      <c r="L1" s="68"/>
      <c r="M1" s="68"/>
      <c r="N1" s="68"/>
      <c r="O1" s="68"/>
      <c r="P1" s="68"/>
      <c r="Q1" s="68"/>
      <c r="R1" s="68"/>
      <c r="S1" s="68"/>
      <c r="T1" s="68"/>
      <c r="U1" s="68"/>
      <c r="V1" s="68"/>
      <c r="W1" s="68"/>
    </row>
    <row r="2" spans="1:24" ht="18" customHeight="1">
      <c r="A2" s="77" t="s">
        <v>119</v>
      </c>
      <c r="B2" s="68"/>
      <c r="C2" s="68"/>
      <c r="D2" s="68"/>
      <c r="E2" s="68"/>
      <c r="F2" s="68"/>
      <c r="G2" s="68"/>
      <c r="H2" s="68"/>
      <c r="I2" s="68"/>
      <c r="J2" s="68"/>
      <c r="K2" s="68"/>
      <c r="L2" s="68"/>
      <c r="M2" s="68"/>
      <c r="N2" s="68"/>
      <c r="O2" s="68"/>
      <c r="P2" s="68"/>
      <c r="Q2" s="68"/>
      <c r="R2" s="68"/>
      <c r="S2" s="68"/>
      <c r="T2" s="68"/>
      <c r="U2" s="68"/>
      <c r="V2" s="68"/>
      <c r="W2" s="68"/>
    </row>
    <row r="3" spans="1:24" ht="18" customHeight="1">
      <c r="A3" s="87" t="s">
        <v>120</v>
      </c>
      <c r="B3" s="88"/>
      <c r="C3" s="88"/>
      <c r="D3" s="88"/>
      <c r="E3" s="88"/>
      <c r="F3" s="88"/>
      <c r="G3" s="88"/>
      <c r="H3" s="88"/>
      <c r="I3" s="88"/>
      <c r="J3" s="88"/>
      <c r="K3" s="88"/>
      <c r="L3" s="88"/>
      <c r="M3" s="88"/>
      <c r="N3" s="88"/>
      <c r="O3" s="88"/>
      <c r="P3" s="88"/>
      <c r="Q3" s="88"/>
      <c r="R3" s="88"/>
      <c r="S3" s="88"/>
      <c r="T3" s="88"/>
      <c r="U3" s="88"/>
      <c r="V3" s="88"/>
      <c r="W3" s="89"/>
    </row>
    <row r="4" spans="1:24" ht="18" customHeight="1">
      <c r="A4" s="87" t="s">
        <v>121</v>
      </c>
      <c r="B4" s="88"/>
      <c r="C4" s="88"/>
      <c r="D4" s="88"/>
      <c r="E4" s="88"/>
      <c r="F4" s="88"/>
      <c r="G4" s="88"/>
      <c r="H4" s="88"/>
      <c r="I4" s="88"/>
      <c r="J4" s="88"/>
      <c r="K4" s="88"/>
      <c r="L4" s="88"/>
      <c r="M4" s="88"/>
      <c r="N4" s="88"/>
      <c r="O4" s="88"/>
      <c r="P4" s="88"/>
      <c r="Q4" s="88"/>
      <c r="R4" s="88"/>
      <c r="S4" s="88"/>
      <c r="T4" s="88"/>
      <c r="U4" s="88"/>
      <c r="V4" s="88"/>
      <c r="W4" s="89"/>
    </row>
    <row r="5" spans="1:24" ht="18" customHeight="1">
      <c r="A5" s="27" t="s">
        <v>122</v>
      </c>
      <c r="B5" s="27"/>
      <c r="C5" s="27"/>
      <c r="D5" s="27"/>
      <c r="E5" s="27"/>
      <c r="F5" s="27"/>
      <c r="G5" s="27"/>
      <c r="H5" s="27"/>
      <c r="I5" s="27"/>
      <c r="J5" s="27"/>
      <c r="K5" s="27"/>
      <c r="L5" s="27"/>
      <c r="M5" s="27"/>
      <c r="N5" s="27"/>
      <c r="O5" s="27"/>
      <c r="P5" s="27"/>
      <c r="Q5" s="27"/>
      <c r="R5" s="27"/>
      <c r="S5" s="27"/>
      <c r="T5" s="27"/>
      <c r="U5" s="27"/>
      <c r="V5" s="27"/>
      <c r="W5" s="27"/>
    </row>
    <row r="6" spans="1:24" ht="18" customHeight="1">
      <c r="A6" s="16"/>
      <c r="B6" s="16"/>
      <c r="C6" s="16"/>
      <c r="D6" s="16"/>
      <c r="E6" s="16"/>
      <c r="F6" s="16"/>
      <c r="G6" s="16"/>
      <c r="H6" s="16"/>
      <c r="I6" s="16"/>
      <c r="J6" s="16"/>
      <c r="K6" s="16"/>
      <c r="L6" s="16"/>
      <c r="M6" s="16"/>
      <c r="N6" s="16"/>
      <c r="O6" s="16"/>
      <c r="P6" s="16"/>
      <c r="Q6" s="16"/>
      <c r="R6" s="16"/>
      <c r="S6" s="16"/>
      <c r="T6" s="16"/>
      <c r="U6" s="16"/>
      <c r="V6" s="16"/>
      <c r="W6" s="16"/>
    </row>
    <row r="7" spans="1:24" ht="18" customHeight="1">
      <c r="G7" s="14" t="s">
        <v>124</v>
      </c>
    </row>
    <row r="8" spans="1:24" ht="18" customHeight="1"/>
    <row r="9" spans="1:24" ht="18" customHeight="1"/>
    <row r="10" spans="1:24" ht="18" customHeight="1"/>
    <row r="11" spans="1:24" ht="18" customHeight="1"/>
    <row r="12" spans="1:24" ht="18" customHeight="1"/>
    <row r="13" spans="1:24" ht="18" customHeight="1"/>
    <row r="14" spans="1:24" ht="18" customHeight="1"/>
    <row r="15" spans="1:24" ht="18" customHeight="1">
      <c r="U15" s="14" t="s">
        <v>125</v>
      </c>
      <c r="V15" s="28"/>
      <c r="W15" s="29" t="s">
        <v>123</v>
      </c>
      <c r="X15" s="30"/>
    </row>
    <row r="16" spans="1:24"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spans="21:24" ht="18" customHeight="1"/>
    <row r="34" spans="21:24" ht="18" customHeight="1"/>
    <row r="35" spans="21:24" ht="18" customHeight="1"/>
    <row r="36" spans="21:24" ht="18" customHeight="1"/>
    <row r="37" spans="21:24" ht="18" customHeight="1"/>
    <row r="38" spans="21:24" ht="18" customHeight="1"/>
    <row r="39" spans="21:24" ht="18" customHeight="1"/>
    <row r="40" spans="21:24" ht="18" customHeight="1"/>
    <row r="41" spans="21:24" ht="18" customHeight="1">
      <c r="U41" s="14" t="s">
        <v>84</v>
      </c>
      <c r="V41" s="28"/>
      <c r="W41" s="29" t="s">
        <v>123</v>
      </c>
      <c r="X41" s="30"/>
    </row>
    <row r="42" spans="21:24" ht="18" customHeight="1">
      <c r="U42" s="14" t="s">
        <v>125</v>
      </c>
      <c r="V42" s="28"/>
      <c r="W42" s="29" t="s">
        <v>123</v>
      </c>
      <c r="X42" s="30"/>
    </row>
    <row r="43" spans="21:24" ht="18" customHeight="1"/>
    <row r="44" spans="21:24" ht="18" customHeight="1"/>
    <row r="45" spans="21:24" ht="18" customHeight="1"/>
    <row r="46" spans="21:24" ht="18" customHeight="1"/>
    <row r="47" spans="21:24" ht="18" customHeight="1"/>
    <row r="48" spans="21:24"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W1"/>
    <mergeCell ref="A2:W2"/>
    <mergeCell ref="A3:W3"/>
    <mergeCell ref="A4:W4"/>
  </mergeCells>
  <pageMargins left="0.78749999999999998" right="0.78749999999999998" top="1.05277777777778" bottom="1.05277777777778" header="0" footer="0"/>
  <pageSetup paperSize="9" orientation="portrait"/>
  <headerFooter>
    <oddHeader>&amp;Cffffff&amp;A</oddHeader>
    <oddFooter>&amp;CffffffPage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workbookViewId="0">
      <selection sqref="A1:W1"/>
    </sheetView>
  </sheetViews>
  <sheetFormatPr baseColWidth="10" defaultColWidth="12.6640625" defaultRowHeight="15" customHeight="1"/>
  <cols>
    <col min="1" max="1" width="7.83203125" customWidth="1"/>
    <col min="2" max="3" width="11.1640625" customWidth="1"/>
    <col min="4" max="4" width="11.6640625" customWidth="1"/>
    <col min="5" max="5" width="11" customWidth="1"/>
    <col min="6" max="6" width="11.1640625" customWidth="1"/>
    <col min="7" max="7" width="11.6640625" customWidth="1"/>
    <col min="8" max="8" width="11.5" customWidth="1"/>
    <col min="9" max="9" width="10.5" customWidth="1"/>
    <col min="10" max="10" width="9.83203125" customWidth="1"/>
    <col min="11" max="11" width="11.83203125" customWidth="1"/>
    <col min="12" max="12" width="11.1640625" customWidth="1"/>
    <col min="13" max="13" width="11" customWidth="1"/>
    <col min="14" max="14" width="14.83203125" customWidth="1"/>
    <col min="15" max="15" width="14.1640625" customWidth="1"/>
    <col min="16" max="16" width="10.6640625" customWidth="1"/>
    <col min="17" max="17" width="11.1640625" customWidth="1"/>
    <col min="18" max="18" width="10.5" customWidth="1"/>
    <col min="19" max="19" width="14.1640625" customWidth="1"/>
    <col min="20" max="20" width="10.6640625" customWidth="1"/>
    <col min="21" max="21" width="11.83203125" customWidth="1"/>
    <col min="22" max="22" width="11.6640625" customWidth="1"/>
    <col min="23" max="23" width="12" customWidth="1"/>
    <col min="24" max="25" width="7.83203125" customWidth="1"/>
    <col min="26" max="26" width="9.83203125" customWidth="1"/>
    <col min="27" max="27" width="10" customWidth="1"/>
    <col min="28" max="28" width="9.6640625" customWidth="1"/>
    <col min="29" max="30" width="7.83203125" customWidth="1"/>
    <col min="31" max="31" width="12.33203125" customWidth="1"/>
    <col min="32" max="32" width="10.5" customWidth="1"/>
    <col min="33" max="33" width="10.1640625" customWidth="1"/>
    <col min="34" max="34" width="7.83203125" customWidth="1"/>
  </cols>
  <sheetData>
    <row r="1" spans="1:34" ht="18" customHeight="1">
      <c r="A1" s="98" t="s">
        <v>127</v>
      </c>
      <c r="B1" s="68"/>
      <c r="C1" s="68"/>
      <c r="D1" s="68"/>
      <c r="E1" s="68"/>
      <c r="F1" s="68"/>
      <c r="G1" s="68"/>
      <c r="H1" s="68"/>
      <c r="I1" s="68"/>
      <c r="J1" s="68"/>
      <c r="K1" s="68"/>
      <c r="L1" s="68"/>
      <c r="M1" s="68"/>
      <c r="N1" s="68"/>
      <c r="O1" s="68"/>
      <c r="P1" s="68"/>
      <c r="Q1" s="68"/>
      <c r="R1" s="68"/>
      <c r="S1" s="68"/>
      <c r="T1" s="68"/>
      <c r="U1" s="68"/>
      <c r="V1" s="68"/>
      <c r="W1" s="68"/>
      <c r="X1" s="31"/>
      <c r="Y1" s="31"/>
      <c r="Z1" s="31"/>
      <c r="AA1" s="31"/>
      <c r="AB1" s="31"/>
      <c r="AC1" s="31"/>
      <c r="AD1" s="31"/>
      <c r="AE1" s="31"/>
      <c r="AF1" s="31"/>
      <c r="AG1" s="31"/>
      <c r="AH1" s="31"/>
    </row>
    <row r="2" spans="1:34" ht="18" customHeight="1">
      <c r="A2" s="104" t="s">
        <v>128</v>
      </c>
      <c r="B2" s="68"/>
      <c r="C2" s="68"/>
      <c r="D2" s="68"/>
      <c r="E2" s="68"/>
      <c r="F2" s="68"/>
      <c r="G2" s="68"/>
      <c r="H2" s="68"/>
      <c r="I2" s="68"/>
      <c r="J2" s="68"/>
      <c r="K2" s="68"/>
      <c r="L2" s="68"/>
      <c r="M2" s="68"/>
      <c r="N2" s="68"/>
      <c r="O2" s="68"/>
      <c r="P2" s="68"/>
      <c r="Q2" s="68"/>
      <c r="R2" s="68"/>
      <c r="S2" s="68"/>
      <c r="T2" s="68"/>
      <c r="U2" s="68"/>
      <c r="V2" s="68"/>
      <c r="W2" s="68"/>
      <c r="X2" s="31"/>
      <c r="Y2" s="31"/>
      <c r="Z2" s="31"/>
      <c r="AA2" s="31"/>
      <c r="AB2" s="31"/>
      <c r="AC2" s="31"/>
      <c r="AD2" s="31"/>
      <c r="AE2" s="31"/>
      <c r="AF2" s="31"/>
      <c r="AG2" s="31"/>
      <c r="AH2" s="31"/>
    </row>
    <row r="3" spans="1:34" ht="18" customHeight="1">
      <c r="A3" s="98" t="s">
        <v>129</v>
      </c>
      <c r="B3" s="68"/>
      <c r="C3" s="68"/>
      <c r="D3" s="68"/>
      <c r="E3" s="68"/>
      <c r="F3" s="68"/>
      <c r="G3" s="68"/>
      <c r="H3" s="68"/>
      <c r="I3" s="68"/>
      <c r="J3" s="68"/>
      <c r="K3" s="68"/>
      <c r="L3" s="68"/>
      <c r="M3" s="68"/>
      <c r="N3" s="68"/>
      <c r="O3" s="68"/>
      <c r="P3" s="68"/>
      <c r="Q3" s="68"/>
      <c r="R3" s="68"/>
      <c r="S3" s="68"/>
      <c r="T3" s="68"/>
      <c r="U3" s="68"/>
      <c r="V3" s="68"/>
      <c r="W3" s="68"/>
      <c r="X3" s="31"/>
      <c r="Y3" s="31"/>
      <c r="Z3" s="31"/>
      <c r="AA3" s="31"/>
      <c r="AB3" s="31"/>
      <c r="AC3" s="31"/>
      <c r="AD3" s="31"/>
      <c r="AE3" s="31"/>
      <c r="AF3" s="31"/>
      <c r="AG3" s="31"/>
      <c r="AH3" s="31"/>
    </row>
    <row r="4" spans="1:34" ht="18" customHeight="1">
      <c r="A4" s="98" t="s">
        <v>130</v>
      </c>
      <c r="B4" s="68"/>
      <c r="C4" s="68"/>
      <c r="D4" s="68"/>
      <c r="E4" s="68"/>
      <c r="F4" s="68"/>
      <c r="G4" s="68"/>
      <c r="H4" s="68"/>
      <c r="I4" s="68"/>
      <c r="J4" s="68"/>
      <c r="K4" s="68"/>
      <c r="L4" s="68"/>
      <c r="M4" s="68"/>
      <c r="N4" s="68"/>
      <c r="O4" s="68"/>
      <c r="P4" s="68"/>
      <c r="Q4" s="68"/>
      <c r="R4" s="68"/>
      <c r="S4" s="68"/>
      <c r="T4" s="68"/>
      <c r="U4" s="68"/>
      <c r="V4" s="68"/>
      <c r="W4" s="68"/>
      <c r="X4" s="31"/>
      <c r="Y4" s="31"/>
      <c r="Z4" s="31"/>
      <c r="AA4" s="31"/>
      <c r="AB4" s="31"/>
      <c r="AC4" s="31"/>
      <c r="AD4" s="31"/>
      <c r="AE4" s="31"/>
      <c r="AF4" s="31"/>
      <c r="AG4" s="31"/>
      <c r="AH4" s="31"/>
    </row>
    <row r="5" spans="1:34" ht="18" customHeight="1">
      <c r="A5" s="98" t="s">
        <v>131</v>
      </c>
      <c r="B5" s="68"/>
      <c r="C5" s="68"/>
      <c r="D5" s="68"/>
      <c r="E5" s="68"/>
      <c r="F5" s="68"/>
      <c r="G5" s="68"/>
      <c r="H5" s="68"/>
      <c r="I5" s="68"/>
      <c r="J5" s="68"/>
      <c r="K5" s="68"/>
      <c r="L5" s="68"/>
      <c r="M5" s="68"/>
      <c r="N5" s="68"/>
      <c r="O5" s="68"/>
      <c r="P5" s="68"/>
      <c r="Q5" s="68"/>
      <c r="R5" s="68"/>
      <c r="S5" s="68"/>
      <c r="T5" s="68"/>
      <c r="U5" s="68"/>
      <c r="V5" s="68"/>
      <c r="W5" s="68"/>
      <c r="X5" s="31"/>
      <c r="Y5" s="31"/>
      <c r="Z5" s="31"/>
      <c r="AA5" s="31"/>
      <c r="AB5" s="31"/>
      <c r="AC5" s="31"/>
      <c r="AD5" s="31"/>
      <c r="AE5" s="31"/>
      <c r="AF5" s="31"/>
      <c r="AG5" s="31"/>
      <c r="AH5" s="31"/>
    </row>
    <row r="6" spans="1:34" ht="18" customHeight="1">
      <c r="A6" s="98" t="s">
        <v>132</v>
      </c>
      <c r="B6" s="68"/>
      <c r="C6" s="68"/>
      <c r="D6" s="68"/>
      <c r="E6" s="68"/>
      <c r="F6" s="68"/>
      <c r="G6" s="68"/>
      <c r="H6" s="68"/>
      <c r="I6" s="68"/>
      <c r="J6" s="68"/>
      <c r="K6" s="68"/>
      <c r="L6" s="68"/>
      <c r="M6" s="68"/>
      <c r="N6" s="68"/>
      <c r="O6" s="68"/>
      <c r="P6" s="68"/>
      <c r="Q6" s="68"/>
      <c r="R6" s="68"/>
      <c r="S6" s="68"/>
      <c r="T6" s="68"/>
      <c r="U6" s="68"/>
      <c r="V6" s="68"/>
      <c r="W6" s="68"/>
      <c r="X6" s="31"/>
      <c r="Y6" s="31"/>
      <c r="Z6" s="31"/>
      <c r="AA6" s="31"/>
      <c r="AB6" s="31"/>
      <c r="AC6" s="31"/>
      <c r="AD6" s="31"/>
      <c r="AE6" s="31"/>
      <c r="AF6" s="31"/>
      <c r="AG6" s="31"/>
      <c r="AH6" s="31"/>
    </row>
    <row r="7" spans="1:34" ht="18" customHeight="1">
      <c r="A7" s="98" t="s">
        <v>133</v>
      </c>
      <c r="B7" s="68"/>
      <c r="C7" s="68"/>
      <c r="D7" s="68"/>
      <c r="E7" s="68"/>
      <c r="F7" s="68"/>
      <c r="G7" s="68"/>
      <c r="H7" s="68"/>
      <c r="I7" s="68"/>
      <c r="J7" s="68"/>
      <c r="K7" s="68"/>
      <c r="L7" s="68"/>
      <c r="M7" s="68"/>
      <c r="N7" s="68"/>
      <c r="O7" s="68"/>
      <c r="P7" s="68"/>
      <c r="Q7" s="68"/>
      <c r="R7" s="68"/>
      <c r="S7" s="68"/>
      <c r="T7" s="68"/>
      <c r="U7" s="68"/>
      <c r="V7" s="68"/>
      <c r="W7" s="68"/>
      <c r="X7" s="31"/>
      <c r="Y7" s="31"/>
      <c r="Z7" s="31"/>
      <c r="AA7" s="31"/>
      <c r="AB7" s="31"/>
      <c r="AC7" s="31"/>
      <c r="AD7" s="31"/>
      <c r="AE7" s="31"/>
      <c r="AF7" s="31"/>
      <c r="AG7" s="31"/>
      <c r="AH7" s="31"/>
    </row>
    <row r="8" spans="1:34" ht="18" customHeight="1">
      <c r="A8" s="98" t="s">
        <v>134</v>
      </c>
      <c r="B8" s="68"/>
      <c r="C8" s="68"/>
      <c r="D8" s="68"/>
      <c r="E8" s="68"/>
      <c r="F8" s="68"/>
      <c r="G8" s="68"/>
      <c r="H8" s="68"/>
      <c r="I8" s="68"/>
      <c r="J8" s="68"/>
      <c r="K8" s="68"/>
      <c r="L8" s="68"/>
      <c r="M8" s="68"/>
      <c r="N8" s="68"/>
      <c r="O8" s="68"/>
      <c r="P8" s="68"/>
      <c r="Q8" s="68"/>
      <c r="R8" s="68"/>
      <c r="S8" s="68"/>
      <c r="T8" s="68"/>
      <c r="U8" s="68"/>
      <c r="V8" s="68"/>
      <c r="W8" s="68"/>
      <c r="X8" s="31"/>
      <c r="Y8" s="31"/>
      <c r="Z8" s="31"/>
      <c r="AA8" s="31"/>
      <c r="AB8" s="31"/>
      <c r="AC8" s="31"/>
      <c r="AD8" s="31"/>
      <c r="AE8" s="31"/>
      <c r="AF8" s="31"/>
      <c r="AG8" s="31"/>
      <c r="AH8" s="31"/>
    </row>
    <row r="9" spans="1:34" ht="18" customHeight="1">
      <c r="A9" s="98" t="s">
        <v>135</v>
      </c>
      <c r="B9" s="68"/>
      <c r="C9" s="68"/>
      <c r="D9" s="68"/>
      <c r="E9" s="68"/>
      <c r="F9" s="68"/>
      <c r="G9" s="68"/>
      <c r="H9" s="68"/>
      <c r="I9" s="68"/>
      <c r="J9" s="68"/>
      <c r="K9" s="68"/>
      <c r="L9" s="68"/>
      <c r="M9" s="68"/>
      <c r="N9" s="68"/>
      <c r="O9" s="68"/>
      <c r="P9" s="68"/>
      <c r="Q9" s="68"/>
      <c r="R9" s="68"/>
      <c r="S9" s="68"/>
      <c r="T9" s="68"/>
      <c r="U9" s="68"/>
      <c r="V9" s="68"/>
      <c r="W9" s="68"/>
      <c r="X9" s="31"/>
      <c r="Y9" s="31"/>
      <c r="Z9" s="31"/>
      <c r="AA9" s="31"/>
      <c r="AB9" s="31"/>
      <c r="AC9" s="31"/>
      <c r="AD9" s="31"/>
      <c r="AE9" s="31"/>
      <c r="AF9" s="31"/>
      <c r="AG9" s="31"/>
      <c r="AH9" s="31"/>
    </row>
    <row r="10" spans="1:34" ht="18" customHeight="1">
      <c r="A10" s="99" t="s">
        <v>136</v>
      </c>
      <c r="B10" s="88"/>
      <c r="C10" s="88"/>
      <c r="D10" s="88"/>
      <c r="E10" s="88"/>
      <c r="F10" s="88"/>
      <c r="G10" s="88"/>
      <c r="H10" s="88"/>
      <c r="I10" s="88"/>
      <c r="J10" s="88"/>
      <c r="K10" s="88"/>
      <c r="L10" s="88"/>
      <c r="M10" s="88"/>
      <c r="N10" s="88"/>
      <c r="O10" s="88"/>
      <c r="P10" s="88"/>
      <c r="Q10" s="88"/>
      <c r="R10" s="88"/>
      <c r="S10" s="88"/>
      <c r="T10" s="88"/>
      <c r="U10" s="88"/>
      <c r="V10" s="88"/>
      <c r="W10" s="89"/>
      <c r="X10" s="31"/>
      <c r="Y10" s="31"/>
      <c r="Z10" s="31"/>
      <c r="AA10" s="31"/>
      <c r="AB10" s="31"/>
      <c r="AC10" s="31"/>
      <c r="AD10" s="31"/>
      <c r="AE10" s="31"/>
      <c r="AF10" s="31"/>
      <c r="AG10" s="31"/>
      <c r="AH10" s="31"/>
    </row>
    <row r="11" spans="1:34" ht="18" customHeight="1">
      <c r="A11" s="99" t="s">
        <v>137</v>
      </c>
      <c r="B11" s="88"/>
      <c r="C11" s="88"/>
      <c r="D11" s="88"/>
      <c r="E11" s="88"/>
      <c r="F11" s="88"/>
      <c r="G11" s="88"/>
      <c r="H11" s="88"/>
      <c r="I11" s="88"/>
      <c r="J11" s="88"/>
      <c r="K11" s="88"/>
      <c r="L11" s="88"/>
      <c r="M11" s="88"/>
      <c r="N11" s="88"/>
      <c r="O11" s="88"/>
      <c r="P11" s="88"/>
      <c r="Q11" s="88"/>
      <c r="R11" s="88"/>
      <c r="S11" s="88"/>
      <c r="T11" s="88"/>
      <c r="U11" s="88"/>
      <c r="V11" s="88"/>
      <c r="W11" s="89"/>
      <c r="X11" s="31"/>
      <c r="Y11" s="31"/>
      <c r="Z11" s="31"/>
      <c r="AA11" s="31"/>
      <c r="AB11" s="31"/>
      <c r="AC11" s="31"/>
      <c r="AD11" s="31"/>
      <c r="AE11" s="31"/>
      <c r="AF11" s="31"/>
      <c r="AG11" s="31"/>
      <c r="AH11" s="31"/>
    </row>
    <row r="12" spans="1:34" ht="18" customHeight="1">
      <c r="A12" s="105" t="s">
        <v>143</v>
      </c>
      <c r="B12" s="88"/>
      <c r="C12" s="88"/>
      <c r="D12" s="88"/>
      <c r="E12" s="88"/>
      <c r="F12" s="88"/>
      <c r="G12" s="88"/>
      <c r="H12" s="88"/>
      <c r="I12" s="88"/>
      <c r="J12" s="88"/>
      <c r="K12" s="88"/>
      <c r="L12" s="88"/>
      <c r="M12" s="88"/>
      <c r="N12" s="88"/>
      <c r="O12" s="88"/>
      <c r="P12" s="88"/>
      <c r="Q12" s="88"/>
      <c r="R12" s="88"/>
      <c r="S12" s="88"/>
      <c r="T12" s="88"/>
      <c r="U12" s="88"/>
      <c r="V12" s="88"/>
      <c r="W12" s="89"/>
      <c r="X12" s="31"/>
      <c r="Y12" s="31"/>
      <c r="Z12" s="31"/>
      <c r="AA12" s="31"/>
      <c r="AB12" s="33" t="s">
        <v>144</v>
      </c>
      <c r="AC12" s="31"/>
      <c r="AD12" s="31"/>
      <c r="AE12" s="31"/>
      <c r="AF12" s="31"/>
      <c r="AG12" s="31"/>
      <c r="AH12" s="31"/>
    </row>
    <row r="13" spans="1:34" ht="18" customHeight="1">
      <c r="A13" s="16"/>
      <c r="B13" s="16"/>
      <c r="C13" s="16"/>
      <c r="D13" s="16"/>
      <c r="E13" s="16"/>
      <c r="F13" s="16"/>
      <c r="G13" s="10" t="s">
        <v>145</v>
      </c>
      <c r="H13" s="16"/>
      <c r="I13" s="16"/>
      <c r="J13" s="16"/>
      <c r="K13" s="16"/>
      <c r="L13" s="16"/>
      <c r="M13" s="16"/>
      <c r="N13" s="16"/>
      <c r="O13" s="16"/>
      <c r="P13" s="16"/>
      <c r="Q13" s="16"/>
      <c r="R13" s="16"/>
      <c r="S13" s="16"/>
      <c r="T13" s="16"/>
      <c r="U13" s="16"/>
      <c r="V13" s="16"/>
      <c r="W13" s="16"/>
      <c r="AA13" s="10"/>
      <c r="AB13" s="10" t="s">
        <v>147</v>
      </c>
      <c r="AC13" s="10"/>
      <c r="AD13" s="10"/>
      <c r="AE13" s="10"/>
      <c r="AF13" s="10"/>
      <c r="AG13" s="10"/>
      <c r="AH13" s="10"/>
    </row>
    <row r="14" spans="1:34" ht="18" customHeight="1">
      <c r="A14" s="16"/>
      <c r="B14" s="16"/>
      <c r="C14" s="16"/>
      <c r="D14" s="16"/>
      <c r="E14" s="16"/>
      <c r="F14" s="16"/>
      <c r="G14" s="106" t="s">
        <v>148</v>
      </c>
      <c r="H14" s="68"/>
      <c r="I14" s="68"/>
      <c r="J14" s="68"/>
      <c r="K14" s="68"/>
      <c r="L14" s="68"/>
      <c r="M14" s="68"/>
      <c r="N14" s="68"/>
      <c r="O14" s="68"/>
      <c r="P14" s="68"/>
      <c r="Q14" s="68"/>
      <c r="R14" s="68"/>
      <c r="S14" s="68"/>
      <c r="T14" s="34" t="s">
        <v>126</v>
      </c>
      <c r="U14" s="16"/>
      <c r="V14" s="16"/>
      <c r="W14" s="16"/>
      <c r="AA14" s="10"/>
      <c r="AB14" s="10" t="s">
        <v>150</v>
      </c>
      <c r="AC14" s="10"/>
      <c r="AD14" s="10"/>
      <c r="AE14" s="10"/>
      <c r="AF14" s="10"/>
      <c r="AG14" s="10"/>
      <c r="AH14" s="10"/>
    </row>
    <row r="15" spans="1:34" ht="18" customHeight="1">
      <c r="AA15" s="10"/>
      <c r="AB15" s="10" t="s">
        <v>152</v>
      </c>
      <c r="AC15" s="10"/>
      <c r="AD15" s="10"/>
      <c r="AE15" s="10"/>
      <c r="AF15" s="10"/>
      <c r="AG15" s="10"/>
      <c r="AH15" s="10"/>
    </row>
    <row r="16" spans="1:34" ht="18" customHeight="1">
      <c r="AA16" s="10"/>
      <c r="AB16" s="10" t="s">
        <v>153</v>
      </c>
      <c r="AC16" s="10"/>
      <c r="AD16" s="10"/>
      <c r="AE16" s="10"/>
      <c r="AF16" s="10"/>
      <c r="AG16" s="10"/>
      <c r="AH16" s="10"/>
    </row>
    <row r="17" spans="27:34" ht="18" customHeight="1">
      <c r="AA17" s="10"/>
      <c r="AB17" s="10" t="s">
        <v>154</v>
      </c>
      <c r="AC17" s="10"/>
      <c r="AD17" s="10"/>
      <c r="AE17" s="10"/>
      <c r="AF17" s="10"/>
      <c r="AG17" s="10"/>
      <c r="AH17" s="10"/>
    </row>
    <row r="18" spans="27:34" ht="18" customHeight="1">
      <c r="AA18" s="10"/>
      <c r="AB18" s="10" t="s">
        <v>157</v>
      </c>
      <c r="AC18" s="10"/>
      <c r="AD18" s="10"/>
      <c r="AE18" s="10"/>
      <c r="AF18" s="10"/>
      <c r="AG18" s="10"/>
      <c r="AH18" s="10"/>
    </row>
    <row r="19" spans="27:34" ht="18" customHeight="1">
      <c r="AA19" s="10"/>
      <c r="AB19" s="10" t="s">
        <v>158</v>
      </c>
      <c r="AC19" s="10"/>
      <c r="AD19" s="10"/>
      <c r="AE19" s="10"/>
      <c r="AF19" s="10"/>
      <c r="AG19" s="10"/>
      <c r="AH19" s="10"/>
    </row>
    <row r="20" spans="27:34" ht="18" customHeight="1">
      <c r="AA20" s="10"/>
      <c r="AB20" s="10" t="s">
        <v>159</v>
      </c>
      <c r="AC20" s="10"/>
      <c r="AD20" s="10"/>
      <c r="AE20" s="10"/>
      <c r="AF20" s="10"/>
      <c r="AG20" s="10"/>
      <c r="AH20" s="10"/>
    </row>
    <row r="21" spans="27:34" ht="18" customHeight="1">
      <c r="AA21" s="10"/>
      <c r="AB21" s="10" t="s">
        <v>161</v>
      </c>
      <c r="AC21" s="10"/>
      <c r="AD21" s="10"/>
      <c r="AE21" s="10"/>
      <c r="AF21" s="10"/>
      <c r="AG21" s="10"/>
      <c r="AH21" s="10"/>
    </row>
    <row r="22" spans="27:34" ht="18" customHeight="1">
      <c r="AA22" s="10"/>
      <c r="AB22" s="10" t="s">
        <v>162</v>
      </c>
      <c r="AC22" s="10"/>
      <c r="AD22" s="10"/>
      <c r="AE22" s="10"/>
      <c r="AF22" s="10"/>
      <c r="AG22" s="10"/>
      <c r="AH22" s="10"/>
    </row>
    <row r="23" spans="27:34" ht="18" customHeight="1">
      <c r="AA23" s="10"/>
      <c r="AB23" s="10" t="s">
        <v>163</v>
      </c>
      <c r="AC23" s="10"/>
      <c r="AD23" s="10"/>
      <c r="AE23" s="10"/>
      <c r="AF23" s="10"/>
      <c r="AG23" s="10"/>
      <c r="AH23" s="10"/>
    </row>
    <row r="24" spans="27:34" ht="18" customHeight="1">
      <c r="AA24" s="10"/>
      <c r="AB24" s="10" t="s">
        <v>164</v>
      </c>
      <c r="AC24" s="10"/>
      <c r="AD24" s="10"/>
      <c r="AE24" s="10"/>
      <c r="AF24" s="10"/>
      <c r="AG24" s="10"/>
      <c r="AH24" s="10"/>
    </row>
    <row r="25" spans="27:34" ht="18" customHeight="1">
      <c r="AA25" s="10"/>
      <c r="AB25" s="10" t="s">
        <v>165</v>
      </c>
      <c r="AC25" s="10"/>
      <c r="AD25" s="10"/>
      <c r="AE25" s="10"/>
      <c r="AF25" s="10"/>
      <c r="AG25" s="10"/>
      <c r="AH25" s="10"/>
    </row>
    <row r="26" spans="27:34" ht="18" customHeight="1">
      <c r="AA26" s="10"/>
      <c r="AB26" s="10" t="s">
        <v>161</v>
      </c>
      <c r="AC26" s="10"/>
      <c r="AD26" s="10"/>
      <c r="AE26" s="10"/>
      <c r="AF26" s="10"/>
      <c r="AG26" s="10"/>
      <c r="AH26" s="10"/>
    </row>
    <row r="27" spans="27:34" ht="18" customHeight="1">
      <c r="AA27" s="10"/>
      <c r="AB27" s="10"/>
      <c r="AC27" s="10"/>
      <c r="AD27" s="10"/>
      <c r="AE27" s="10"/>
      <c r="AF27" s="10"/>
      <c r="AG27" s="10"/>
      <c r="AH27" s="10"/>
    </row>
    <row r="28" spans="27:34" ht="18" customHeight="1"/>
    <row r="29" spans="27:34" ht="18" customHeight="1"/>
    <row r="30" spans="27:34" ht="18" customHeight="1"/>
    <row r="31" spans="27:34" ht="18" customHeight="1"/>
    <row r="32" spans="27:34"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2:33" ht="18" customHeight="1"/>
    <row r="50" spans="2:33" ht="18" customHeight="1"/>
    <row r="51" spans="2:33" ht="18" customHeight="1"/>
    <row r="52" spans="2:33" ht="18" customHeight="1"/>
    <row r="53" spans="2:33" ht="18" customHeight="1"/>
    <row r="54" spans="2:33" ht="18" customHeight="1"/>
    <row r="55" spans="2:33" ht="18" customHeight="1"/>
    <row r="56" spans="2:33" ht="18" customHeight="1">
      <c r="E56" s="14" t="s">
        <v>168</v>
      </c>
      <c r="AF56" s="35"/>
    </row>
    <row r="57" spans="2:33" ht="18" customHeight="1">
      <c r="E57" s="14" t="s">
        <v>169</v>
      </c>
      <c r="V57" s="14" t="s">
        <v>170</v>
      </c>
      <c r="AF57" s="35"/>
    </row>
    <row r="58" spans="2:33" ht="18" customHeight="1">
      <c r="E58" s="14" t="s">
        <v>171</v>
      </c>
      <c r="V58" s="14" t="s">
        <v>172</v>
      </c>
      <c r="AF58" s="35"/>
    </row>
    <row r="59" spans="2:33" ht="18" customHeight="1">
      <c r="E59" s="14" t="s">
        <v>173</v>
      </c>
      <c r="V59" s="14" t="s">
        <v>174</v>
      </c>
      <c r="AF59" s="35"/>
    </row>
    <row r="60" spans="2:33" ht="18" customHeight="1">
      <c r="E60" s="14" t="s">
        <v>175</v>
      </c>
      <c r="V60" s="14" t="s">
        <v>176</v>
      </c>
    </row>
    <row r="61" spans="2:33" ht="18" customHeight="1">
      <c r="E61" s="14" t="s">
        <v>177</v>
      </c>
      <c r="V61" s="14" t="s">
        <v>178</v>
      </c>
    </row>
    <row r="62" spans="2:33" ht="18" customHeight="1"/>
    <row r="63" spans="2:33" ht="18" customHeight="1">
      <c r="V63" s="100" t="s">
        <v>31</v>
      </c>
      <c r="W63" s="93"/>
      <c r="X63" s="100" t="s">
        <v>32</v>
      </c>
      <c r="Y63" s="93"/>
      <c r="Z63" s="82" t="s">
        <v>179</v>
      </c>
      <c r="AA63" s="91"/>
      <c r="AB63" s="83"/>
      <c r="AC63" s="101" t="s">
        <v>180</v>
      </c>
      <c r="AD63" s="101" t="s">
        <v>116</v>
      </c>
      <c r="AE63" s="101" t="s">
        <v>181</v>
      </c>
      <c r="AF63" s="101" t="s">
        <v>183</v>
      </c>
      <c r="AG63" s="101" t="s">
        <v>184</v>
      </c>
    </row>
    <row r="64" spans="2:33" ht="18" customHeight="1">
      <c r="B64" s="19" t="s">
        <v>185</v>
      </c>
      <c r="C64" s="19" t="s">
        <v>186</v>
      </c>
      <c r="D64" s="19" t="s">
        <v>187</v>
      </c>
      <c r="E64" s="19" t="s">
        <v>188</v>
      </c>
      <c r="F64" s="19" t="s">
        <v>29</v>
      </c>
      <c r="G64" s="19" t="s">
        <v>30</v>
      </c>
      <c r="H64" s="19" t="s">
        <v>189</v>
      </c>
      <c r="I64" s="19" t="s">
        <v>190</v>
      </c>
      <c r="J64" s="19" t="s">
        <v>39</v>
      </c>
      <c r="K64" s="19" t="s">
        <v>191</v>
      </c>
      <c r="L64" s="19" t="s">
        <v>192</v>
      </c>
      <c r="M64" s="19" t="s">
        <v>193</v>
      </c>
      <c r="N64" s="19" t="s">
        <v>194</v>
      </c>
      <c r="O64" s="19" t="s">
        <v>195</v>
      </c>
      <c r="V64" s="94"/>
      <c r="W64" s="95"/>
      <c r="X64" s="94"/>
      <c r="Y64" s="95"/>
      <c r="Z64" s="19" t="s">
        <v>138</v>
      </c>
      <c r="AA64" s="19" t="s">
        <v>139</v>
      </c>
      <c r="AB64" s="19" t="s">
        <v>140</v>
      </c>
      <c r="AC64" s="80"/>
      <c r="AD64" s="80"/>
      <c r="AE64" s="80"/>
      <c r="AF64" s="80"/>
      <c r="AG64" s="80"/>
    </row>
    <row r="65" spans="2:33" ht="18" customHeight="1">
      <c r="B65" s="12">
        <v>999</v>
      </c>
      <c r="C65" s="12" t="s">
        <v>197</v>
      </c>
      <c r="D65" s="12">
        <v>888</v>
      </c>
      <c r="E65" s="12" t="s">
        <v>199</v>
      </c>
      <c r="F65" s="12" t="s">
        <v>141</v>
      </c>
      <c r="G65" s="12" t="s">
        <v>142</v>
      </c>
      <c r="H65" s="12">
        <v>500</v>
      </c>
      <c r="I65" s="23">
        <f>AC69</f>
        <v>766</v>
      </c>
      <c r="J65" s="23">
        <v>8800</v>
      </c>
      <c r="K65" s="23">
        <f>SUM(M65:O65)</f>
        <v>1840</v>
      </c>
      <c r="L65" s="36">
        <f>K65/J65</f>
        <v>0.20909090909090908</v>
      </c>
      <c r="M65" s="23">
        <v>1670</v>
      </c>
      <c r="N65" s="23">
        <v>100</v>
      </c>
      <c r="O65" s="23">
        <v>70</v>
      </c>
      <c r="V65" s="84" t="s">
        <v>146</v>
      </c>
      <c r="W65" s="83"/>
      <c r="X65" s="84" t="s">
        <v>92</v>
      </c>
      <c r="Y65" s="83"/>
      <c r="Z65" s="12">
        <v>52</v>
      </c>
      <c r="AA65" s="12">
        <v>101</v>
      </c>
      <c r="AB65" s="12">
        <v>81</v>
      </c>
      <c r="AC65" s="12">
        <f t="shared" ref="AC65:AC68" si="0">SUM(Z65:AB65)</f>
        <v>234</v>
      </c>
      <c r="AD65" s="12" t="s">
        <v>201</v>
      </c>
      <c r="AE65" s="23">
        <f t="shared" ref="AE65:AE68" si="1">$K$65*AC65</f>
        <v>430560</v>
      </c>
      <c r="AF65" s="12">
        <v>783000</v>
      </c>
      <c r="AG65" s="23">
        <f t="shared" ref="AG65:AG68" si="2">AF65-AE65</f>
        <v>352440</v>
      </c>
    </row>
    <row r="66" spans="2:33" ht="18" customHeight="1">
      <c r="V66" s="84" t="s">
        <v>149</v>
      </c>
      <c r="W66" s="83"/>
      <c r="X66" s="84" t="s">
        <v>151</v>
      </c>
      <c r="Y66" s="83"/>
      <c r="Z66" s="12">
        <v>29</v>
      </c>
      <c r="AA66" s="12">
        <v>35</v>
      </c>
      <c r="AB66" s="12">
        <v>30</v>
      </c>
      <c r="AC66" s="12">
        <f t="shared" si="0"/>
        <v>94</v>
      </c>
      <c r="AD66" s="12" t="s">
        <v>201</v>
      </c>
      <c r="AE66" s="23">
        <f t="shared" si="1"/>
        <v>172960</v>
      </c>
      <c r="AF66" s="12">
        <v>303000</v>
      </c>
      <c r="AG66" s="23">
        <f t="shared" si="2"/>
        <v>130040</v>
      </c>
    </row>
    <row r="67" spans="2:33" ht="18" customHeight="1">
      <c r="V67" s="84" t="s">
        <v>155</v>
      </c>
      <c r="W67" s="83"/>
      <c r="X67" s="84" t="s">
        <v>156</v>
      </c>
      <c r="Y67" s="83"/>
      <c r="Z67" s="12">
        <v>30</v>
      </c>
      <c r="AA67" s="12">
        <v>38</v>
      </c>
      <c r="AB67" s="12">
        <v>32</v>
      </c>
      <c r="AC67" s="12">
        <f t="shared" si="0"/>
        <v>100</v>
      </c>
      <c r="AD67" s="12" t="s">
        <v>201</v>
      </c>
      <c r="AE67" s="23">
        <f t="shared" si="1"/>
        <v>184000</v>
      </c>
      <c r="AF67" s="12">
        <v>341000</v>
      </c>
      <c r="AG67" s="23">
        <f t="shared" si="2"/>
        <v>157000</v>
      </c>
    </row>
    <row r="68" spans="2:33" ht="18" customHeight="1">
      <c r="V68" s="84">
        <v>102</v>
      </c>
      <c r="W68" s="83"/>
      <c r="X68" s="84" t="s">
        <v>160</v>
      </c>
      <c r="Y68" s="83"/>
      <c r="Z68" s="12">
        <v>100</v>
      </c>
      <c r="AA68" s="12">
        <v>125</v>
      </c>
      <c r="AB68" s="12">
        <v>113</v>
      </c>
      <c r="AC68" s="12">
        <f t="shared" si="0"/>
        <v>338</v>
      </c>
      <c r="AD68" s="12" t="s">
        <v>201</v>
      </c>
      <c r="AE68" s="23">
        <f t="shared" si="1"/>
        <v>621920</v>
      </c>
      <c r="AF68" s="12">
        <v>1072000</v>
      </c>
      <c r="AG68" s="23">
        <f t="shared" si="2"/>
        <v>450080</v>
      </c>
    </row>
    <row r="69" spans="2:33" ht="18" customHeight="1">
      <c r="V69" s="102" t="s">
        <v>117</v>
      </c>
      <c r="W69" s="91"/>
      <c r="X69" s="91"/>
      <c r="Y69" s="83"/>
      <c r="Z69" s="37">
        <f t="shared" ref="Z69:AC69" si="3">SUM(Z65:Z68)</f>
        <v>211</v>
      </c>
      <c r="AA69" s="37">
        <f t="shared" si="3"/>
        <v>299</v>
      </c>
      <c r="AB69" s="37">
        <f t="shared" si="3"/>
        <v>256</v>
      </c>
      <c r="AC69" s="37">
        <f t="shared" si="3"/>
        <v>766</v>
      </c>
      <c r="AD69" s="38"/>
      <c r="AE69" s="37">
        <f>SUM(AE65:AE68)</f>
        <v>1409440</v>
      </c>
      <c r="AF69" s="37">
        <v>2499000</v>
      </c>
      <c r="AG69" s="37">
        <v>2499000</v>
      </c>
    </row>
    <row r="70" spans="2:33" ht="18" customHeight="1">
      <c r="V70" s="14" t="s">
        <v>220</v>
      </c>
    </row>
    <row r="71" spans="2:33" ht="18" customHeight="1"/>
    <row r="72" spans="2:33" ht="18" customHeight="1">
      <c r="B72" s="39" t="s">
        <v>223</v>
      </c>
    </row>
    <row r="73" spans="2:33" ht="18" customHeight="1">
      <c r="B73" s="40" t="s">
        <v>224</v>
      </c>
      <c r="C73" s="11"/>
      <c r="D73" s="11"/>
      <c r="E73" s="11"/>
      <c r="F73" s="11"/>
      <c r="G73" s="11"/>
      <c r="H73" s="11"/>
      <c r="I73" s="11"/>
      <c r="J73" s="11"/>
      <c r="K73" s="11"/>
      <c r="L73" s="11"/>
      <c r="M73" s="11"/>
      <c r="N73" s="11"/>
      <c r="O73" s="11"/>
      <c r="P73" s="11"/>
      <c r="Q73" s="11"/>
      <c r="R73" s="11"/>
      <c r="S73" s="11"/>
      <c r="T73" s="43" t="s">
        <v>167</v>
      </c>
    </row>
    <row r="74" spans="2:33" ht="18" customHeight="1">
      <c r="B74" s="32" t="s">
        <v>238</v>
      </c>
      <c r="H74" s="103" t="s">
        <v>240</v>
      </c>
      <c r="I74" s="68"/>
      <c r="J74" s="68"/>
      <c r="K74" s="68"/>
      <c r="L74" s="68"/>
      <c r="M74" s="68"/>
      <c r="T74" s="4"/>
    </row>
    <row r="75" spans="2:33" ht="18" customHeight="1">
      <c r="B75" s="32"/>
      <c r="H75" s="68"/>
      <c r="I75" s="68"/>
      <c r="J75" s="68"/>
      <c r="K75" s="68"/>
      <c r="L75" s="68"/>
      <c r="M75" s="68"/>
      <c r="T75" s="4"/>
    </row>
    <row r="76" spans="2:33" ht="18" customHeight="1">
      <c r="B76" s="32"/>
      <c r="T76" s="4"/>
    </row>
    <row r="77" spans="2:33" ht="18" customHeight="1">
      <c r="B77" s="32"/>
      <c r="C77" s="44" t="s">
        <v>249</v>
      </c>
      <c r="D77" s="44" t="s">
        <v>183</v>
      </c>
      <c r="E77" s="44" t="s">
        <v>252</v>
      </c>
      <c r="T77" s="4"/>
    </row>
    <row r="78" spans="2:33" ht="18" customHeight="1">
      <c r="B78" s="32"/>
      <c r="C78" s="23">
        <f>M81+M93</f>
        <v>1275</v>
      </c>
      <c r="D78" s="23">
        <f t="shared" ref="D78:E78" si="4">R89+R101</f>
        <v>4563000</v>
      </c>
      <c r="E78" s="23">
        <f t="shared" si="4"/>
        <v>3458470</v>
      </c>
      <c r="T78" s="4"/>
    </row>
    <row r="79" spans="2:33" ht="18" customHeight="1">
      <c r="B79" s="32"/>
      <c r="T79" s="4"/>
    </row>
    <row r="80" spans="2:33" ht="18" customHeight="1">
      <c r="B80" s="32"/>
      <c r="F80" s="44" t="s">
        <v>185</v>
      </c>
      <c r="G80" s="44" t="s">
        <v>186</v>
      </c>
      <c r="H80" s="44" t="s">
        <v>187</v>
      </c>
      <c r="I80" s="44" t="s">
        <v>188</v>
      </c>
      <c r="J80" s="44" t="s">
        <v>29</v>
      </c>
      <c r="K80" s="44" t="s">
        <v>30</v>
      </c>
      <c r="L80" s="44" t="s">
        <v>189</v>
      </c>
      <c r="M80" s="44" t="s">
        <v>190</v>
      </c>
      <c r="N80" s="44" t="s">
        <v>39</v>
      </c>
      <c r="O80" s="44" t="s">
        <v>191</v>
      </c>
      <c r="P80" s="44" t="s">
        <v>192</v>
      </c>
      <c r="Q80" s="44" t="s">
        <v>193</v>
      </c>
      <c r="R80" s="44" t="s">
        <v>194</v>
      </c>
      <c r="S80" s="44" t="s">
        <v>195</v>
      </c>
      <c r="T80" s="4"/>
    </row>
    <row r="81" spans="2:20" ht="18" customHeight="1">
      <c r="B81" s="32"/>
      <c r="F81" s="12">
        <v>999</v>
      </c>
      <c r="G81" s="12" t="s">
        <v>197</v>
      </c>
      <c r="H81" s="12">
        <v>888</v>
      </c>
      <c r="I81" s="12" t="s">
        <v>199</v>
      </c>
      <c r="J81" s="12" t="s">
        <v>141</v>
      </c>
      <c r="K81" s="12" t="s">
        <v>142</v>
      </c>
      <c r="L81" s="12">
        <v>500</v>
      </c>
      <c r="M81" s="23">
        <v>766</v>
      </c>
      <c r="N81" s="23">
        <v>8800</v>
      </c>
      <c r="O81" s="23">
        <v>1840</v>
      </c>
      <c r="P81" s="36">
        <v>0.20909090909090899</v>
      </c>
      <c r="Q81" s="23">
        <v>1670</v>
      </c>
      <c r="R81" s="23">
        <v>100</v>
      </c>
      <c r="S81" s="23">
        <v>70</v>
      </c>
      <c r="T81" s="4"/>
    </row>
    <row r="82" spans="2:20" ht="18" customHeight="1">
      <c r="B82" s="32"/>
      <c r="T82" s="4"/>
    </row>
    <row r="83" spans="2:20" ht="18" customHeight="1">
      <c r="B83" s="32"/>
      <c r="H83" s="92" t="s">
        <v>31</v>
      </c>
      <c r="I83" s="93"/>
      <c r="J83" s="92" t="s">
        <v>32</v>
      </c>
      <c r="K83" s="93"/>
      <c r="L83" s="96" t="s">
        <v>179</v>
      </c>
      <c r="M83" s="91"/>
      <c r="N83" s="83"/>
      <c r="O83" s="97" t="s">
        <v>180</v>
      </c>
      <c r="P83" s="97" t="s">
        <v>116</v>
      </c>
      <c r="Q83" s="97" t="s">
        <v>181</v>
      </c>
      <c r="R83" s="97" t="s">
        <v>183</v>
      </c>
      <c r="S83" s="97" t="s">
        <v>184</v>
      </c>
      <c r="T83" s="4"/>
    </row>
    <row r="84" spans="2:20" ht="18" customHeight="1">
      <c r="B84" s="32"/>
      <c r="H84" s="94"/>
      <c r="I84" s="95"/>
      <c r="J84" s="94"/>
      <c r="K84" s="95"/>
      <c r="L84" s="44" t="s">
        <v>138</v>
      </c>
      <c r="M84" s="44" t="s">
        <v>139</v>
      </c>
      <c r="N84" s="44" t="s">
        <v>140</v>
      </c>
      <c r="O84" s="80"/>
      <c r="P84" s="80"/>
      <c r="Q84" s="80"/>
      <c r="R84" s="80"/>
      <c r="S84" s="80"/>
      <c r="T84" s="4"/>
    </row>
    <row r="85" spans="2:20" ht="18" customHeight="1">
      <c r="B85" s="32"/>
      <c r="H85" s="84" t="s">
        <v>146</v>
      </c>
      <c r="I85" s="83"/>
      <c r="J85" s="84" t="s">
        <v>92</v>
      </c>
      <c r="K85" s="83"/>
      <c r="L85" s="12">
        <v>52</v>
      </c>
      <c r="M85" s="12">
        <v>101</v>
      </c>
      <c r="N85" s="12">
        <v>81</v>
      </c>
      <c r="O85" s="12">
        <f t="shared" ref="O85:O88" si="5">SUM(L85:N85)</f>
        <v>234</v>
      </c>
      <c r="P85" s="12" t="s">
        <v>201</v>
      </c>
      <c r="Q85" s="23">
        <f t="shared" ref="Q85:Q88" si="6">$K$65*O85</f>
        <v>430560</v>
      </c>
      <c r="R85" s="23">
        <v>783000</v>
      </c>
      <c r="S85" s="23">
        <f t="shared" ref="S85:S88" si="7">R85-Q85</f>
        <v>352440</v>
      </c>
      <c r="T85" s="4"/>
    </row>
    <row r="86" spans="2:20" ht="18" customHeight="1">
      <c r="B86" s="32"/>
      <c r="H86" s="84" t="s">
        <v>149</v>
      </c>
      <c r="I86" s="83"/>
      <c r="J86" s="84" t="s">
        <v>151</v>
      </c>
      <c r="K86" s="83"/>
      <c r="L86" s="12">
        <v>29</v>
      </c>
      <c r="M86" s="12">
        <v>35</v>
      </c>
      <c r="N86" s="12">
        <v>30</v>
      </c>
      <c r="O86" s="12">
        <f t="shared" si="5"/>
        <v>94</v>
      </c>
      <c r="P86" s="12" t="s">
        <v>201</v>
      </c>
      <c r="Q86" s="23">
        <f t="shared" si="6"/>
        <v>172960</v>
      </c>
      <c r="R86" s="23">
        <v>303000</v>
      </c>
      <c r="S86" s="23">
        <f t="shared" si="7"/>
        <v>130040</v>
      </c>
      <c r="T86" s="4"/>
    </row>
    <row r="87" spans="2:20" ht="18" customHeight="1">
      <c r="B87" s="32"/>
      <c r="H87" s="84" t="s">
        <v>155</v>
      </c>
      <c r="I87" s="83"/>
      <c r="J87" s="84" t="s">
        <v>156</v>
      </c>
      <c r="K87" s="83"/>
      <c r="L87" s="12">
        <v>30</v>
      </c>
      <c r="M87" s="12">
        <v>38</v>
      </c>
      <c r="N87" s="12">
        <v>32</v>
      </c>
      <c r="O87" s="12">
        <f t="shared" si="5"/>
        <v>100</v>
      </c>
      <c r="P87" s="12" t="s">
        <v>201</v>
      </c>
      <c r="Q87" s="23">
        <f t="shared" si="6"/>
        <v>184000</v>
      </c>
      <c r="R87" s="23">
        <v>341000</v>
      </c>
      <c r="S87" s="23">
        <f t="shared" si="7"/>
        <v>157000</v>
      </c>
      <c r="T87" s="4"/>
    </row>
    <row r="88" spans="2:20" ht="18" customHeight="1">
      <c r="B88" s="32"/>
      <c r="H88" s="84">
        <v>102</v>
      </c>
      <c r="I88" s="83"/>
      <c r="J88" s="84" t="s">
        <v>160</v>
      </c>
      <c r="K88" s="83"/>
      <c r="L88" s="12">
        <v>100</v>
      </c>
      <c r="M88" s="12">
        <v>125</v>
      </c>
      <c r="N88" s="12">
        <v>113</v>
      </c>
      <c r="O88" s="12">
        <f t="shared" si="5"/>
        <v>338</v>
      </c>
      <c r="P88" s="12" t="s">
        <v>201</v>
      </c>
      <c r="Q88" s="23">
        <f t="shared" si="6"/>
        <v>621920</v>
      </c>
      <c r="R88" s="23">
        <v>1072000</v>
      </c>
      <c r="S88" s="23">
        <f t="shared" si="7"/>
        <v>450080</v>
      </c>
      <c r="T88" s="4"/>
    </row>
    <row r="89" spans="2:20" ht="18" customHeight="1">
      <c r="B89" s="32"/>
      <c r="H89" s="90" t="s">
        <v>117</v>
      </c>
      <c r="I89" s="91"/>
      <c r="J89" s="91"/>
      <c r="K89" s="83"/>
      <c r="L89" s="51">
        <f t="shared" ref="L89:O89" si="8">SUM(L85:L88)</f>
        <v>211</v>
      </c>
      <c r="M89" s="51">
        <f t="shared" si="8"/>
        <v>299</v>
      </c>
      <c r="N89" s="51">
        <f t="shared" si="8"/>
        <v>256</v>
      </c>
      <c r="O89" s="51">
        <f t="shared" si="8"/>
        <v>766</v>
      </c>
      <c r="P89" s="52"/>
      <c r="Q89" s="51">
        <f>SUM(Q85:Q88)</f>
        <v>1409440</v>
      </c>
      <c r="R89" s="51">
        <v>2499000</v>
      </c>
      <c r="S89" s="51">
        <v>2499000</v>
      </c>
      <c r="T89" s="4"/>
    </row>
    <row r="90" spans="2:20" ht="18" customHeight="1">
      <c r="B90" s="32"/>
      <c r="T90" s="4"/>
    </row>
    <row r="91" spans="2:20" ht="18" customHeight="1">
      <c r="B91" s="32"/>
      <c r="T91" s="4"/>
    </row>
    <row r="92" spans="2:20" ht="18" customHeight="1">
      <c r="B92" s="32"/>
      <c r="F92" s="44" t="s">
        <v>185</v>
      </c>
      <c r="G92" s="44" t="s">
        <v>186</v>
      </c>
      <c r="H92" s="44" t="s">
        <v>187</v>
      </c>
      <c r="I92" s="44" t="s">
        <v>188</v>
      </c>
      <c r="J92" s="44" t="s">
        <v>29</v>
      </c>
      <c r="K92" s="44" t="s">
        <v>30</v>
      </c>
      <c r="L92" s="44" t="s">
        <v>189</v>
      </c>
      <c r="M92" s="44" t="s">
        <v>190</v>
      </c>
      <c r="N92" s="44" t="s">
        <v>39</v>
      </c>
      <c r="O92" s="44" t="s">
        <v>191</v>
      </c>
      <c r="P92" s="44" t="s">
        <v>192</v>
      </c>
      <c r="Q92" s="44" t="s">
        <v>193</v>
      </c>
      <c r="R92" s="44" t="s">
        <v>194</v>
      </c>
      <c r="S92" s="44" t="s">
        <v>195</v>
      </c>
      <c r="T92" s="4"/>
    </row>
    <row r="93" spans="2:20" ht="18" customHeight="1">
      <c r="B93" s="32"/>
      <c r="F93" s="12">
        <v>999</v>
      </c>
      <c r="G93" s="12" t="s">
        <v>197</v>
      </c>
      <c r="H93" s="12">
        <v>888</v>
      </c>
      <c r="I93" s="12" t="s">
        <v>199</v>
      </c>
      <c r="J93" s="12" t="s">
        <v>244</v>
      </c>
      <c r="K93" s="12" t="s">
        <v>246</v>
      </c>
      <c r="L93" s="12">
        <v>500</v>
      </c>
      <c r="M93" s="23">
        <f>O101</f>
        <v>509</v>
      </c>
      <c r="N93" s="23">
        <v>12000</v>
      </c>
      <c r="O93" s="23">
        <f>SUM(Q93:S93)</f>
        <v>2170</v>
      </c>
      <c r="P93" s="36">
        <f>O93/N93</f>
        <v>0.18083333333333335</v>
      </c>
      <c r="Q93" s="23">
        <v>1950</v>
      </c>
      <c r="R93" s="23">
        <v>150</v>
      </c>
      <c r="S93" s="23">
        <v>70</v>
      </c>
      <c r="T93" s="4"/>
    </row>
    <row r="94" spans="2:20" ht="18" customHeight="1">
      <c r="B94" s="32"/>
      <c r="T94" s="4"/>
    </row>
    <row r="95" spans="2:20" ht="18" customHeight="1">
      <c r="B95" s="32"/>
      <c r="H95" s="92" t="s">
        <v>31</v>
      </c>
      <c r="I95" s="93"/>
      <c r="J95" s="92" t="s">
        <v>32</v>
      </c>
      <c r="K95" s="93"/>
      <c r="L95" s="96" t="s">
        <v>179</v>
      </c>
      <c r="M95" s="91"/>
      <c r="N95" s="83"/>
      <c r="O95" s="97" t="s">
        <v>180</v>
      </c>
      <c r="P95" s="97" t="s">
        <v>116</v>
      </c>
      <c r="Q95" s="97" t="s">
        <v>181</v>
      </c>
      <c r="R95" s="97" t="s">
        <v>183</v>
      </c>
      <c r="S95" s="97" t="s">
        <v>184</v>
      </c>
      <c r="T95" s="4"/>
    </row>
    <row r="96" spans="2:20" ht="18" customHeight="1">
      <c r="B96" s="32"/>
      <c r="H96" s="94"/>
      <c r="I96" s="95"/>
      <c r="J96" s="94"/>
      <c r="K96" s="95"/>
      <c r="L96" s="44" t="s">
        <v>268</v>
      </c>
      <c r="M96" s="44" t="s">
        <v>269</v>
      </c>
      <c r="N96" s="44" t="s">
        <v>270</v>
      </c>
      <c r="O96" s="80"/>
      <c r="P96" s="80"/>
      <c r="Q96" s="80"/>
      <c r="R96" s="80"/>
      <c r="S96" s="80"/>
      <c r="T96" s="4"/>
    </row>
    <row r="97" spans="2:20" ht="18" customHeight="1">
      <c r="B97" s="32"/>
      <c r="H97" s="84" t="s">
        <v>146</v>
      </c>
      <c r="I97" s="83"/>
      <c r="J97" s="84" t="s">
        <v>92</v>
      </c>
      <c r="K97" s="83"/>
      <c r="L97" s="12">
        <v>35</v>
      </c>
      <c r="M97" s="12">
        <v>67</v>
      </c>
      <c r="N97" s="12">
        <v>54</v>
      </c>
      <c r="O97" s="12">
        <f t="shared" ref="O97:O100" si="9">SUM(L97:N97)</f>
        <v>156</v>
      </c>
      <c r="P97" s="12" t="s">
        <v>201</v>
      </c>
      <c r="Q97" s="23">
        <f t="shared" ref="Q97:Q100" si="10">$O$93*O97</f>
        <v>338520</v>
      </c>
      <c r="R97" s="23">
        <v>615000</v>
      </c>
      <c r="S97" s="23">
        <f t="shared" ref="S97:S100" si="11">R97-Q97</f>
        <v>276480</v>
      </c>
      <c r="T97" s="4"/>
    </row>
    <row r="98" spans="2:20" ht="18" customHeight="1">
      <c r="B98" s="32"/>
      <c r="H98" s="84" t="s">
        <v>149</v>
      </c>
      <c r="I98" s="83"/>
      <c r="J98" s="84" t="s">
        <v>151</v>
      </c>
      <c r="K98" s="83"/>
      <c r="L98" s="12">
        <v>19</v>
      </c>
      <c r="M98" s="12">
        <v>23</v>
      </c>
      <c r="N98" s="12">
        <v>20</v>
      </c>
      <c r="O98" s="12">
        <f t="shared" si="9"/>
        <v>62</v>
      </c>
      <c r="P98" s="12" t="s">
        <v>201</v>
      </c>
      <c r="Q98" s="23">
        <f t="shared" si="10"/>
        <v>134540</v>
      </c>
      <c r="R98" s="23">
        <v>254000</v>
      </c>
      <c r="S98" s="23">
        <f t="shared" si="11"/>
        <v>119460</v>
      </c>
      <c r="T98" s="4"/>
    </row>
    <row r="99" spans="2:20" ht="18" customHeight="1">
      <c r="B99" s="32"/>
      <c r="H99" s="84" t="s">
        <v>155</v>
      </c>
      <c r="I99" s="83"/>
      <c r="J99" s="84" t="s">
        <v>156</v>
      </c>
      <c r="K99" s="83"/>
      <c r="L99" s="12">
        <v>20</v>
      </c>
      <c r="M99" s="12">
        <v>25</v>
      </c>
      <c r="N99" s="12">
        <v>21</v>
      </c>
      <c r="O99" s="12">
        <f t="shared" si="9"/>
        <v>66</v>
      </c>
      <c r="P99" s="12" t="s">
        <v>201</v>
      </c>
      <c r="Q99" s="23">
        <f t="shared" si="10"/>
        <v>143220</v>
      </c>
      <c r="R99" s="23">
        <v>256000</v>
      </c>
      <c r="S99" s="23">
        <f t="shared" si="11"/>
        <v>112780</v>
      </c>
      <c r="T99" s="4"/>
    </row>
    <row r="100" spans="2:20" ht="18" customHeight="1">
      <c r="B100" s="32"/>
      <c r="H100" s="84">
        <v>102</v>
      </c>
      <c r="I100" s="83"/>
      <c r="J100" s="84" t="s">
        <v>160</v>
      </c>
      <c r="K100" s="83"/>
      <c r="L100" s="12">
        <v>67</v>
      </c>
      <c r="M100" s="12">
        <v>83</v>
      </c>
      <c r="N100" s="12">
        <v>75</v>
      </c>
      <c r="O100" s="12">
        <f t="shared" si="9"/>
        <v>225</v>
      </c>
      <c r="P100" s="12" t="s">
        <v>201</v>
      </c>
      <c r="Q100" s="23">
        <f t="shared" si="10"/>
        <v>488250</v>
      </c>
      <c r="R100" s="23">
        <v>939000</v>
      </c>
      <c r="S100" s="23">
        <f t="shared" si="11"/>
        <v>450750</v>
      </c>
      <c r="T100" s="4"/>
    </row>
    <row r="101" spans="2:20" ht="18" customHeight="1">
      <c r="B101" s="32"/>
      <c r="H101" s="90" t="s">
        <v>117</v>
      </c>
      <c r="I101" s="91"/>
      <c r="J101" s="91"/>
      <c r="K101" s="83"/>
      <c r="L101" s="51">
        <f t="shared" ref="L101:O101" si="12">SUM(L97:L100)</f>
        <v>141</v>
      </c>
      <c r="M101" s="51">
        <f t="shared" si="12"/>
        <v>198</v>
      </c>
      <c r="N101" s="51">
        <f t="shared" si="12"/>
        <v>170</v>
      </c>
      <c r="O101" s="51">
        <f t="shared" si="12"/>
        <v>509</v>
      </c>
      <c r="P101" s="52"/>
      <c r="Q101" s="51">
        <f t="shared" ref="Q101:S101" si="13">SUM(Q97:Q100)</f>
        <v>1104530</v>
      </c>
      <c r="R101" s="51">
        <f t="shared" si="13"/>
        <v>2064000</v>
      </c>
      <c r="S101" s="51">
        <f t="shared" si="13"/>
        <v>959470</v>
      </c>
      <c r="T101" s="4"/>
    </row>
    <row r="102" spans="2:20" ht="18" customHeight="1">
      <c r="B102" s="32"/>
      <c r="T102" s="4"/>
    </row>
    <row r="103" spans="2:20" ht="18" customHeight="1">
      <c r="B103" s="32"/>
      <c r="T103" s="4"/>
    </row>
    <row r="104" spans="2:20" ht="18" customHeight="1">
      <c r="B104" s="32"/>
      <c r="T104" s="4"/>
    </row>
    <row r="105" spans="2:20" ht="18" customHeight="1">
      <c r="B105" s="32"/>
      <c r="T105" s="4"/>
    </row>
    <row r="106" spans="2:20" ht="18" customHeight="1">
      <c r="B106" s="32"/>
      <c r="T106" s="4"/>
    </row>
    <row r="107" spans="2:20" ht="18" customHeight="1">
      <c r="B107" s="32"/>
      <c r="T107" s="4"/>
    </row>
    <row r="108" spans="2:20" ht="18" customHeight="1">
      <c r="B108" s="32"/>
      <c r="T108" s="4"/>
    </row>
    <row r="109" spans="2:20" ht="18" customHeight="1">
      <c r="B109" s="32"/>
      <c r="T109" s="4"/>
    </row>
    <row r="110" spans="2:20" ht="18" customHeight="1">
      <c r="B110" s="32"/>
      <c r="T110" s="4"/>
    </row>
    <row r="111" spans="2:20" ht="18" customHeight="1">
      <c r="B111" s="32"/>
      <c r="T111" s="4"/>
    </row>
    <row r="112" spans="2:20" ht="18" customHeight="1">
      <c r="B112" s="32"/>
      <c r="T112" s="4"/>
    </row>
    <row r="113" spans="2:20" ht="18" customHeight="1">
      <c r="B113" s="32"/>
      <c r="T113" s="4"/>
    </row>
    <row r="114" spans="2:20" ht="18" customHeight="1">
      <c r="B114" s="32"/>
      <c r="T114" s="4"/>
    </row>
    <row r="115" spans="2:20" ht="18" customHeight="1">
      <c r="B115" s="32"/>
      <c r="T115" s="4"/>
    </row>
    <row r="116" spans="2:20" ht="18" customHeight="1">
      <c r="B116" s="15"/>
      <c r="C116" s="13"/>
      <c r="D116" s="13"/>
      <c r="E116" s="13"/>
      <c r="F116" s="13"/>
      <c r="G116" s="13"/>
      <c r="H116" s="13"/>
      <c r="I116" s="13"/>
      <c r="J116" s="13"/>
      <c r="K116" s="13"/>
      <c r="L116" s="13"/>
      <c r="M116" s="13"/>
      <c r="N116" s="13"/>
      <c r="O116" s="13"/>
      <c r="P116" s="13"/>
      <c r="Q116" s="13"/>
      <c r="R116" s="13"/>
      <c r="S116" s="13"/>
      <c r="T116" s="6"/>
    </row>
    <row r="117" spans="2:20" ht="18" customHeight="1">
      <c r="B117" s="39" t="s">
        <v>279</v>
      </c>
      <c r="C117" s="39"/>
      <c r="D117" s="39"/>
    </row>
    <row r="118" spans="2:20" ht="18" customHeight="1">
      <c r="B118" s="39" t="s">
        <v>280</v>
      </c>
      <c r="C118" s="39"/>
      <c r="D118" s="39"/>
    </row>
    <row r="119" spans="2:20" ht="18" customHeight="1">
      <c r="B119" s="39" t="s">
        <v>281</v>
      </c>
      <c r="C119" s="39"/>
      <c r="D119" s="39"/>
    </row>
    <row r="120" spans="2:20" ht="18" customHeight="1">
      <c r="B120" s="39" t="s">
        <v>282</v>
      </c>
      <c r="C120" s="39"/>
      <c r="D120" s="39"/>
    </row>
    <row r="121" spans="2:20" ht="18" customHeight="1">
      <c r="B121" s="39" t="s">
        <v>283</v>
      </c>
      <c r="C121" s="39"/>
      <c r="D121" s="39"/>
    </row>
    <row r="122" spans="2:20" ht="18" customHeight="1">
      <c r="B122" s="39" t="s">
        <v>284</v>
      </c>
    </row>
    <row r="123" spans="2:20" ht="18" customHeight="1">
      <c r="B123" s="39" t="s">
        <v>285</v>
      </c>
    </row>
    <row r="124" spans="2:20" ht="18" customHeight="1"/>
    <row r="125" spans="2:20" ht="18" customHeight="1"/>
    <row r="126" spans="2:20" ht="18" customHeight="1"/>
    <row r="127" spans="2:20" ht="18" customHeight="1"/>
    <row r="128" spans="2:20" ht="18" customHeight="1"/>
    <row r="129" spans="2:22" ht="18" customHeight="1"/>
    <row r="130" spans="2:22" ht="18" customHeight="1">
      <c r="B130" s="31" t="s">
        <v>286</v>
      </c>
    </row>
    <row r="131" spans="2:22" ht="18" customHeight="1">
      <c r="B131" s="19" t="s">
        <v>185</v>
      </c>
      <c r="C131" s="19" t="s">
        <v>186</v>
      </c>
      <c r="D131" s="19" t="s">
        <v>187</v>
      </c>
      <c r="E131" s="19" t="s">
        <v>188</v>
      </c>
      <c r="F131" s="19" t="s">
        <v>29</v>
      </c>
      <c r="G131" s="19" t="s">
        <v>30</v>
      </c>
      <c r="H131" s="19" t="s">
        <v>189</v>
      </c>
      <c r="I131" s="19" t="s">
        <v>39</v>
      </c>
      <c r="J131" s="19" t="s">
        <v>191</v>
      </c>
      <c r="K131" s="19" t="s">
        <v>192</v>
      </c>
      <c r="L131" s="19" t="s">
        <v>193</v>
      </c>
      <c r="M131" s="19" t="s">
        <v>194</v>
      </c>
      <c r="N131" s="19" t="s">
        <v>195</v>
      </c>
      <c r="O131" s="19" t="s">
        <v>31</v>
      </c>
      <c r="P131" s="19" t="s">
        <v>32</v>
      </c>
      <c r="Q131" s="19" t="s">
        <v>33</v>
      </c>
      <c r="R131" s="19" t="s">
        <v>35</v>
      </c>
      <c r="S131" s="19" t="s">
        <v>249</v>
      </c>
      <c r="T131" s="19" t="s">
        <v>287</v>
      </c>
      <c r="U131" s="19" t="s">
        <v>288</v>
      </c>
      <c r="V131" s="19" t="s">
        <v>289</v>
      </c>
    </row>
    <row r="132" spans="2:22" ht="18" customHeight="1">
      <c r="B132" s="12"/>
      <c r="C132" s="12"/>
      <c r="D132" s="12"/>
      <c r="E132" s="12"/>
      <c r="F132" s="12"/>
      <c r="G132" s="12"/>
      <c r="H132" s="12"/>
      <c r="I132" s="12"/>
      <c r="J132" s="12"/>
      <c r="K132" s="12"/>
      <c r="L132" s="12"/>
      <c r="M132" s="12"/>
      <c r="N132" s="12"/>
      <c r="O132" s="12"/>
      <c r="P132" s="12"/>
      <c r="Q132" s="12"/>
      <c r="R132" s="12"/>
      <c r="S132" s="12"/>
      <c r="T132" s="12"/>
      <c r="U132" s="12"/>
      <c r="V132" s="12"/>
    </row>
    <row r="133" spans="2:22" ht="18" customHeight="1"/>
    <row r="134" spans="2:22" ht="18" customHeight="1"/>
    <row r="135" spans="2:22" ht="18" customHeight="1"/>
    <row r="136" spans="2:22" ht="18" customHeight="1"/>
    <row r="137" spans="2:22" ht="18" customHeight="1"/>
    <row r="138" spans="2:22" ht="18" customHeight="1"/>
    <row r="139" spans="2:22" ht="18" customHeight="1"/>
    <row r="140" spans="2:22" ht="18" customHeight="1"/>
    <row r="141" spans="2:22" ht="18" customHeight="1"/>
    <row r="142" spans="2:22" ht="18" customHeight="1"/>
    <row r="143" spans="2:22" ht="18" customHeight="1"/>
    <row r="144" spans="2:22"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H74:M75"/>
    <mergeCell ref="H83:I84"/>
    <mergeCell ref="J83:K84"/>
    <mergeCell ref="L83:N83"/>
    <mergeCell ref="O83:O84"/>
    <mergeCell ref="V67:W67"/>
    <mergeCell ref="X67:Y67"/>
    <mergeCell ref="V68:W68"/>
    <mergeCell ref="P83:P84"/>
    <mergeCell ref="Q83:Q84"/>
    <mergeCell ref="R83:R84"/>
    <mergeCell ref="S83:S84"/>
    <mergeCell ref="X68:Y68"/>
    <mergeCell ref="V69:Y69"/>
    <mergeCell ref="AG63:AG64"/>
    <mergeCell ref="V65:W65"/>
    <mergeCell ref="X65:Y65"/>
    <mergeCell ref="V66:W66"/>
    <mergeCell ref="X66:Y66"/>
    <mergeCell ref="Z63:AB63"/>
    <mergeCell ref="AC63:AC64"/>
    <mergeCell ref="AD63:AD64"/>
    <mergeCell ref="AE63:AE64"/>
    <mergeCell ref="AF63:AF64"/>
    <mergeCell ref="A11:W11"/>
    <mergeCell ref="A12:W12"/>
    <mergeCell ref="G14:S14"/>
    <mergeCell ref="V63:W64"/>
    <mergeCell ref="X63:Y64"/>
    <mergeCell ref="A6:W6"/>
    <mergeCell ref="A7:W7"/>
    <mergeCell ref="A8:W8"/>
    <mergeCell ref="A9:W9"/>
    <mergeCell ref="A10:W10"/>
    <mergeCell ref="A1:W1"/>
    <mergeCell ref="A2:W2"/>
    <mergeCell ref="A3:W3"/>
    <mergeCell ref="A4:W4"/>
    <mergeCell ref="A5:W5"/>
    <mergeCell ref="J100:K100"/>
    <mergeCell ref="H101:K101"/>
    <mergeCell ref="H97:I97"/>
    <mergeCell ref="J97:K97"/>
    <mergeCell ref="H98:I98"/>
    <mergeCell ref="J98:K98"/>
    <mergeCell ref="H99:I99"/>
    <mergeCell ref="J99:K99"/>
    <mergeCell ref="H100:I100"/>
    <mergeCell ref="H88:I88"/>
    <mergeCell ref="Q95:Q96"/>
    <mergeCell ref="R95:R96"/>
    <mergeCell ref="S95:S96"/>
    <mergeCell ref="J88:K88"/>
    <mergeCell ref="H89:K89"/>
    <mergeCell ref="H95:I96"/>
    <mergeCell ref="J95:K96"/>
    <mergeCell ref="L95:N95"/>
    <mergeCell ref="O95:O96"/>
    <mergeCell ref="P95:P96"/>
    <mergeCell ref="H85:I85"/>
    <mergeCell ref="J85:K85"/>
    <mergeCell ref="H86:I86"/>
    <mergeCell ref="J86:K86"/>
    <mergeCell ref="H87:I87"/>
    <mergeCell ref="J87:K87"/>
  </mergeCells>
  <pageMargins left="0.78749999999999998" right="0.78749999999999998" top="1.05277777777778" bottom="1.05277777777778" header="0" footer="0"/>
  <pageSetup paperSize="9" orientation="portrait"/>
  <headerFooter>
    <oddHeader>&amp;Cffffff&amp;A</oddHeader>
    <oddFooter>&amp;CffffffPage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M1000"/>
  <sheetViews>
    <sheetView workbookViewId="0"/>
  </sheetViews>
  <sheetFormatPr baseColWidth="10" defaultColWidth="12.6640625" defaultRowHeight="15" customHeight="1"/>
  <cols>
    <col min="1" max="1" width="7.83203125" customWidth="1"/>
    <col min="2" max="2" width="2" customWidth="1"/>
    <col min="3" max="3" width="3.5" customWidth="1"/>
    <col min="4" max="4" width="3" customWidth="1"/>
    <col min="5" max="5" width="19.6640625" customWidth="1"/>
    <col min="6" max="6" width="16" customWidth="1"/>
    <col min="7" max="8" width="9.33203125" customWidth="1"/>
    <col min="9" max="9" width="11" customWidth="1"/>
    <col min="10" max="10" width="11.6640625" customWidth="1"/>
    <col min="11" max="11" width="12" customWidth="1"/>
    <col min="12" max="12" width="13.83203125" customWidth="1"/>
    <col min="13" max="13" width="13.1640625" customWidth="1"/>
    <col min="14" max="14" width="14.33203125" customWidth="1"/>
    <col min="15" max="15" width="15.1640625" customWidth="1"/>
    <col min="16" max="18" width="9.33203125" customWidth="1"/>
    <col min="19" max="19" width="11" customWidth="1"/>
    <col min="20" max="20" width="12.5" customWidth="1"/>
    <col min="21" max="21" width="12.1640625" customWidth="1"/>
    <col min="22" max="23" width="11" customWidth="1"/>
    <col min="24" max="24" width="16.6640625" customWidth="1"/>
    <col min="25" max="25" width="15.83203125" customWidth="1"/>
    <col min="26" max="26" width="11.6640625" customWidth="1"/>
    <col min="27" max="27" width="13.5" customWidth="1"/>
    <col min="28" max="28" width="15" customWidth="1"/>
    <col min="29" max="29" width="18.1640625" customWidth="1"/>
    <col min="30" max="30" width="16.6640625" customWidth="1"/>
    <col min="31" max="31" width="18.33203125" customWidth="1"/>
    <col min="32" max="32" width="20.1640625" customWidth="1"/>
    <col min="33" max="33" width="22" customWidth="1"/>
    <col min="34" max="34" width="16.1640625" customWidth="1"/>
    <col min="35" max="35" width="16.6640625" customWidth="1"/>
    <col min="36" max="36" width="18.33203125" customWidth="1"/>
    <col min="37" max="37" width="17.33203125" customWidth="1"/>
    <col min="38" max="38" width="19" customWidth="1"/>
    <col min="39" max="39" width="17.83203125" customWidth="1"/>
    <col min="40" max="40" width="17" customWidth="1"/>
    <col min="41" max="41" width="17.1640625" customWidth="1"/>
    <col min="42" max="42" width="14.5" customWidth="1"/>
    <col min="43" max="43" width="15.1640625" customWidth="1"/>
    <col min="44" max="44" width="13.83203125" customWidth="1"/>
    <col min="45" max="54" width="12.1640625" customWidth="1"/>
    <col min="55" max="55" width="13.1640625" customWidth="1"/>
    <col min="56" max="56" width="13.33203125" customWidth="1"/>
    <col min="57" max="57" width="11.83203125" customWidth="1"/>
    <col min="58" max="58" width="14.1640625" customWidth="1"/>
    <col min="59" max="59" width="15.6640625" customWidth="1"/>
    <col min="60" max="60" width="14.83203125" customWidth="1"/>
    <col min="61" max="62" width="16.6640625" customWidth="1"/>
    <col min="63" max="63" width="13.6640625" customWidth="1"/>
    <col min="64" max="64" width="8" customWidth="1"/>
    <col min="65" max="65" width="17" customWidth="1"/>
  </cols>
  <sheetData>
    <row r="1" spans="1:65" ht="18" customHeight="1">
      <c r="A1" s="41" t="s">
        <v>166</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row>
    <row r="2" spans="1:65" ht="18" customHeight="1">
      <c r="A2" s="107" t="s">
        <v>182</v>
      </c>
      <c r="B2" s="68"/>
      <c r="C2" s="68"/>
      <c r="D2" s="68"/>
      <c r="E2" s="68"/>
      <c r="F2" s="68"/>
      <c r="G2" s="68"/>
      <c r="H2" s="68"/>
      <c r="I2" s="68"/>
      <c r="J2" s="68"/>
      <c r="K2" s="68"/>
      <c r="L2" s="68"/>
      <c r="M2" s="68"/>
      <c r="N2" s="68"/>
      <c r="O2" s="68"/>
      <c r="P2" s="68"/>
      <c r="Q2" s="68"/>
      <c r="R2" s="68"/>
      <c r="S2" s="68"/>
      <c r="T2" s="68"/>
      <c r="U2" s="68"/>
      <c r="V2" s="68"/>
      <c r="W2" s="68"/>
      <c r="X2" s="68"/>
      <c r="Y2" s="68"/>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row>
    <row r="3" spans="1:65" ht="18" customHeight="1">
      <c r="A3" s="68"/>
      <c r="B3" s="68"/>
      <c r="C3" s="68"/>
      <c r="D3" s="68"/>
      <c r="E3" s="68"/>
      <c r="F3" s="68"/>
      <c r="G3" s="68"/>
      <c r="H3" s="68"/>
      <c r="I3" s="68"/>
      <c r="J3" s="68"/>
      <c r="K3" s="68"/>
      <c r="L3" s="68"/>
      <c r="M3" s="68"/>
      <c r="N3" s="68"/>
      <c r="O3" s="68"/>
      <c r="P3" s="68"/>
      <c r="Q3" s="68"/>
      <c r="R3" s="68"/>
      <c r="S3" s="68"/>
      <c r="T3" s="68"/>
      <c r="U3" s="68"/>
      <c r="V3" s="68"/>
      <c r="W3" s="68"/>
      <c r="X3" s="68"/>
      <c r="Y3" s="68"/>
    </row>
    <row r="4" spans="1:65" ht="18" customHeight="1">
      <c r="A4" s="68"/>
      <c r="B4" s="68"/>
      <c r="C4" s="68"/>
      <c r="D4" s="68"/>
      <c r="E4" s="68"/>
      <c r="F4" s="68"/>
      <c r="G4" s="68"/>
      <c r="H4" s="68"/>
      <c r="I4" s="68"/>
      <c r="J4" s="68"/>
      <c r="K4" s="68"/>
      <c r="L4" s="68"/>
      <c r="M4" s="68"/>
      <c r="N4" s="68"/>
      <c r="O4" s="68"/>
      <c r="P4" s="68"/>
      <c r="Q4" s="68"/>
      <c r="R4" s="68"/>
      <c r="S4" s="68"/>
      <c r="T4" s="68"/>
      <c r="U4" s="68"/>
      <c r="V4" s="68"/>
      <c r="W4" s="68"/>
      <c r="X4" s="68"/>
      <c r="Y4" s="68"/>
    </row>
    <row r="5" spans="1:65" ht="18" customHeight="1">
      <c r="A5" s="107" t="s">
        <v>196</v>
      </c>
      <c r="B5" s="68"/>
      <c r="C5" s="68"/>
      <c r="D5" s="68"/>
      <c r="E5" s="68"/>
      <c r="F5" s="68"/>
      <c r="G5" s="68"/>
      <c r="H5" s="68"/>
      <c r="I5" s="68"/>
      <c r="J5" s="68"/>
      <c r="K5" s="68"/>
      <c r="L5" s="68"/>
      <c r="M5" s="68"/>
      <c r="N5" s="68"/>
      <c r="O5" s="68"/>
      <c r="P5" s="68"/>
      <c r="Q5" s="68"/>
      <c r="R5" s="68"/>
      <c r="S5" s="68"/>
      <c r="T5" s="68"/>
      <c r="U5" s="68"/>
      <c r="V5" s="68"/>
      <c r="W5" s="68"/>
      <c r="X5" s="45"/>
      <c r="Y5" s="45"/>
    </row>
    <row r="6" spans="1:65" ht="18" customHeight="1">
      <c r="A6" s="107" t="s">
        <v>198</v>
      </c>
      <c r="B6" s="68"/>
      <c r="C6" s="68"/>
      <c r="D6" s="68"/>
      <c r="E6" s="68"/>
      <c r="F6" s="68"/>
      <c r="G6" s="68"/>
      <c r="H6" s="68"/>
      <c r="I6" s="68"/>
      <c r="J6" s="68"/>
      <c r="K6" s="68"/>
      <c r="L6" s="68"/>
      <c r="M6" s="68"/>
      <c r="N6" s="45"/>
      <c r="O6" s="45"/>
      <c r="P6" s="45"/>
      <c r="Q6" s="45"/>
      <c r="R6" s="45"/>
      <c r="S6" s="45"/>
      <c r="T6" s="45"/>
      <c r="U6" s="45"/>
      <c r="V6" s="45"/>
      <c r="W6" s="45"/>
      <c r="X6" s="45"/>
      <c r="Y6" s="45"/>
    </row>
    <row r="7" spans="1:65" ht="18" customHeight="1">
      <c r="D7" s="1" t="s">
        <v>200</v>
      </c>
    </row>
    <row r="8" spans="1:65" ht="9" customHeight="1">
      <c r="B8" s="40"/>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2"/>
    </row>
    <row r="9" spans="1:65" ht="18" customHeight="1">
      <c r="B9" s="32"/>
      <c r="D9" s="46" t="s">
        <v>202</v>
      </c>
      <c r="E9" s="47" t="s">
        <v>203</v>
      </c>
      <c r="BK9" s="48" t="s">
        <v>204</v>
      </c>
      <c r="BL9" s="4"/>
    </row>
    <row r="10" spans="1:65" ht="7.5" customHeight="1">
      <c r="B10" s="32"/>
      <c r="BL10" s="4"/>
    </row>
    <row r="11" spans="1:65" ht="18" customHeight="1">
      <c r="B11" s="32"/>
      <c r="C11" s="49" t="s">
        <v>205</v>
      </c>
      <c r="D11" s="108" t="s">
        <v>206</v>
      </c>
      <c r="E11" s="83"/>
      <c r="F11" s="50" t="s">
        <v>207</v>
      </c>
      <c r="G11" s="50" t="s">
        <v>208</v>
      </c>
      <c r="H11" s="50" t="s">
        <v>209</v>
      </c>
      <c r="I11" s="50" t="s">
        <v>210</v>
      </c>
      <c r="J11" s="50" t="s">
        <v>58</v>
      </c>
      <c r="K11" s="50" t="s">
        <v>211</v>
      </c>
      <c r="L11" s="50" t="s">
        <v>212</v>
      </c>
      <c r="M11" s="50" t="s">
        <v>213</v>
      </c>
      <c r="N11" s="50" t="s">
        <v>214</v>
      </c>
      <c r="O11" s="50" t="s">
        <v>215</v>
      </c>
      <c r="P11" s="50" t="s">
        <v>36</v>
      </c>
      <c r="Q11" s="50" t="s">
        <v>34</v>
      </c>
      <c r="R11" s="50" t="s">
        <v>28</v>
      </c>
      <c r="S11" s="50" t="s">
        <v>38</v>
      </c>
      <c r="T11" s="50" t="s">
        <v>40</v>
      </c>
      <c r="U11" s="50" t="s">
        <v>41</v>
      </c>
      <c r="V11" s="50" t="s">
        <v>43</v>
      </c>
      <c r="W11" s="50" t="s">
        <v>45</v>
      </c>
      <c r="X11" s="50" t="s">
        <v>16</v>
      </c>
      <c r="Y11" s="50" t="s">
        <v>18</v>
      </c>
      <c r="Z11" s="50" t="s">
        <v>19</v>
      </c>
      <c r="AA11" s="50" t="s">
        <v>21</v>
      </c>
      <c r="AB11" s="50" t="s">
        <v>23</v>
      </c>
      <c r="AC11" s="50" t="s">
        <v>24</v>
      </c>
      <c r="AD11" s="50" t="s">
        <v>25</v>
      </c>
      <c r="AE11" s="50" t="s">
        <v>216</v>
      </c>
      <c r="AF11" s="50" t="s">
        <v>26</v>
      </c>
      <c r="AG11" s="50" t="s">
        <v>217</v>
      </c>
      <c r="AH11" s="50" t="s">
        <v>61</v>
      </c>
      <c r="AI11" s="50" t="s">
        <v>218</v>
      </c>
      <c r="AJ11" s="50" t="s">
        <v>219</v>
      </c>
      <c r="AK11" s="50" t="s">
        <v>221</v>
      </c>
      <c r="AL11" s="50" t="s">
        <v>222</v>
      </c>
      <c r="AM11" s="50" t="s">
        <v>59</v>
      </c>
      <c r="AN11" s="50" t="s">
        <v>60</v>
      </c>
      <c r="AO11" s="50" t="s">
        <v>225</v>
      </c>
      <c r="AP11" s="50" t="s">
        <v>226</v>
      </c>
      <c r="AQ11" s="50" t="s">
        <v>227</v>
      </c>
      <c r="AR11" s="50" t="s">
        <v>228</v>
      </c>
      <c r="AS11" s="50" t="s">
        <v>229</v>
      </c>
      <c r="AT11" s="50" t="s">
        <v>230</v>
      </c>
      <c r="AU11" s="50" t="s">
        <v>231</v>
      </c>
      <c r="AV11" s="50" t="s">
        <v>232</v>
      </c>
      <c r="AW11" s="50" t="s">
        <v>233</v>
      </c>
      <c r="AX11" s="50" t="s">
        <v>234</v>
      </c>
      <c r="AY11" s="50" t="s">
        <v>235</v>
      </c>
      <c r="AZ11" s="50" t="s">
        <v>236</v>
      </c>
      <c r="BA11" s="50" t="s">
        <v>237</v>
      </c>
      <c r="BB11" s="50" t="s">
        <v>239</v>
      </c>
      <c r="BC11" s="50" t="s">
        <v>241</v>
      </c>
      <c r="BD11" s="50" t="s">
        <v>242</v>
      </c>
      <c r="BE11" s="50" t="s">
        <v>243</v>
      </c>
      <c r="BF11" s="50" t="s">
        <v>245</v>
      </c>
      <c r="BG11" s="50" t="s">
        <v>247</v>
      </c>
      <c r="BH11" s="50" t="s">
        <v>248</v>
      </c>
      <c r="BI11" s="50" t="s">
        <v>250</v>
      </c>
      <c r="BJ11" s="50" t="s">
        <v>251</v>
      </c>
      <c r="BK11" s="50" t="s">
        <v>253</v>
      </c>
      <c r="BL11" s="4"/>
    </row>
    <row r="12" spans="1:65" ht="18" customHeight="1">
      <c r="B12" s="32"/>
      <c r="D12" s="109" t="s">
        <v>254</v>
      </c>
      <c r="E12" s="83"/>
      <c r="F12" s="12" t="s">
        <v>255</v>
      </c>
      <c r="G12" s="12"/>
      <c r="H12" s="12" t="s">
        <v>256</v>
      </c>
      <c r="I12" s="12"/>
      <c r="J12" s="12"/>
      <c r="K12" s="12"/>
      <c r="L12" s="12" t="s">
        <v>257</v>
      </c>
      <c r="M12" s="53">
        <v>45498</v>
      </c>
      <c r="N12" s="12">
        <v>1</v>
      </c>
      <c r="O12" s="12" t="s">
        <v>258</v>
      </c>
      <c r="P12" s="12"/>
      <c r="Q12" s="12" t="s">
        <v>74</v>
      </c>
      <c r="R12" s="12" t="s">
        <v>259</v>
      </c>
      <c r="S12" s="12" t="s">
        <v>260</v>
      </c>
      <c r="T12" s="12" t="s">
        <v>261</v>
      </c>
      <c r="U12" s="12" t="s">
        <v>262</v>
      </c>
      <c r="V12" s="12"/>
      <c r="W12" s="12"/>
      <c r="X12" s="12" t="s">
        <v>263</v>
      </c>
      <c r="Y12" s="12" t="s">
        <v>264</v>
      </c>
      <c r="Z12" s="12">
        <v>101</v>
      </c>
      <c r="AA12" s="12" t="s">
        <v>265</v>
      </c>
      <c r="AB12" s="12" t="s">
        <v>266</v>
      </c>
      <c r="AC12" s="12" t="s">
        <v>266</v>
      </c>
      <c r="AD12" s="12" t="s">
        <v>267</v>
      </c>
      <c r="AE12" s="23">
        <v>5800</v>
      </c>
      <c r="AF12" s="23">
        <v>23000</v>
      </c>
      <c r="AG12" s="23">
        <f t="shared" ref="AG12:AG15" si="0">AE12*N12</f>
        <v>5800</v>
      </c>
      <c r="AH12" s="23">
        <f t="shared" ref="AH12:AH15" si="1">AF12*N12</f>
        <v>23000</v>
      </c>
      <c r="AI12" s="53">
        <v>45667</v>
      </c>
      <c r="AJ12" s="12" t="s">
        <v>271</v>
      </c>
      <c r="AK12" s="12"/>
      <c r="AL12" s="12" t="s">
        <v>1</v>
      </c>
      <c r="AM12" s="12" t="s">
        <v>1</v>
      </c>
      <c r="AN12" s="12" t="s">
        <v>271</v>
      </c>
      <c r="AO12" s="12" t="s">
        <v>272</v>
      </c>
      <c r="AP12" s="53">
        <v>45668</v>
      </c>
      <c r="AQ12" s="12">
        <v>1</v>
      </c>
      <c r="AR12" s="12"/>
      <c r="AS12" s="12"/>
      <c r="AT12" s="12"/>
      <c r="AU12" s="12"/>
      <c r="AV12" s="12"/>
      <c r="AW12" s="12"/>
      <c r="AX12" s="12"/>
      <c r="AY12" s="12"/>
      <c r="AZ12" s="12"/>
      <c r="BA12" s="12"/>
      <c r="BB12" s="12"/>
      <c r="BC12" s="12"/>
      <c r="BD12" s="12">
        <v>1</v>
      </c>
      <c r="BE12" s="53">
        <v>45668</v>
      </c>
      <c r="BF12" s="53">
        <v>45668</v>
      </c>
      <c r="BG12" s="12">
        <v>1</v>
      </c>
      <c r="BH12" s="12">
        <v>1</v>
      </c>
      <c r="BI12" s="12">
        <v>0</v>
      </c>
      <c r="BJ12" s="12">
        <v>0</v>
      </c>
      <c r="BK12" s="54">
        <v>1</v>
      </c>
      <c r="BL12" s="4"/>
    </row>
    <row r="13" spans="1:65" ht="18" customHeight="1">
      <c r="B13" s="32"/>
      <c r="D13" s="109" t="s">
        <v>254</v>
      </c>
      <c r="E13" s="83"/>
      <c r="F13" s="12" t="s">
        <v>255</v>
      </c>
      <c r="G13" s="12"/>
      <c r="H13" s="12" t="s">
        <v>256</v>
      </c>
      <c r="I13" s="12"/>
      <c r="J13" s="12"/>
      <c r="K13" s="12"/>
      <c r="L13" s="12" t="s">
        <v>257</v>
      </c>
      <c r="M13" s="53">
        <v>45498</v>
      </c>
      <c r="N13" s="12">
        <v>1</v>
      </c>
      <c r="O13" s="12" t="s">
        <v>258</v>
      </c>
      <c r="P13" s="12"/>
      <c r="Q13" s="12" t="s">
        <v>74</v>
      </c>
      <c r="R13" s="12" t="s">
        <v>259</v>
      </c>
      <c r="S13" s="12" t="s">
        <v>260</v>
      </c>
      <c r="T13" s="12" t="s">
        <v>261</v>
      </c>
      <c r="U13" s="12" t="s">
        <v>262</v>
      </c>
      <c r="V13" s="12"/>
      <c r="W13" s="12"/>
      <c r="X13" s="12" t="s">
        <v>263</v>
      </c>
      <c r="Y13" s="12" t="s">
        <v>264</v>
      </c>
      <c r="Z13" s="12">
        <v>102</v>
      </c>
      <c r="AA13" s="12" t="s">
        <v>273</v>
      </c>
      <c r="AB13" s="12" t="s">
        <v>274</v>
      </c>
      <c r="AC13" s="12" t="s">
        <v>274</v>
      </c>
      <c r="AD13" s="12" t="s">
        <v>275</v>
      </c>
      <c r="AE13" s="23">
        <v>5800</v>
      </c>
      <c r="AF13" s="23">
        <v>23000</v>
      </c>
      <c r="AG13" s="23">
        <f t="shared" si="0"/>
        <v>5800</v>
      </c>
      <c r="AH13" s="23">
        <f t="shared" si="1"/>
        <v>23000</v>
      </c>
      <c r="AI13" s="53">
        <v>45667</v>
      </c>
      <c r="AJ13" s="12" t="s">
        <v>271</v>
      </c>
      <c r="AK13" s="12"/>
      <c r="AL13" s="12" t="s">
        <v>1</v>
      </c>
      <c r="AM13" s="12" t="s">
        <v>1</v>
      </c>
      <c r="AN13" s="12" t="s">
        <v>271</v>
      </c>
      <c r="AO13" s="12" t="s">
        <v>272</v>
      </c>
      <c r="AP13" s="53">
        <v>45668</v>
      </c>
      <c r="AQ13" s="12">
        <v>1</v>
      </c>
      <c r="AR13" s="12"/>
      <c r="AS13" s="12"/>
      <c r="AT13" s="12"/>
      <c r="AU13" s="12"/>
      <c r="AV13" s="12"/>
      <c r="AW13" s="12"/>
      <c r="AX13" s="12"/>
      <c r="AY13" s="12"/>
      <c r="AZ13" s="12"/>
      <c r="BA13" s="12"/>
      <c r="BB13" s="12"/>
      <c r="BC13" s="12"/>
      <c r="BD13" s="12">
        <v>1</v>
      </c>
      <c r="BE13" s="53">
        <v>45668</v>
      </c>
      <c r="BF13" s="53">
        <v>45668</v>
      </c>
      <c r="BG13" s="12">
        <v>1</v>
      </c>
      <c r="BH13" s="12">
        <v>1</v>
      </c>
      <c r="BI13" s="12">
        <v>0</v>
      </c>
      <c r="BJ13" s="12">
        <v>0</v>
      </c>
      <c r="BK13" s="54">
        <v>1</v>
      </c>
      <c r="BL13" s="4"/>
    </row>
    <row r="14" spans="1:65" ht="18" customHeight="1">
      <c r="B14" s="32"/>
      <c r="D14" s="109" t="s">
        <v>254</v>
      </c>
      <c r="E14" s="83"/>
      <c r="F14" s="12" t="s">
        <v>255</v>
      </c>
      <c r="G14" s="12"/>
      <c r="H14" s="12" t="s">
        <v>276</v>
      </c>
      <c r="I14" s="12"/>
      <c r="J14" s="12"/>
      <c r="K14" s="12"/>
      <c r="L14" s="12" t="s">
        <v>257</v>
      </c>
      <c r="M14" s="53">
        <v>45498</v>
      </c>
      <c r="N14" s="12">
        <v>199</v>
      </c>
      <c r="O14" s="12" t="s">
        <v>258</v>
      </c>
      <c r="P14" s="12"/>
      <c r="Q14" s="12" t="s">
        <v>74</v>
      </c>
      <c r="R14" s="12" t="s">
        <v>259</v>
      </c>
      <c r="S14" s="12" t="s">
        <v>260</v>
      </c>
      <c r="T14" s="12" t="s">
        <v>261</v>
      </c>
      <c r="U14" s="12" t="s">
        <v>262</v>
      </c>
      <c r="V14" s="12"/>
      <c r="W14" s="12"/>
      <c r="X14" s="12" t="s">
        <v>263</v>
      </c>
      <c r="Y14" s="12" t="s">
        <v>264</v>
      </c>
      <c r="Z14" s="12">
        <v>101</v>
      </c>
      <c r="AA14" s="12" t="s">
        <v>265</v>
      </c>
      <c r="AB14" s="12" t="s">
        <v>266</v>
      </c>
      <c r="AC14" s="12" t="s">
        <v>266</v>
      </c>
      <c r="AD14" s="12" t="s">
        <v>267</v>
      </c>
      <c r="AE14" s="23">
        <v>5800</v>
      </c>
      <c r="AF14" s="23">
        <v>23000</v>
      </c>
      <c r="AG14" s="23">
        <f t="shared" si="0"/>
        <v>1154200</v>
      </c>
      <c r="AH14" s="23">
        <f t="shared" si="1"/>
        <v>4577000</v>
      </c>
      <c r="AI14" s="53">
        <v>45682</v>
      </c>
      <c r="AJ14" s="12" t="s">
        <v>277</v>
      </c>
      <c r="AK14" s="12"/>
      <c r="AL14" s="12" t="s">
        <v>1</v>
      </c>
      <c r="AM14" s="12" t="s">
        <v>1</v>
      </c>
      <c r="AN14" s="12" t="s">
        <v>271</v>
      </c>
      <c r="AO14" s="12" t="s">
        <v>278</v>
      </c>
      <c r="AP14" s="12"/>
      <c r="AQ14" s="12"/>
      <c r="AR14" s="12"/>
      <c r="AS14" s="12"/>
      <c r="AT14" s="12"/>
      <c r="AU14" s="12"/>
      <c r="AV14" s="12"/>
      <c r="AW14" s="12"/>
      <c r="AX14" s="12"/>
      <c r="AY14" s="12"/>
      <c r="AZ14" s="12"/>
      <c r="BA14" s="12"/>
      <c r="BB14" s="12"/>
      <c r="BC14" s="12"/>
      <c r="BD14" s="12"/>
      <c r="BE14" s="12"/>
      <c r="BF14" s="12"/>
      <c r="BG14" s="12"/>
      <c r="BH14" s="12"/>
      <c r="BI14" s="12">
        <v>199</v>
      </c>
      <c r="BJ14" s="12">
        <v>-199</v>
      </c>
      <c r="BK14" s="54">
        <v>0</v>
      </c>
      <c r="BL14" s="4"/>
    </row>
    <row r="15" spans="1:65" ht="18" customHeight="1">
      <c r="B15" s="32"/>
      <c r="D15" s="109" t="s">
        <v>254</v>
      </c>
      <c r="E15" s="83"/>
      <c r="F15" s="12" t="s">
        <v>255</v>
      </c>
      <c r="G15" s="12"/>
      <c r="H15" s="12" t="s">
        <v>276</v>
      </c>
      <c r="I15" s="12"/>
      <c r="J15" s="12"/>
      <c r="K15" s="12"/>
      <c r="L15" s="12" t="s">
        <v>257</v>
      </c>
      <c r="M15" s="53">
        <v>45498</v>
      </c>
      <c r="N15" s="12">
        <v>199</v>
      </c>
      <c r="O15" s="12" t="s">
        <v>258</v>
      </c>
      <c r="P15" s="12"/>
      <c r="Q15" s="12" t="s">
        <v>74</v>
      </c>
      <c r="R15" s="12" t="s">
        <v>259</v>
      </c>
      <c r="S15" s="12" t="s">
        <v>260</v>
      </c>
      <c r="T15" s="12" t="s">
        <v>261</v>
      </c>
      <c r="U15" s="12" t="s">
        <v>262</v>
      </c>
      <c r="V15" s="12"/>
      <c r="W15" s="12"/>
      <c r="X15" s="12" t="s">
        <v>263</v>
      </c>
      <c r="Y15" s="12" t="s">
        <v>264</v>
      </c>
      <c r="Z15" s="12">
        <v>102</v>
      </c>
      <c r="AA15" s="12" t="s">
        <v>273</v>
      </c>
      <c r="AB15" s="12" t="s">
        <v>274</v>
      </c>
      <c r="AC15" s="12" t="s">
        <v>274</v>
      </c>
      <c r="AD15" s="12" t="s">
        <v>275</v>
      </c>
      <c r="AE15" s="23">
        <v>5800</v>
      </c>
      <c r="AF15" s="23">
        <v>23000</v>
      </c>
      <c r="AG15" s="23">
        <f t="shared" si="0"/>
        <v>1154200</v>
      </c>
      <c r="AH15" s="23">
        <f t="shared" si="1"/>
        <v>4577000</v>
      </c>
      <c r="AI15" s="53">
        <v>45682</v>
      </c>
      <c r="AJ15" s="12" t="s">
        <v>277</v>
      </c>
      <c r="AK15" s="12"/>
      <c r="AL15" s="12" t="s">
        <v>1</v>
      </c>
      <c r="AM15" s="12" t="s">
        <v>1</v>
      </c>
      <c r="AN15" s="12" t="s">
        <v>271</v>
      </c>
      <c r="AO15" s="12" t="s">
        <v>278</v>
      </c>
      <c r="AP15" s="12"/>
      <c r="AQ15" s="12"/>
      <c r="AR15" s="12"/>
      <c r="AS15" s="12"/>
      <c r="AT15" s="12"/>
      <c r="AU15" s="12"/>
      <c r="AV15" s="12"/>
      <c r="AW15" s="12"/>
      <c r="AX15" s="12"/>
      <c r="AY15" s="12"/>
      <c r="AZ15" s="12"/>
      <c r="BA15" s="12"/>
      <c r="BB15" s="12"/>
      <c r="BC15" s="12"/>
      <c r="BD15" s="12"/>
      <c r="BE15" s="12"/>
      <c r="BF15" s="12"/>
      <c r="BG15" s="12"/>
      <c r="BH15" s="12"/>
      <c r="BI15" s="12">
        <v>199</v>
      </c>
      <c r="BJ15" s="12">
        <v>-199</v>
      </c>
      <c r="BK15" s="54">
        <v>0</v>
      </c>
      <c r="BL15" s="4"/>
    </row>
    <row r="16" spans="1:65" ht="18" customHeight="1">
      <c r="B16" s="32"/>
      <c r="D16" s="84"/>
      <c r="E16" s="83"/>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4"/>
    </row>
    <row r="17" spans="2:64" ht="18" customHeight="1">
      <c r="B17" s="32"/>
      <c r="D17" s="84"/>
      <c r="E17" s="83"/>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4"/>
    </row>
    <row r="18" spans="2:64" ht="18" customHeight="1">
      <c r="B18" s="32"/>
      <c r="D18" s="84"/>
      <c r="E18" s="83"/>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4"/>
    </row>
    <row r="19" spans="2:64" ht="18" customHeight="1">
      <c r="B19" s="32"/>
      <c r="D19" s="84"/>
      <c r="E19" s="83"/>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4"/>
    </row>
    <row r="20" spans="2:64" ht="18" customHeight="1">
      <c r="B20" s="32"/>
      <c r="D20" s="84"/>
      <c r="E20" s="83"/>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4"/>
    </row>
    <row r="21" spans="2:64" ht="18" customHeight="1">
      <c r="B21" s="32"/>
      <c r="D21" s="84"/>
      <c r="E21" s="83"/>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4"/>
    </row>
    <row r="22" spans="2:64" ht="18" customHeight="1">
      <c r="B22" s="15"/>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6"/>
    </row>
    <row r="23" spans="2:64" ht="18" customHeight="1"/>
    <row r="24" spans="2:64" ht="18" customHeight="1">
      <c r="E24" s="50" t="s">
        <v>209</v>
      </c>
      <c r="F24" s="1" t="s">
        <v>290</v>
      </c>
    </row>
    <row r="25" spans="2:64" ht="18" customHeight="1">
      <c r="E25" s="50" t="s">
        <v>214</v>
      </c>
      <c r="F25" s="1" t="s">
        <v>291</v>
      </c>
    </row>
    <row r="26" spans="2:64" ht="18" customHeight="1">
      <c r="E26" s="50" t="s">
        <v>218</v>
      </c>
      <c r="F26" s="1" t="s">
        <v>292</v>
      </c>
    </row>
    <row r="27" spans="2:64" ht="18" customHeight="1">
      <c r="E27" s="50" t="s">
        <v>219</v>
      </c>
      <c r="F27" s="1" t="s">
        <v>293</v>
      </c>
    </row>
    <row r="28" spans="2:64" ht="18" customHeight="1">
      <c r="E28" s="50" t="s">
        <v>225</v>
      </c>
      <c r="F28" s="1" t="s">
        <v>294</v>
      </c>
    </row>
    <row r="29" spans="2:64" ht="18" customHeight="1">
      <c r="E29" s="50" t="s">
        <v>226</v>
      </c>
      <c r="F29" s="1" t="s">
        <v>295</v>
      </c>
    </row>
    <row r="30" spans="2:64" ht="18" customHeight="1">
      <c r="E30" s="50" t="s">
        <v>227</v>
      </c>
      <c r="F30" s="1" t="s">
        <v>296</v>
      </c>
    </row>
    <row r="31" spans="2:64" ht="18" customHeight="1">
      <c r="E31" s="50" t="s">
        <v>228</v>
      </c>
    </row>
    <row r="32" spans="2:64" ht="18" customHeight="1">
      <c r="E32" s="50" t="s">
        <v>229</v>
      </c>
    </row>
    <row r="33" spans="5:20" ht="18" customHeight="1">
      <c r="E33" s="50" t="s">
        <v>230</v>
      </c>
      <c r="H33" s="110" t="s">
        <v>297</v>
      </c>
      <c r="I33" s="111"/>
      <c r="J33" s="111"/>
      <c r="K33" s="111"/>
      <c r="L33" s="111"/>
      <c r="M33" s="111"/>
      <c r="N33" s="112"/>
    </row>
    <row r="34" spans="5:20" ht="18" customHeight="1">
      <c r="E34" s="50" t="s">
        <v>231</v>
      </c>
      <c r="H34" s="113"/>
      <c r="I34" s="68"/>
      <c r="J34" s="68"/>
      <c r="K34" s="68"/>
      <c r="L34" s="68"/>
      <c r="M34" s="68"/>
      <c r="N34" s="114"/>
    </row>
    <row r="35" spans="5:20" ht="18" customHeight="1">
      <c r="E35" s="50" t="s">
        <v>232</v>
      </c>
      <c r="H35" s="113"/>
      <c r="I35" s="68"/>
      <c r="J35" s="68"/>
      <c r="K35" s="68"/>
      <c r="L35" s="68"/>
      <c r="M35" s="68"/>
      <c r="N35" s="114"/>
    </row>
    <row r="36" spans="5:20" ht="18" customHeight="1">
      <c r="E36" s="50" t="s">
        <v>233</v>
      </c>
      <c r="H36" s="113"/>
      <c r="I36" s="68"/>
      <c r="J36" s="68"/>
      <c r="K36" s="68"/>
      <c r="L36" s="68"/>
      <c r="M36" s="68"/>
      <c r="N36" s="114"/>
    </row>
    <row r="37" spans="5:20" ht="18" customHeight="1">
      <c r="E37" s="50" t="s">
        <v>234</v>
      </c>
      <c r="H37" s="113"/>
      <c r="I37" s="68"/>
      <c r="J37" s="68"/>
      <c r="K37" s="68"/>
      <c r="L37" s="68"/>
      <c r="M37" s="68"/>
      <c r="N37" s="114"/>
    </row>
    <row r="38" spans="5:20" ht="18" customHeight="1">
      <c r="E38" s="50" t="s">
        <v>235</v>
      </c>
      <c r="H38" s="113"/>
      <c r="I38" s="68"/>
      <c r="J38" s="68"/>
      <c r="K38" s="68"/>
      <c r="L38" s="68"/>
      <c r="M38" s="68"/>
      <c r="N38" s="114"/>
    </row>
    <row r="39" spans="5:20" ht="18" customHeight="1">
      <c r="E39" s="50" t="s">
        <v>236</v>
      </c>
      <c r="H39" s="113"/>
      <c r="I39" s="68"/>
      <c r="J39" s="68"/>
      <c r="K39" s="68"/>
      <c r="L39" s="68"/>
      <c r="M39" s="68"/>
      <c r="N39" s="114"/>
    </row>
    <row r="40" spans="5:20" ht="18" customHeight="1">
      <c r="E40" s="50" t="s">
        <v>237</v>
      </c>
      <c r="H40" s="113"/>
      <c r="I40" s="68"/>
      <c r="J40" s="68"/>
      <c r="K40" s="68"/>
      <c r="L40" s="68"/>
      <c r="M40" s="68"/>
      <c r="N40" s="114"/>
    </row>
    <row r="41" spans="5:20" ht="18" customHeight="1">
      <c r="E41" s="50" t="s">
        <v>239</v>
      </c>
      <c r="H41" s="113"/>
      <c r="I41" s="68"/>
      <c r="J41" s="68"/>
      <c r="K41" s="68"/>
      <c r="L41" s="68"/>
      <c r="M41" s="68"/>
      <c r="N41" s="114"/>
    </row>
    <row r="42" spans="5:20" ht="18" customHeight="1">
      <c r="E42" s="50" t="s">
        <v>241</v>
      </c>
      <c r="H42" s="115"/>
      <c r="I42" s="116"/>
      <c r="J42" s="116"/>
      <c r="K42" s="116"/>
      <c r="L42" s="116"/>
      <c r="M42" s="116"/>
      <c r="N42" s="117"/>
    </row>
    <row r="43" spans="5:20" ht="18" customHeight="1">
      <c r="E43" s="55" t="s">
        <v>242</v>
      </c>
      <c r="F43" s="1" t="s">
        <v>298</v>
      </c>
    </row>
    <row r="44" spans="5:20" ht="18" customHeight="1">
      <c r="E44" s="50" t="s">
        <v>243</v>
      </c>
      <c r="F44" s="1" t="s">
        <v>299</v>
      </c>
      <c r="Q44" s="56" t="s">
        <v>300</v>
      </c>
    </row>
    <row r="45" spans="5:20" ht="18" customHeight="1">
      <c r="E45" s="50" t="s">
        <v>245</v>
      </c>
      <c r="F45" s="1" t="s">
        <v>301</v>
      </c>
      <c r="Q45" s="118" t="s">
        <v>214</v>
      </c>
      <c r="R45" s="68"/>
      <c r="S45" s="68"/>
      <c r="T45" s="14">
        <v>500</v>
      </c>
    </row>
    <row r="46" spans="5:20" ht="18" customHeight="1">
      <c r="E46" s="50" t="s">
        <v>247</v>
      </c>
      <c r="F46" s="1" t="s">
        <v>302</v>
      </c>
      <c r="Q46" s="118" t="s">
        <v>242</v>
      </c>
      <c r="R46" s="68"/>
      <c r="S46" s="68"/>
      <c r="T46" s="14">
        <v>508</v>
      </c>
    </row>
    <row r="47" spans="5:20" ht="18" customHeight="1">
      <c r="E47" s="50" t="s">
        <v>248</v>
      </c>
      <c r="F47" s="1" t="s">
        <v>303</v>
      </c>
      <c r="Q47" s="118" t="s">
        <v>250</v>
      </c>
      <c r="R47" s="68"/>
      <c r="S47" s="68"/>
      <c r="T47" s="14">
        <f>IF(T45-T46&lt;0,0,T45-T46)</f>
        <v>0</v>
      </c>
    </row>
    <row r="48" spans="5:20" ht="18" customHeight="1">
      <c r="E48" s="50" t="s">
        <v>250</v>
      </c>
      <c r="F48" s="1" t="s">
        <v>304</v>
      </c>
      <c r="Q48" s="118" t="s">
        <v>251</v>
      </c>
      <c r="R48" s="68"/>
      <c r="S48" s="68"/>
      <c r="T48" s="14">
        <f>T46-T45</f>
        <v>8</v>
      </c>
    </row>
    <row r="49" spans="2:45" ht="18" customHeight="1">
      <c r="E49" s="50" t="s">
        <v>251</v>
      </c>
      <c r="F49" s="1" t="s">
        <v>305</v>
      </c>
      <c r="Q49" s="118" t="s">
        <v>253</v>
      </c>
      <c r="R49" s="68"/>
      <c r="S49" s="68"/>
      <c r="T49" s="57">
        <f>T46/T45</f>
        <v>1.016</v>
      </c>
    </row>
    <row r="50" spans="2:45" ht="18" customHeight="1">
      <c r="E50" s="50" t="s">
        <v>253</v>
      </c>
      <c r="F50" s="1" t="s">
        <v>306</v>
      </c>
    </row>
    <row r="51" spans="2:45" ht="18" customHeight="1"/>
    <row r="52" spans="2:45" ht="18" customHeight="1"/>
    <row r="53" spans="2:45" ht="18" customHeight="1"/>
    <row r="54" spans="2:45" ht="18" customHeight="1">
      <c r="E54" s="1" t="s">
        <v>307</v>
      </c>
    </row>
    <row r="55" spans="2:45" ht="18" customHeight="1">
      <c r="E55" s="58" t="s">
        <v>308</v>
      </c>
    </row>
    <row r="56" spans="2:45" ht="18" customHeight="1">
      <c r="B56" s="59"/>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1"/>
    </row>
    <row r="57" spans="2:45" ht="18" customHeight="1">
      <c r="B57" s="62"/>
      <c r="AR57" s="19" t="s">
        <v>204</v>
      </c>
      <c r="AS57" s="63"/>
    </row>
    <row r="58" spans="2:45" ht="9" customHeight="1">
      <c r="B58" s="62"/>
      <c r="AS58" s="63"/>
    </row>
    <row r="59" spans="2:45" ht="18" customHeight="1">
      <c r="B59" s="62"/>
      <c r="C59" s="49" t="s">
        <v>205</v>
      </c>
      <c r="D59" s="108" t="s">
        <v>206</v>
      </c>
      <c r="E59" s="83"/>
      <c r="F59" s="50" t="s">
        <v>207</v>
      </c>
      <c r="G59" s="50" t="s">
        <v>208</v>
      </c>
      <c r="H59" s="50" t="s">
        <v>210</v>
      </c>
      <c r="I59" s="50" t="s">
        <v>58</v>
      </c>
      <c r="J59" s="50" t="s">
        <v>211</v>
      </c>
      <c r="K59" s="50" t="s">
        <v>212</v>
      </c>
      <c r="L59" s="50" t="s">
        <v>213</v>
      </c>
      <c r="M59" s="50" t="s">
        <v>214</v>
      </c>
      <c r="N59" s="50" t="s">
        <v>215</v>
      </c>
      <c r="O59" s="50" t="s">
        <v>36</v>
      </c>
      <c r="P59" s="50" t="s">
        <v>34</v>
      </c>
      <c r="Q59" s="50" t="s">
        <v>28</v>
      </c>
      <c r="R59" s="50" t="s">
        <v>38</v>
      </c>
      <c r="S59" s="50" t="s">
        <v>40</v>
      </c>
      <c r="T59" s="50" t="s">
        <v>41</v>
      </c>
      <c r="U59" s="50" t="s">
        <v>43</v>
      </c>
      <c r="V59" s="50" t="s">
        <v>45</v>
      </c>
      <c r="W59" s="50" t="s">
        <v>16</v>
      </c>
      <c r="X59" s="50" t="s">
        <v>18</v>
      </c>
      <c r="Y59" s="50" t="s">
        <v>216</v>
      </c>
      <c r="Z59" s="50" t="s">
        <v>26</v>
      </c>
      <c r="AA59" s="50" t="s">
        <v>217</v>
      </c>
      <c r="AB59" s="50" t="s">
        <v>61</v>
      </c>
      <c r="AC59" s="50" t="s">
        <v>221</v>
      </c>
      <c r="AD59" s="50" t="s">
        <v>218</v>
      </c>
      <c r="AE59" s="50" t="s">
        <v>219</v>
      </c>
      <c r="AF59" s="50" t="s">
        <v>309</v>
      </c>
      <c r="AG59" s="50" t="s">
        <v>310</v>
      </c>
      <c r="AH59" s="50" t="s">
        <v>222</v>
      </c>
      <c r="AI59" s="50" t="s">
        <v>59</v>
      </c>
      <c r="AJ59" s="50" t="s">
        <v>60</v>
      </c>
      <c r="AK59" s="50" t="s">
        <v>242</v>
      </c>
      <c r="AL59" s="50" t="s">
        <v>311</v>
      </c>
      <c r="AM59" s="50" t="s">
        <v>312</v>
      </c>
      <c r="AN59" s="50" t="s">
        <v>247</v>
      </c>
      <c r="AO59" s="50" t="s">
        <v>248</v>
      </c>
      <c r="AP59" s="50" t="s">
        <v>250</v>
      </c>
      <c r="AQ59" s="50" t="s">
        <v>251</v>
      </c>
      <c r="AR59" s="50" t="s">
        <v>253</v>
      </c>
      <c r="AS59" s="63"/>
    </row>
    <row r="60" spans="2:45" ht="18" customHeight="1">
      <c r="B60" s="62"/>
      <c r="D60" s="109" t="s">
        <v>254</v>
      </c>
      <c r="E60" s="83"/>
      <c r="F60" s="12" t="s">
        <v>255</v>
      </c>
      <c r="G60" s="12"/>
      <c r="H60" s="12"/>
      <c r="I60" s="12"/>
      <c r="J60" s="12"/>
      <c r="K60" s="12" t="s">
        <v>257</v>
      </c>
      <c r="L60" s="53">
        <v>45498</v>
      </c>
      <c r="M60" s="12">
        <v>400</v>
      </c>
      <c r="N60" s="12" t="s">
        <v>258</v>
      </c>
      <c r="O60" s="12"/>
      <c r="P60" s="12" t="s">
        <v>74</v>
      </c>
      <c r="Q60" s="12" t="s">
        <v>259</v>
      </c>
      <c r="R60" s="12" t="s">
        <v>260</v>
      </c>
      <c r="S60" s="12" t="s">
        <v>261</v>
      </c>
      <c r="T60" s="12" t="s">
        <v>262</v>
      </c>
      <c r="U60" s="12"/>
      <c r="V60" s="12"/>
      <c r="W60" s="12" t="s">
        <v>263</v>
      </c>
      <c r="X60" s="12" t="s">
        <v>264</v>
      </c>
      <c r="Y60" s="23">
        <v>5800</v>
      </c>
      <c r="Z60" s="23">
        <v>23000</v>
      </c>
      <c r="AA60" s="23">
        <f>Y60*M60</f>
        <v>2320000</v>
      </c>
      <c r="AB60" s="23">
        <f>Z60*M60</f>
        <v>9200000</v>
      </c>
      <c r="AC60" s="12"/>
      <c r="AD60" s="53">
        <v>45682</v>
      </c>
      <c r="AE60" s="12" t="s">
        <v>277</v>
      </c>
      <c r="AF60" s="53">
        <v>45667</v>
      </c>
      <c r="AG60" s="12" t="s">
        <v>271</v>
      </c>
      <c r="AH60" s="12" t="s">
        <v>1</v>
      </c>
      <c r="AI60" s="12" t="s">
        <v>1</v>
      </c>
      <c r="AJ60" s="12" t="s">
        <v>271</v>
      </c>
      <c r="AK60" s="12">
        <v>2</v>
      </c>
      <c r="AL60" s="12"/>
      <c r="AM60" s="12"/>
      <c r="AN60" s="12"/>
      <c r="AO60" s="12"/>
      <c r="AP60" s="12">
        <v>398</v>
      </c>
      <c r="AQ60" s="12">
        <v>-398</v>
      </c>
      <c r="AR60" s="36">
        <f>AK60/M60</f>
        <v>5.0000000000000001E-3</v>
      </c>
      <c r="AS60" s="63"/>
    </row>
    <row r="61" spans="2:45" ht="18" customHeight="1">
      <c r="B61" s="62"/>
      <c r="D61" s="84"/>
      <c r="E61" s="83"/>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63"/>
    </row>
    <row r="62" spans="2:45" ht="18" customHeight="1">
      <c r="B62" s="62"/>
      <c r="D62" s="84"/>
      <c r="E62" s="83"/>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63"/>
    </row>
    <row r="63" spans="2:45" ht="18" customHeight="1">
      <c r="B63" s="62"/>
      <c r="D63" s="84"/>
      <c r="E63" s="83"/>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63"/>
    </row>
    <row r="64" spans="2:45" ht="18" customHeight="1">
      <c r="B64" s="62"/>
      <c r="D64" s="84"/>
      <c r="E64" s="83"/>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63"/>
    </row>
    <row r="65" spans="2:45" ht="18" customHeight="1">
      <c r="B65" s="62"/>
      <c r="D65" s="84"/>
      <c r="E65" s="83"/>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63"/>
    </row>
    <row r="66" spans="2:45" ht="18" customHeight="1">
      <c r="B66" s="62"/>
      <c r="D66" s="84"/>
      <c r="E66" s="83"/>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63"/>
    </row>
    <row r="67" spans="2:45" ht="18" customHeight="1">
      <c r="B67" s="62"/>
      <c r="D67" s="84"/>
      <c r="E67" s="83"/>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63"/>
    </row>
    <row r="68" spans="2:45" ht="18" customHeight="1">
      <c r="B68" s="62"/>
      <c r="D68" s="84"/>
      <c r="E68" s="83"/>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63"/>
    </row>
    <row r="69" spans="2:45" ht="18" customHeight="1">
      <c r="B69" s="62"/>
      <c r="D69" s="84"/>
      <c r="E69" s="83"/>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63"/>
    </row>
    <row r="70" spans="2:45" ht="18" customHeight="1">
      <c r="B70" s="64"/>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6"/>
    </row>
    <row r="71" spans="2:45" ht="18" customHeight="1"/>
    <row r="72" spans="2:45" ht="18" customHeight="1">
      <c r="E72" s="50" t="s">
        <v>218</v>
      </c>
      <c r="F72" s="1" t="s">
        <v>313</v>
      </c>
    </row>
    <row r="73" spans="2:45" ht="18" customHeight="1">
      <c r="E73" s="50" t="s">
        <v>219</v>
      </c>
      <c r="F73" s="1" t="s">
        <v>314</v>
      </c>
    </row>
    <row r="74" spans="2:45" ht="18" customHeight="1">
      <c r="E74" s="50" t="s">
        <v>309</v>
      </c>
      <c r="F74" s="1" t="s">
        <v>315</v>
      </c>
    </row>
    <row r="75" spans="2:45" ht="18" customHeight="1">
      <c r="E75" s="50" t="s">
        <v>310</v>
      </c>
      <c r="F75" s="1" t="s">
        <v>316</v>
      </c>
    </row>
    <row r="76" spans="2:45" ht="18" customHeight="1">
      <c r="E76" s="50" t="s">
        <v>214</v>
      </c>
      <c r="F76" s="1" t="s">
        <v>317</v>
      </c>
    </row>
    <row r="77" spans="2:45" ht="18" customHeight="1">
      <c r="E77" s="50" t="s">
        <v>311</v>
      </c>
      <c r="F77" s="1" t="s">
        <v>318</v>
      </c>
    </row>
    <row r="78" spans="2:45" ht="18" customHeight="1">
      <c r="E78" s="50" t="s">
        <v>312</v>
      </c>
      <c r="F78" s="1" t="s">
        <v>319</v>
      </c>
    </row>
    <row r="79" spans="2:45" ht="18" customHeight="1">
      <c r="E79" s="50" t="s">
        <v>247</v>
      </c>
      <c r="F79" s="1" t="s">
        <v>302</v>
      </c>
    </row>
    <row r="80" spans="2:45" ht="18" customHeight="1">
      <c r="E80" s="50" t="s">
        <v>248</v>
      </c>
      <c r="F80" s="1" t="s">
        <v>303</v>
      </c>
    </row>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D66:E66"/>
    <mergeCell ref="D67:E67"/>
    <mergeCell ref="D68:E68"/>
    <mergeCell ref="D69:E69"/>
    <mergeCell ref="D59:E59"/>
    <mergeCell ref="D60:E60"/>
    <mergeCell ref="D61:E61"/>
    <mergeCell ref="D62:E62"/>
    <mergeCell ref="D63:E63"/>
    <mergeCell ref="D64:E64"/>
    <mergeCell ref="D65:E65"/>
    <mergeCell ref="Q47:S47"/>
    <mergeCell ref="Q48:S48"/>
    <mergeCell ref="Q49:S49"/>
    <mergeCell ref="D15:E15"/>
    <mergeCell ref="D16:E16"/>
    <mergeCell ref="D17:E17"/>
    <mergeCell ref="D18:E18"/>
    <mergeCell ref="D19:E19"/>
    <mergeCell ref="D20:E20"/>
    <mergeCell ref="D21:E21"/>
    <mergeCell ref="D13:E13"/>
    <mergeCell ref="D14:E14"/>
    <mergeCell ref="H33:N42"/>
    <mergeCell ref="Q45:S45"/>
    <mergeCell ref="Q46:S46"/>
    <mergeCell ref="A2:Y4"/>
    <mergeCell ref="A5:W5"/>
    <mergeCell ref="A6:M6"/>
    <mergeCell ref="D11:E11"/>
    <mergeCell ref="D12:E1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内容1</vt:lpstr>
      <vt:lpstr>内容2‐1</vt:lpstr>
      <vt:lpstr>内容2-2</vt:lpstr>
      <vt:lpstr>内容3</vt:lpstr>
      <vt:lpstr>内容４</vt:lpstr>
      <vt:lpstr>Contents 1 (before correction)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Hirayama</dc:creator>
  <cp:lastModifiedBy>munadi</cp:lastModifiedBy>
  <dcterms:created xsi:type="dcterms:W3CDTF">2015-06-05T18:19:34Z</dcterms:created>
  <dcterms:modified xsi:type="dcterms:W3CDTF">2026-08-04T07:35:43Z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0x010100FB3E96D6AA15EB4D8D246FD66AD33276</vt:lpwstr>
  </property>
</Properties>
</file>