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実験1" sheetId="1" r:id="rId4"/>
    <sheet state="visible" name="実験2" sheetId="2" r:id="rId5"/>
  </sheets>
  <definedNames/>
  <calcPr/>
</workbook>
</file>

<file path=xl/sharedStrings.xml><?xml version="1.0" encoding="utf-8"?>
<sst xmlns="http://schemas.openxmlformats.org/spreadsheetml/2006/main" count="22" uniqueCount="13">
  <si>
    <t>日付</t>
  </si>
  <si>
    <t>温度（℃）</t>
  </si>
  <si>
    <t>振動数f</t>
  </si>
  <si>
    <t>L₁</t>
  </si>
  <si>
    <t>L₂</t>
  </si>
  <si>
    <t>λ/2</t>
  </si>
  <si>
    <t>波長λ</t>
  </si>
  <si>
    <t>速度v=fλ</t>
  </si>
  <si>
    <t>理論値</t>
  </si>
  <si>
    <t>各温度(℃)</t>
  </si>
  <si>
    <t>各温度での音速の平均</t>
  </si>
  <si>
    <t>気温(℃)</t>
  </si>
  <si>
    <t>各温度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</si>
</sst>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月d日"/>
    <numFmt numFmtId="165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Font="1"/>
    <xf borderId="1" fillId="0" fontId="1" numFmtId="164" xfId="0" applyAlignment="1" applyBorder="1" applyFont="1" applyNumberFormat="1">
      <alignment readingOrder="0"/>
    </xf>
    <xf borderId="1" fillId="0" fontId="1" numFmtId="0" xfId="0" applyBorder="1" applyFont="1"/>
    <xf borderId="1" fillId="0" fontId="1" numFmtId="0" xfId="0" applyBorder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1" fillId="0" fontId="2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  <xf borderId="1" fillId="0" fontId="2" numFmtId="165" xfId="0" applyAlignment="1" applyBorder="1" applyFont="1" applyNumberFormat="1">
      <alignment horizontal="right"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readingOrder="0" vertical="bottom"/>
    </xf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2" pivot="0" name="実験1-style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音速 と 温度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音速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'実験1'!$K$2:$K$9</c:f>
            </c:numRef>
          </c:xVal>
          <c:yVal>
            <c:numRef>
              <c:f>'実験1'!$L$2:$L$9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40629"/>
        <c:axId val="905970783"/>
      </c:scatterChart>
      <c:valAx>
        <c:axId val="1812406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各温度(℃)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05970783"/>
      </c:valAx>
      <c:valAx>
        <c:axId val="905970783"/>
        <c:scaling>
          <c:orientation val="minMax"/>
          <c:max val="3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音速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1240629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400">
                <a:solidFill>
                  <a:srgbClr val="757575"/>
                </a:solidFill>
                <a:latin typeface="+mn-lt"/>
              </a:defRPr>
            </a:pPr>
            <a:r>
              <a:rPr b="1" sz="2400">
                <a:solidFill>
                  <a:srgbClr val="757575"/>
                </a:solidFill>
                <a:latin typeface="+mn-lt"/>
              </a:rPr>
              <a:t>音速 と 温度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音速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'実験2'!$K$2:$K$1000</c:f>
            </c:numRef>
          </c:xVal>
          <c:yVal>
            <c:numRef>
              <c:f>'実験2'!$L$2:$L$1000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6694"/>
        <c:axId val="1888440824"/>
      </c:scatterChart>
      <c:valAx>
        <c:axId val="15823566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各温度(℃)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88440824"/>
      </c:valAx>
      <c:valAx>
        <c:axId val="1888440824"/>
        <c:scaling>
          <c:orientation val="minMax"/>
          <c:max val="3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音速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582356694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942975</xdr:colOff>
      <xdr:row>1</xdr:row>
      <xdr:rowOff>0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438150</xdr:colOff>
      <xdr:row>0</xdr:row>
      <xdr:rowOff>19050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N3:O10" displayName="Table_1" name="Table_1" id="1">
  <tableColumns count="2">
    <tableColumn name="Column1" id="1"/>
    <tableColumn name="Column2" id="2"/>
  </tableColumns>
  <tableStyleInfo name="実験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1" max="11" width="10.63"/>
    <col customWidth="1" min="12" max="12" width="18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9</v>
      </c>
      <c r="L1" s="1" t="s">
        <v>10</v>
      </c>
      <c r="N1" s="2"/>
      <c r="O1" s="2"/>
    </row>
    <row r="2">
      <c r="A2" s="3">
        <v>45756.0</v>
      </c>
      <c r="B2" s="1">
        <v>17.0</v>
      </c>
      <c r="C2" s="1">
        <v>375.0</v>
      </c>
      <c r="D2" s="1">
        <v>220.0</v>
      </c>
      <c r="E2" s="1">
        <v>679.0</v>
      </c>
      <c r="F2" s="4">
        <f t="shared" ref="F2:F15" si="1">E2-D2</f>
        <v>459</v>
      </c>
      <c r="G2" s="4">
        <f t="shared" ref="G2:G15" si="2">2*F2</f>
        <v>918</v>
      </c>
      <c r="H2" s="4">
        <f t="shared" ref="H2:H15" si="3">C2*G2/1000</f>
        <v>344.25</v>
      </c>
      <c r="I2" s="1">
        <f t="shared" ref="I2:I15" si="4">331.5+0.6*B2</f>
        <v>341.7</v>
      </c>
      <c r="K2" s="5">
        <v>17.0</v>
      </c>
      <c r="L2" s="5">
        <v>344.115</v>
      </c>
    </row>
    <row r="3">
      <c r="A3" s="3">
        <v>45758.0</v>
      </c>
      <c r="B3" s="1">
        <v>17.0</v>
      </c>
      <c r="C3" s="1">
        <v>351.0</v>
      </c>
      <c r="D3" s="1">
        <v>235.0</v>
      </c>
      <c r="E3" s="1">
        <v>725.0</v>
      </c>
      <c r="F3" s="4">
        <f t="shared" si="1"/>
        <v>490</v>
      </c>
      <c r="G3" s="4">
        <f t="shared" si="2"/>
        <v>980</v>
      </c>
      <c r="H3" s="4">
        <f t="shared" si="3"/>
        <v>343.98</v>
      </c>
      <c r="I3" s="1">
        <f t="shared" si="4"/>
        <v>341.7</v>
      </c>
      <c r="K3" s="5">
        <v>17.6</v>
      </c>
      <c r="L3" s="5">
        <v>348.0192</v>
      </c>
      <c r="N3" s="2"/>
      <c r="O3" s="2"/>
    </row>
    <row r="4">
      <c r="A4" s="3">
        <v>45761.0</v>
      </c>
      <c r="B4" s="1">
        <v>17.6</v>
      </c>
      <c r="C4" s="1">
        <v>375.0</v>
      </c>
      <c r="D4" s="1">
        <v>225.0</v>
      </c>
      <c r="E4" s="1">
        <v>675.0</v>
      </c>
      <c r="F4" s="4">
        <f t="shared" si="1"/>
        <v>450</v>
      </c>
      <c r="G4" s="4">
        <f t="shared" si="2"/>
        <v>900</v>
      </c>
      <c r="H4" s="4">
        <f t="shared" si="3"/>
        <v>337.5</v>
      </c>
      <c r="I4" s="1">
        <f t="shared" si="4"/>
        <v>342.06</v>
      </c>
      <c r="K4" s="5">
        <v>20.5</v>
      </c>
      <c r="L4" s="5">
        <v>343.98</v>
      </c>
    </row>
    <row r="5">
      <c r="A5" s="3">
        <v>45761.0</v>
      </c>
      <c r="B5" s="1">
        <v>17.6</v>
      </c>
      <c r="C5" s="1">
        <v>351.0</v>
      </c>
      <c r="D5" s="1">
        <v>245.0</v>
      </c>
      <c r="E5" s="1">
        <v>740.0</v>
      </c>
      <c r="F5" s="4">
        <f t="shared" si="1"/>
        <v>495</v>
      </c>
      <c r="G5" s="4">
        <f t="shared" si="2"/>
        <v>990</v>
      </c>
      <c r="H5" s="4">
        <f t="shared" si="3"/>
        <v>347.49</v>
      </c>
      <c r="I5" s="1">
        <f t="shared" si="4"/>
        <v>342.06</v>
      </c>
      <c r="K5" s="5">
        <v>20.8</v>
      </c>
      <c r="L5" s="5">
        <v>340.47</v>
      </c>
      <c r="N5" s="2"/>
      <c r="O5" s="2"/>
    </row>
    <row r="6">
      <c r="A6" s="3">
        <v>45761.0</v>
      </c>
      <c r="B6" s="1">
        <v>17.6</v>
      </c>
      <c r="C6" s="1">
        <v>351.0</v>
      </c>
      <c r="D6" s="1">
        <v>234.0</v>
      </c>
      <c r="E6" s="1">
        <v>740.0</v>
      </c>
      <c r="F6" s="4">
        <f t="shared" si="1"/>
        <v>506</v>
      </c>
      <c r="G6" s="4">
        <f t="shared" si="2"/>
        <v>1012</v>
      </c>
      <c r="H6" s="4">
        <f t="shared" si="3"/>
        <v>355.212</v>
      </c>
      <c r="I6" s="1">
        <f t="shared" si="4"/>
        <v>342.06</v>
      </c>
      <c r="K6" s="5">
        <v>21.0</v>
      </c>
      <c r="L6" s="5">
        <v>349.245</v>
      </c>
    </row>
    <row r="7">
      <c r="A7" s="3">
        <v>45763.0</v>
      </c>
      <c r="B7" s="1">
        <v>17.6</v>
      </c>
      <c r="C7" s="1">
        <v>351.0</v>
      </c>
      <c r="D7" s="1">
        <v>234.0</v>
      </c>
      <c r="E7" s="1">
        <v>735.0</v>
      </c>
      <c r="F7" s="4">
        <f t="shared" si="1"/>
        <v>501</v>
      </c>
      <c r="G7" s="4">
        <f t="shared" si="2"/>
        <v>1002</v>
      </c>
      <c r="H7" s="4">
        <f t="shared" si="3"/>
        <v>351.702</v>
      </c>
      <c r="I7" s="1">
        <f t="shared" si="4"/>
        <v>342.06</v>
      </c>
      <c r="K7" s="5">
        <v>21.5</v>
      </c>
      <c r="L7" s="5">
        <v>350.298</v>
      </c>
      <c r="N7" s="2"/>
      <c r="O7" s="2"/>
    </row>
    <row r="8">
      <c r="A8" s="3">
        <v>45763.0</v>
      </c>
      <c r="B8" s="1">
        <v>17.6</v>
      </c>
      <c r="C8" s="1">
        <v>351.0</v>
      </c>
      <c r="D8" s="1">
        <v>238.0</v>
      </c>
      <c r="E8" s="1">
        <v>734.0</v>
      </c>
      <c r="F8" s="4">
        <f t="shared" si="1"/>
        <v>496</v>
      </c>
      <c r="G8" s="4">
        <f t="shared" si="2"/>
        <v>992</v>
      </c>
      <c r="H8" s="4">
        <f t="shared" si="3"/>
        <v>348.192</v>
      </c>
      <c r="I8" s="1">
        <f t="shared" si="4"/>
        <v>342.06</v>
      </c>
      <c r="K8" s="5">
        <v>22.3</v>
      </c>
      <c r="L8" s="5">
        <v>351.0</v>
      </c>
    </row>
    <row r="9">
      <c r="A9" s="3">
        <v>45765.0</v>
      </c>
      <c r="B9" s="1">
        <v>20.5</v>
      </c>
      <c r="C9" s="1">
        <v>351.0</v>
      </c>
      <c r="D9" s="1">
        <v>244.0</v>
      </c>
      <c r="E9" s="1">
        <v>734.0</v>
      </c>
      <c r="F9" s="4">
        <f t="shared" si="1"/>
        <v>490</v>
      </c>
      <c r="G9" s="4">
        <f t="shared" si="2"/>
        <v>980</v>
      </c>
      <c r="H9" s="4">
        <f t="shared" si="3"/>
        <v>343.98</v>
      </c>
      <c r="I9" s="1">
        <f t="shared" si="4"/>
        <v>343.8</v>
      </c>
      <c r="K9" s="5">
        <v>22.5</v>
      </c>
      <c r="L9" s="5">
        <v>351.0</v>
      </c>
      <c r="N9" s="2"/>
      <c r="O9" s="2"/>
    </row>
    <row r="10">
      <c r="A10" s="3">
        <v>45768.0</v>
      </c>
      <c r="B10" s="1">
        <v>20.8</v>
      </c>
      <c r="C10" s="1">
        <v>351.0</v>
      </c>
      <c r="D10" s="1">
        <v>229.0</v>
      </c>
      <c r="E10" s="1">
        <v>714.0</v>
      </c>
      <c r="F10" s="4">
        <f t="shared" si="1"/>
        <v>485</v>
      </c>
      <c r="G10" s="4">
        <f t="shared" si="2"/>
        <v>970</v>
      </c>
      <c r="H10" s="4">
        <f t="shared" si="3"/>
        <v>340.47</v>
      </c>
      <c r="I10" s="1">
        <f t="shared" si="4"/>
        <v>343.98</v>
      </c>
      <c r="O10" s="2"/>
    </row>
    <row r="11">
      <c r="A11" s="3">
        <v>45768.0</v>
      </c>
      <c r="B11" s="1">
        <v>21.5</v>
      </c>
      <c r="C11" s="1">
        <v>351.0</v>
      </c>
      <c r="D11" s="1">
        <v>237.0</v>
      </c>
      <c r="E11" s="1">
        <v>737.5</v>
      </c>
      <c r="F11" s="4">
        <f t="shared" si="1"/>
        <v>500.5</v>
      </c>
      <c r="G11" s="4">
        <f t="shared" si="2"/>
        <v>1001</v>
      </c>
      <c r="H11" s="4">
        <f t="shared" si="3"/>
        <v>351.351</v>
      </c>
      <c r="I11" s="1">
        <f t="shared" si="4"/>
        <v>344.4</v>
      </c>
      <c r="L11" s="6"/>
      <c r="N11" s="2"/>
      <c r="O11" s="2"/>
    </row>
    <row r="12">
      <c r="A12" s="3">
        <v>45768.0</v>
      </c>
      <c r="B12" s="1">
        <v>21.5</v>
      </c>
      <c r="C12" s="1">
        <v>351.0</v>
      </c>
      <c r="D12" s="1">
        <v>235.5</v>
      </c>
      <c r="E12" s="1">
        <v>733.0</v>
      </c>
      <c r="F12" s="4">
        <f t="shared" si="1"/>
        <v>497.5</v>
      </c>
      <c r="G12" s="4">
        <f t="shared" si="2"/>
        <v>995</v>
      </c>
      <c r="H12" s="4">
        <f t="shared" si="3"/>
        <v>349.245</v>
      </c>
      <c r="I12" s="1">
        <f t="shared" si="4"/>
        <v>344.4</v>
      </c>
      <c r="K12" s="7"/>
    </row>
    <row r="13">
      <c r="A13" s="3">
        <v>45770.0</v>
      </c>
      <c r="B13" s="1">
        <v>22.2</v>
      </c>
      <c r="C13" s="1">
        <v>351.0</v>
      </c>
      <c r="D13" s="1">
        <v>237.0</v>
      </c>
      <c r="E13" s="1">
        <v>737.0</v>
      </c>
      <c r="F13" s="4">
        <f t="shared" si="1"/>
        <v>500</v>
      </c>
      <c r="G13" s="4">
        <f t="shared" si="2"/>
        <v>1000</v>
      </c>
      <c r="H13" s="4">
        <f t="shared" si="3"/>
        <v>351</v>
      </c>
      <c r="I13" s="1">
        <f t="shared" si="4"/>
        <v>344.82</v>
      </c>
      <c r="K13" s="7"/>
      <c r="N13" s="2"/>
      <c r="O13" s="2"/>
    </row>
    <row r="14">
      <c r="A14" s="3">
        <v>45770.0</v>
      </c>
      <c r="B14" s="1">
        <v>22.5</v>
      </c>
      <c r="C14" s="1">
        <v>351.0</v>
      </c>
      <c r="D14" s="1">
        <v>237.0</v>
      </c>
      <c r="E14" s="1">
        <v>737.0</v>
      </c>
      <c r="F14" s="4">
        <f t="shared" si="1"/>
        <v>500</v>
      </c>
      <c r="G14" s="4">
        <f t="shared" si="2"/>
        <v>1000</v>
      </c>
      <c r="H14" s="4">
        <f t="shared" si="3"/>
        <v>351</v>
      </c>
      <c r="I14" s="1">
        <f t="shared" si="4"/>
        <v>345</v>
      </c>
    </row>
    <row r="15">
      <c r="A15" s="3">
        <v>45779.0</v>
      </c>
      <c r="B15" s="1">
        <v>21.0</v>
      </c>
      <c r="C15" s="1">
        <v>351.0</v>
      </c>
      <c r="D15" s="1">
        <v>235.0</v>
      </c>
      <c r="E15" s="1">
        <v>732.5</v>
      </c>
      <c r="F15" s="4">
        <f t="shared" si="1"/>
        <v>497.5</v>
      </c>
      <c r="G15" s="4">
        <f t="shared" si="2"/>
        <v>995</v>
      </c>
      <c r="H15" s="4">
        <f t="shared" si="3"/>
        <v>349.245</v>
      </c>
      <c r="I15" s="1">
        <f t="shared" si="4"/>
        <v>344.1</v>
      </c>
    </row>
    <row r="16">
      <c r="A16" s="8"/>
    </row>
    <row r="17">
      <c r="A17" s="8"/>
    </row>
    <row r="18">
      <c r="A18" s="8"/>
    </row>
    <row r="19">
      <c r="A19" s="8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18.13"/>
  </cols>
  <sheetData>
    <row r="1">
      <c r="A1" s="1" t="s">
        <v>0</v>
      </c>
      <c r="B1" s="1" t="s">
        <v>11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1" t="s">
        <v>12</v>
      </c>
      <c r="L1" s="1" t="s">
        <v>10</v>
      </c>
    </row>
    <row r="2">
      <c r="A2" s="9">
        <v>45800.0</v>
      </c>
      <c r="B2" s="1">
        <v>25.0</v>
      </c>
      <c r="C2" s="1">
        <v>351.0</v>
      </c>
      <c r="D2" s="1">
        <v>229.0</v>
      </c>
      <c r="E2" s="1">
        <v>720.0</v>
      </c>
      <c r="F2" s="4">
        <f t="shared" ref="F2:F20" si="1">E2-D2</f>
        <v>491</v>
      </c>
      <c r="G2" s="4">
        <f t="shared" ref="G2:G20" si="2">2*F2</f>
        <v>982</v>
      </c>
      <c r="H2" s="4">
        <f t="shared" ref="H2:H20" si="3">C2*G2/1000</f>
        <v>344.682</v>
      </c>
      <c r="I2" s="1">
        <f t="shared" ref="I2:I20" si="4">331.5+0.6*B2</f>
        <v>346.5</v>
      </c>
      <c r="K2" s="10">
        <v>23.3</v>
      </c>
      <c r="L2" s="10">
        <f t="shared" ref="L2:L8" si="5">AVERAGEIF(B:B,K2,H:H)</f>
        <v>344.682</v>
      </c>
    </row>
    <row r="3">
      <c r="A3" s="9">
        <v>45800.0</v>
      </c>
      <c r="B3" s="1">
        <v>24.5</v>
      </c>
      <c r="C3" s="1">
        <v>351.0</v>
      </c>
      <c r="D3" s="1">
        <v>236.0</v>
      </c>
      <c r="E3" s="1">
        <v>721.0</v>
      </c>
      <c r="F3" s="4">
        <f t="shared" si="1"/>
        <v>485</v>
      </c>
      <c r="G3" s="4">
        <f t="shared" si="2"/>
        <v>970</v>
      </c>
      <c r="H3" s="4">
        <f t="shared" si="3"/>
        <v>340.47</v>
      </c>
      <c r="I3" s="1">
        <f t="shared" si="4"/>
        <v>346.2</v>
      </c>
      <c r="K3" s="10">
        <v>24.2</v>
      </c>
      <c r="L3" s="10">
        <f t="shared" si="5"/>
        <v>344.448</v>
      </c>
    </row>
    <row r="4">
      <c r="A4" s="9">
        <v>45800.0</v>
      </c>
      <c r="B4" s="1">
        <v>25.0</v>
      </c>
      <c r="C4" s="1">
        <v>351.0</v>
      </c>
      <c r="D4" s="1">
        <v>232.0</v>
      </c>
      <c r="E4" s="1">
        <v>737.0</v>
      </c>
      <c r="F4" s="4">
        <f t="shared" si="1"/>
        <v>505</v>
      </c>
      <c r="G4" s="4">
        <f t="shared" si="2"/>
        <v>1010</v>
      </c>
      <c r="H4" s="4">
        <f t="shared" si="3"/>
        <v>354.51</v>
      </c>
      <c r="I4" s="1">
        <f t="shared" si="4"/>
        <v>346.5</v>
      </c>
      <c r="K4" s="10">
        <v>24.4</v>
      </c>
      <c r="L4" s="10">
        <f t="shared" si="5"/>
        <v>339.768</v>
      </c>
    </row>
    <row r="5">
      <c r="A5" s="9">
        <v>45800.0</v>
      </c>
      <c r="B5" s="1">
        <v>25.0</v>
      </c>
      <c r="C5" s="1">
        <v>351.0</v>
      </c>
      <c r="D5" s="1">
        <v>234.0</v>
      </c>
      <c r="E5" s="1">
        <v>722.0</v>
      </c>
      <c r="F5" s="4">
        <f t="shared" si="1"/>
        <v>488</v>
      </c>
      <c r="G5" s="4">
        <f t="shared" si="2"/>
        <v>976</v>
      </c>
      <c r="H5" s="4">
        <f t="shared" si="3"/>
        <v>342.576</v>
      </c>
      <c r="I5" s="1">
        <f t="shared" si="4"/>
        <v>346.5</v>
      </c>
      <c r="K5" s="10">
        <v>24.25</v>
      </c>
      <c r="L5" s="10">
        <f t="shared" si="5"/>
        <v>339.768</v>
      </c>
    </row>
    <row r="6">
      <c r="A6" s="9">
        <v>45803.0</v>
      </c>
      <c r="B6" s="4">
        <v>23.299999999999997</v>
      </c>
      <c r="C6" s="1">
        <v>351.0</v>
      </c>
      <c r="D6" s="1">
        <v>236.0</v>
      </c>
      <c r="E6" s="1">
        <v>716.0</v>
      </c>
      <c r="F6" s="4">
        <f t="shared" si="1"/>
        <v>480</v>
      </c>
      <c r="G6" s="4">
        <f t="shared" si="2"/>
        <v>960</v>
      </c>
      <c r="H6" s="4">
        <f t="shared" si="3"/>
        <v>336.96</v>
      </c>
      <c r="I6" s="1">
        <f t="shared" si="4"/>
        <v>345.48</v>
      </c>
      <c r="K6" s="10">
        <v>24.45</v>
      </c>
      <c r="L6" s="10">
        <f t="shared" si="5"/>
        <v>345.033</v>
      </c>
    </row>
    <row r="7">
      <c r="A7" s="9">
        <v>45803.0</v>
      </c>
      <c r="B7" s="4">
        <v>23.3</v>
      </c>
      <c r="C7" s="1">
        <v>351.0</v>
      </c>
      <c r="D7" s="1">
        <v>234.0</v>
      </c>
      <c r="E7" s="1">
        <v>729.0</v>
      </c>
      <c r="F7" s="4">
        <f t="shared" si="1"/>
        <v>495</v>
      </c>
      <c r="G7" s="4">
        <f t="shared" si="2"/>
        <v>990</v>
      </c>
      <c r="H7" s="4">
        <f t="shared" si="3"/>
        <v>347.49</v>
      </c>
      <c r="I7" s="1">
        <f t="shared" si="4"/>
        <v>345.48</v>
      </c>
      <c r="J7" s="11"/>
      <c r="K7" s="10">
        <v>24.5</v>
      </c>
      <c r="L7" s="10">
        <f t="shared" si="5"/>
        <v>344.448</v>
      </c>
      <c r="N7" s="11"/>
      <c r="O7" s="11"/>
      <c r="P7" s="11"/>
      <c r="Q7" s="11"/>
      <c r="R7" s="11"/>
      <c r="S7" s="11"/>
    </row>
    <row r="8">
      <c r="A8" s="9">
        <v>45803.0</v>
      </c>
      <c r="B8" s="1">
        <v>23.3</v>
      </c>
      <c r="C8" s="1">
        <v>351.0</v>
      </c>
      <c r="D8" s="1">
        <v>229.0</v>
      </c>
      <c r="E8" s="1">
        <v>727.0</v>
      </c>
      <c r="F8" s="4">
        <f t="shared" si="1"/>
        <v>498</v>
      </c>
      <c r="G8" s="4">
        <f t="shared" si="2"/>
        <v>996</v>
      </c>
      <c r="H8" s="4">
        <f t="shared" si="3"/>
        <v>349.596</v>
      </c>
      <c r="I8" s="1">
        <f t="shared" si="4"/>
        <v>345.48</v>
      </c>
      <c r="J8" s="11"/>
      <c r="K8" s="10">
        <v>25.0</v>
      </c>
      <c r="L8" s="10">
        <f t="shared" si="5"/>
        <v>344.916</v>
      </c>
      <c r="M8" s="11"/>
      <c r="N8" s="11"/>
      <c r="O8" s="11"/>
      <c r="P8" s="11"/>
      <c r="Q8" s="11"/>
      <c r="R8" s="11"/>
      <c r="S8" s="11"/>
    </row>
    <row r="9">
      <c r="A9" s="12">
        <v>45804.0</v>
      </c>
      <c r="B9" s="13">
        <v>24.4</v>
      </c>
      <c r="C9" s="13">
        <v>351.0</v>
      </c>
      <c r="D9" s="14">
        <v>237.0</v>
      </c>
      <c r="E9" s="14">
        <v>721.0</v>
      </c>
      <c r="F9" s="10">
        <f t="shared" si="1"/>
        <v>484</v>
      </c>
      <c r="G9" s="10">
        <f t="shared" si="2"/>
        <v>968</v>
      </c>
      <c r="H9" s="10">
        <f t="shared" si="3"/>
        <v>339.768</v>
      </c>
      <c r="I9" s="1">
        <f t="shared" si="4"/>
        <v>346.14</v>
      </c>
      <c r="J9" s="11"/>
      <c r="K9" s="11"/>
      <c r="L9" s="11"/>
      <c r="M9" s="11"/>
      <c r="N9" s="11"/>
      <c r="O9" s="11"/>
      <c r="P9" s="11"/>
      <c r="Q9" s="11"/>
      <c r="R9" s="11"/>
      <c r="S9" s="11"/>
    </row>
    <row r="10">
      <c r="A10" s="12">
        <v>45804.0</v>
      </c>
      <c r="B10" s="10">
        <v>24.25</v>
      </c>
      <c r="C10" s="13">
        <v>351.0</v>
      </c>
      <c r="D10" s="14">
        <v>238.0</v>
      </c>
      <c r="E10" s="14">
        <v>722.0</v>
      </c>
      <c r="F10" s="10">
        <f t="shared" si="1"/>
        <v>484</v>
      </c>
      <c r="G10" s="10">
        <f t="shared" si="2"/>
        <v>968</v>
      </c>
      <c r="H10" s="10">
        <f t="shared" si="3"/>
        <v>339.768</v>
      </c>
      <c r="I10" s="1">
        <f t="shared" si="4"/>
        <v>346.05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>
      <c r="A11" s="12">
        <v>45804.0</v>
      </c>
      <c r="B11" s="10">
        <v>24.2</v>
      </c>
      <c r="C11" s="13">
        <v>351.0</v>
      </c>
      <c r="D11" s="14">
        <v>237.0</v>
      </c>
      <c r="E11" s="14">
        <v>728.0</v>
      </c>
      <c r="F11" s="10">
        <f t="shared" si="1"/>
        <v>491</v>
      </c>
      <c r="G11" s="10">
        <f t="shared" si="2"/>
        <v>982</v>
      </c>
      <c r="H11" s="10">
        <f t="shared" si="3"/>
        <v>344.682</v>
      </c>
      <c r="I11" s="1">
        <f t="shared" si="4"/>
        <v>346.02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>
      <c r="A12" s="12">
        <v>45804.0</v>
      </c>
      <c r="B12" s="10">
        <v>24.45</v>
      </c>
      <c r="C12" s="13">
        <v>351.0</v>
      </c>
      <c r="D12" s="14">
        <v>231.0</v>
      </c>
      <c r="E12" s="14">
        <v>728.0</v>
      </c>
      <c r="F12" s="10">
        <f t="shared" si="1"/>
        <v>497</v>
      </c>
      <c r="G12" s="10">
        <f t="shared" si="2"/>
        <v>994</v>
      </c>
      <c r="H12" s="10">
        <f t="shared" si="3"/>
        <v>348.894</v>
      </c>
      <c r="I12" s="1">
        <f t="shared" si="4"/>
        <v>346.17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>
      <c r="A13" s="12">
        <v>45804.0</v>
      </c>
      <c r="B13" s="10">
        <v>24.5</v>
      </c>
      <c r="C13" s="13">
        <v>351.0</v>
      </c>
      <c r="D13" s="14">
        <v>232.0</v>
      </c>
      <c r="E13" s="14">
        <v>727.0</v>
      </c>
      <c r="F13" s="10">
        <f t="shared" si="1"/>
        <v>495</v>
      </c>
      <c r="G13" s="10">
        <f t="shared" si="2"/>
        <v>990</v>
      </c>
      <c r="H13" s="10">
        <f t="shared" si="3"/>
        <v>347.49</v>
      </c>
      <c r="I13" s="1">
        <f t="shared" si="4"/>
        <v>346.2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>
      <c r="A14" s="12">
        <v>45804.0</v>
      </c>
      <c r="B14" s="10">
        <v>24.5</v>
      </c>
      <c r="C14" s="13">
        <v>351.0</v>
      </c>
      <c r="D14" s="14">
        <v>232.0</v>
      </c>
      <c r="E14" s="14">
        <v>724.0</v>
      </c>
      <c r="F14" s="10">
        <f t="shared" si="1"/>
        <v>492</v>
      </c>
      <c r="G14" s="10">
        <f t="shared" si="2"/>
        <v>984</v>
      </c>
      <c r="H14" s="10">
        <f t="shared" si="3"/>
        <v>345.384</v>
      </c>
      <c r="I14" s="1">
        <f t="shared" si="4"/>
        <v>346.2</v>
      </c>
    </row>
    <row r="15">
      <c r="A15" s="12">
        <v>45804.0</v>
      </c>
      <c r="B15" s="10">
        <v>24.45</v>
      </c>
      <c r="C15" s="10">
        <v>351.0</v>
      </c>
      <c r="D15" s="14">
        <v>234.0</v>
      </c>
      <c r="E15" s="14">
        <v>720.0</v>
      </c>
      <c r="F15" s="10">
        <f t="shared" si="1"/>
        <v>486</v>
      </c>
      <c r="G15" s="10">
        <f t="shared" si="2"/>
        <v>972</v>
      </c>
      <c r="H15" s="10">
        <f t="shared" si="3"/>
        <v>341.172</v>
      </c>
      <c r="I15" s="1">
        <f t="shared" si="4"/>
        <v>346.17</v>
      </c>
    </row>
    <row r="16">
      <c r="A16" s="9">
        <v>45805.0</v>
      </c>
      <c r="B16" s="1">
        <v>24.2</v>
      </c>
      <c r="C16" s="1">
        <v>351.0</v>
      </c>
      <c r="D16" s="1">
        <v>229.0</v>
      </c>
      <c r="E16" s="1">
        <v>721.0</v>
      </c>
      <c r="F16" s="4">
        <f t="shared" si="1"/>
        <v>492</v>
      </c>
      <c r="G16" s="4">
        <f t="shared" si="2"/>
        <v>984</v>
      </c>
      <c r="H16" s="4">
        <f t="shared" si="3"/>
        <v>345.384</v>
      </c>
      <c r="I16" s="1">
        <f t="shared" si="4"/>
        <v>346.02</v>
      </c>
    </row>
    <row r="17">
      <c r="A17" s="9">
        <v>45805.0</v>
      </c>
      <c r="B17" s="4">
        <v>24.2</v>
      </c>
      <c r="C17" s="1">
        <v>351.0</v>
      </c>
      <c r="D17" s="1">
        <v>230.0</v>
      </c>
      <c r="E17" s="1">
        <v>719.0</v>
      </c>
      <c r="F17" s="4">
        <f t="shared" si="1"/>
        <v>489</v>
      </c>
      <c r="G17" s="4">
        <f t="shared" si="2"/>
        <v>978</v>
      </c>
      <c r="H17" s="4">
        <f t="shared" si="3"/>
        <v>343.278</v>
      </c>
      <c r="I17" s="1">
        <f t="shared" si="4"/>
        <v>346.02</v>
      </c>
    </row>
    <row r="18">
      <c r="A18" s="9">
        <v>45807.0</v>
      </c>
      <c r="B18" s="1">
        <v>25.0</v>
      </c>
      <c r="C18" s="1">
        <v>351.0</v>
      </c>
      <c r="D18" s="1">
        <v>232.0</v>
      </c>
      <c r="E18" s="1">
        <v>720.0</v>
      </c>
      <c r="F18" s="4">
        <f t="shared" si="1"/>
        <v>488</v>
      </c>
      <c r="G18" s="4">
        <f t="shared" si="2"/>
        <v>976</v>
      </c>
      <c r="H18" s="4">
        <f t="shared" si="3"/>
        <v>342.576</v>
      </c>
      <c r="I18" s="1">
        <f t="shared" si="4"/>
        <v>346.5</v>
      </c>
    </row>
    <row r="19">
      <c r="A19" s="9">
        <v>45807.0</v>
      </c>
      <c r="B19" s="1">
        <v>25.0</v>
      </c>
      <c r="C19" s="1">
        <v>351.0</v>
      </c>
      <c r="D19" s="1">
        <v>234.0</v>
      </c>
      <c r="E19" s="1">
        <v>720.0</v>
      </c>
      <c r="F19" s="4">
        <f t="shared" si="1"/>
        <v>486</v>
      </c>
      <c r="G19" s="4">
        <f t="shared" si="2"/>
        <v>972</v>
      </c>
      <c r="H19" s="4">
        <f t="shared" si="3"/>
        <v>341.172</v>
      </c>
      <c r="I19" s="1">
        <f t="shared" si="4"/>
        <v>346.5</v>
      </c>
    </row>
    <row r="20">
      <c r="A20" s="9">
        <v>45807.0</v>
      </c>
      <c r="B20" s="1">
        <v>25.0</v>
      </c>
      <c r="C20" s="1">
        <v>351.0</v>
      </c>
      <c r="D20" s="1">
        <v>232.0</v>
      </c>
      <c r="E20" s="1">
        <v>722.0</v>
      </c>
      <c r="F20" s="4">
        <f t="shared" si="1"/>
        <v>490</v>
      </c>
      <c r="G20" s="4">
        <f t="shared" si="2"/>
        <v>980</v>
      </c>
      <c r="H20" s="4">
        <f t="shared" si="3"/>
        <v>343.98</v>
      </c>
      <c r="I20" s="1">
        <f t="shared" si="4"/>
        <v>346.5</v>
      </c>
    </row>
  </sheetData>
  <drawing r:id="rId1"/>
</worksheet>
</file>