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wirth/Sites/Austria-population-interpolation/"/>
    </mc:Choice>
  </mc:AlternateContent>
  <xr:revisionPtr revIDLastSave="0" documentId="13_ncr:1_{024D05F0-644B-7444-8DC9-1F9102DB25A0}" xr6:coauthVersionLast="47" xr6:coauthVersionMax="47" xr10:uidLastSave="{00000000-0000-0000-0000-000000000000}"/>
  <bookViews>
    <workbookView xWindow="11020" yWindow="5280" windowWidth="27680" windowHeight="20760" xr2:uid="{5EF77C64-C778-EB41-9868-8C94E10A8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4" i="1"/>
  <c r="P6" i="1"/>
  <c r="Q6" i="1" s="1"/>
  <c r="O24" i="1"/>
  <c r="P7" i="1" s="1"/>
  <c r="Q7" i="1" s="1"/>
  <c r="P16" i="1" l="1"/>
  <c r="Q16" i="1" s="1"/>
  <c r="P4" i="1"/>
  <c r="Q4" i="1" s="1"/>
  <c r="P23" i="1"/>
  <c r="P13" i="1"/>
  <c r="Q13" i="1" s="1"/>
  <c r="P5" i="1"/>
  <c r="Q5" i="1" s="1"/>
  <c r="P14" i="1"/>
  <c r="Q14" i="1" s="1"/>
  <c r="P22" i="1"/>
  <c r="P12" i="1"/>
  <c r="Q12" i="1" s="1"/>
  <c r="P21" i="1"/>
  <c r="Q21" i="1" s="1"/>
  <c r="P11" i="1"/>
  <c r="Q11" i="1" s="1"/>
  <c r="P15" i="1"/>
  <c r="Q15" i="1" s="1"/>
  <c r="P3" i="1"/>
  <c r="Q3" i="1" s="1"/>
  <c r="P20" i="1"/>
  <c r="Q20" i="1" s="1"/>
  <c r="P10" i="1"/>
  <c r="Q10" i="1" s="1"/>
  <c r="P19" i="1"/>
  <c r="Q19" i="1" s="1"/>
  <c r="P9" i="1"/>
  <c r="Q9" i="1" s="1"/>
  <c r="P18" i="1"/>
  <c r="Q18" i="1" s="1"/>
  <c r="P8" i="1"/>
  <c r="Q8" i="1" s="1"/>
  <c r="P17" i="1"/>
  <c r="Q17" i="1" s="1"/>
</calcChain>
</file>

<file path=xl/sharedStrings.xml><?xml version="1.0" encoding="utf-8"?>
<sst xmlns="http://schemas.openxmlformats.org/spreadsheetml/2006/main" count="29" uniqueCount="28">
  <si>
    <t>        Unter 1 Jahr</t>
  </si>
  <si>
    <t>        1 Jahr bis unter 5 Jahre</t>
  </si>
  <si>
    <t>        5 bis unter 10 Jahre</t>
  </si>
  <si>
    <t>        10 bis unter 15 Jahre</t>
  </si>
  <si>
    <t>        15 bis unter 20 Jahre</t>
  </si>
  <si>
    <t>        20 bis unter 25 Jahre</t>
  </si>
  <si>
    <t>        25 bis unter 30 Jahre</t>
  </si>
  <si>
    <t>        30 bis unter 35 Jahre</t>
  </si>
  <si>
    <t>        35 bis unter 40 Jahre</t>
  </si>
  <si>
    <t>        40 bis unter 45 Jahre</t>
  </si>
  <si>
    <t>        45 bis unter 50 Jahre</t>
  </si>
  <si>
    <t>        50 bis unter 55 Jahre</t>
  </si>
  <si>
    <t>        55 bis unter 60 Jahre</t>
  </si>
  <si>
    <t>        60 bis unter 65 Jahre</t>
  </si>
  <si>
    <t>        65 bis unter 70 Jahre</t>
  </si>
  <si>
    <t>        70 bis unter 75 Jahre</t>
  </si>
  <si>
    <t>        75 bis unter 80 Jahre</t>
  </si>
  <si>
    <t>        80 bis unter 85 Jahre</t>
  </si>
  <si>
    <t>        85 Jahre und älter</t>
  </si>
  <si>
    <t>        85 bis unter 90 Jahre</t>
  </si>
  <si>
    <t>m</t>
  </si>
  <si>
    <t>w</t>
  </si>
  <si>
    <t>  90 Jahre und älter</t>
  </si>
  <si>
    <t>Alter</t>
  </si>
  <si>
    <t>Anzahl</t>
  </si>
  <si>
    <t>90+</t>
  </si>
  <si>
    <t>Standard</t>
  </si>
  <si>
    <t>Osterreich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</si>
</sst>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quotePrefix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none"/>
              <a:t>Europäische Standardbevölkerung</a:t>
            </a:r>
            <a:r>
              <a:rPr lang="en-US" u="none" baseline="0"/>
              <a:t> - Osterreich 2022</a:t>
            </a:r>
            <a:endParaRPr lang="en-US" u="non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Sheet1!$I$3:$I$21</c:f>
              <c:strCache>
                <c:ptCount val="19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25-29</c:v>
                </c:pt>
                <c:pt idx="6">
                  <c:v>30-34</c:v>
                </c:pt>
                <c:pt idx="7">
                  <c:v>35-39</c:v>
                </c:pt>
                <c:pt idx="8">
                  <c:v>40-44</c:v>
                </c:pt>
                <c:pt idx="9">
                  <c:v>45-49</c:v>
                </c:pt>
                <c:pt idx="10">
                  <c:v>50-54</c:v>
                </c:pt>
                <c:pt idx="11">
                  <c:v>55-59</c:v>
                </c:pt>
                <c:pt idx="12">
                  <c:v>60-64</c:v>
                </c:pt>
                <c:pt idx="13">
                  <c:v>65-69</c:v>
                </c:pt>
                <c:pt idx="14">
                  <c:v>70-74</c:v>
                </c:pt>
                <c:pt idx="15">
                  <c:v>75-79</c:v>
                </c:pt>
                <c:pt idx="16">
                  <c:v>80-84</c:v>
                </c:pt>
                <c:pt idx="17">
                  <c:v>85-89</c:v>
                </c:pt>
                <c:pt idx="18">
                  <c:v>90+</c:v>
                </c:pt>
              </c:strCache>
            </c:strRef>
          </c:cat>
          <c:val>
            <c:numRef>
              <c:f>Sheet1!$J$3:$J$21</c:f>
              <c:numCache>
                <c:formatCode>General</c:formatCode>
                <c:ptCount val="19"/>
                <c:pt idx="0">
                  <c:v>5000</c:v>
                </c:pt>
                <c:pt idx="1">
                  <c:v>5500</c:v>
                </c:pt>
                <c:pt idx="2">
                  <c:v>5500</c:v>
                </c:pt>
                <c:pt idx="3">
                  <c:v>5500</c:v>
                </c:pt>
                <c:pt idx="4">
                  <c:v>6000</c:v>
                </c:pt>
                <c:pt idx="5">
                  <c:v>6000</c:v>
                </c:pt>
                <c:pt idx="6">
                  <c:v>6500</c:v>
                </c:pt>
                <c:pt idx="7">
                  <c:v>7000</c:v>
                </c:pt>
                <c:pt idx="8">
                  <c:v>7000</c:v>
                </c:pt>
                <c:pt idx="9">
                  <c:v>7000</c:v>
                </c:pt>
                <c:pt idx="10">
                  <c:v>7000</c:v>
                </c:pt>
                <c:pt idx="11">
                  <c:v>6500</c:v>
                </c:pt>
                <c:pt idx="12">
                  <c:v>6000</c:v>
                </c:pt>
                <c:pt idx="13">
                  <c:v>5500</c:v>
                </c:pt>
                <c:pt idx="14">
                  <c:v>5000</c:v>
                </c:pt>
                <c:pt idx="15">
                  <c:v>4000</c:v>
                </c:pt>
                <c:pt idx="16">
                  <c:v>2500</c:v>
                </c:pt>
                <c:pt idx="17">
                  <c:v>1500</c:v>
                </c:pt>
                <c:pt idx="18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7-CB4E-92E2-1D3582DB9D3B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Osterreich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Sheet1!$I$3:$I$21</c:f>
              <c:strCache>
                <c:ptCount val="19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25-29</c:v>
                </c:pt>
                <c:pt idx="6">
                  <c:v>30-34</c:v>
                </c:pt>
                <c:pt idx="7">
                  <c:v>35-39</c:v>
                </c:pt>
                <c:pt idx="8">
                  <c:v>40-44</c:v>
                </c:pt>
                <c:pt idx="9">
                  <c:v>45-49</c:v>
                </c:pt>
                <c:pt idx="10">
                  <c:v>50-54</c:v>
                </c:pt>
                <c:pt idx="11">
                  <c:v>55-59</c:v>
                </c:pt>
                <c:pt idx="12">
                  <c:v>60-64</c:v>
                </c:pt>
                <c:pt idx="13">
                  <c:v>65-69</c:v>
                </c:pt>
                <c:pt idx="14">
                  <c:v>70-74</c:v>
                </c:pt>
                <c:pt idx="15">
                  <c:v>75-79</c:v>
                </c:pt>
                <c:pt idx="16">
                  <c:v>80-84</c:v>
                </c:pt>
                <c:pt idx="17">
                  <c:v>85-89</c:v>
                </c:pt>
                <c:pt idx="18">
                  <c:v>90+</c:v>
                </c:pt>
              </c:strCache>
            </c:strRef>
          </c:cat>
          <c:val>
            <c:numRef>
              <c:f>Sheet1!$K$3:$K$21</c:f>
              <c:numCache>
                <c:formatCode>0</c:formatCode>
                <c:ptCount val="19"/>
                <c:pt idx="0">
                  <c:v>4808.869743819113</c:v>
                </c:pt>
                <c:pt idx="1">
                  <c:v>4846.6359406561742</c:v>
                </c:pt>
                <c:pt idx="2">
                  <c:v>4729.1609054932942</c:v>
                </c:pt>
                <c:pt idx="3">
                  <c:v>4891.5076619939864</c:v>
                </c:pt>
                <c:pt idx="4">
                  <c:v>5541.5406447695486</c:v>
                </c:pt>
                <c:pt idx="5">
                  <c:v>6588.4472413135245</c:v>
                </c:pt>
                <c:pt idx="6">
                  <c:v>6923.186495850452</c:v>
                </c:pt>
                <c:pt idx="7">
                  <c:v>6849.4249147086475</c:v>
                </c:pt>
                <c:pt idx="8">
                  <c:v>6516.6569420473197</c:v>
                </c:pt>
                <c:pt idx="9">
                  <c:v>6597.4126758324965</c:v>
                </c:pt>
                <c:pt idx="10">
                  <c:v>7649.665121530641</c:v>
                </c:pt>
                <c:pt idx="11">
                  <c:v>7860.447498805258</c:v>
                </c:pt>
                <c:pt idx="12">
                  <c:v>6754.9704424659112</c:v>
                </c:pt>
                <c:pt idx="13">
                  <c:v>5343.577168279201</c:v>
                </c:pt>
                <c:pt idx="14">
                  <c:v>4635.5417221808975</c:v>
                </c:pt>
                <c:pt idx="15">
                  <c:v>3624.6861958703539</c:v>
                </c:pt>
                <c:pt idx="16">
                  <c:v>3351.0232679198152</c:v>
                </c:pt>
                <c:pt idx="17">
                  <c:v>1555.7534757207679</c:v>
                </c:pt>
                <c:pt idx="18">
                  <c:v>931.49194074259856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47-CB4E-92E2-1D3582DB9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368224"/>
        <c:axId val="1032374144"/>
      </c:barChart>
      <c:catAx>
        <c:axId val="103236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74144"/>
        <c:crosses val="autoZero"/>
        <c:auto val="1"/>
        <c:lblAlgn val="ctr"/>
        <c:lblOffset val="100"/>
        <c:noMultiLvlLbl val="0"/>
      </c:catAx>
      <c:valAx>
        <c:axId val="103237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6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622300</xdr:colOff>
      <xdr:row>13</xdr:row>
      <xdr:rowOff>190500</xdr:rowOff>
    </xdr:from>
    <xdr:to>
      <xdr:col>16</xdr:col>
      <xdr:colOff>654243</xdr:colOff>
      <xdr:row>36</xdr:row>
      <xdr:rowOff>128283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C12016-CC4D-6182-77F8-C91FD9633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23C0-1A4F-2B43-BC33-7F8A1D63AA70}">
  <dimension ref="A2:Q25"/>
  <sheetViews>
    <sheetView tabSelected="1" topLeftCell="C1" zoomScale="99" workbookViewId="0">
      <selection activeCell="V24" sqref="V24"/>
    </sheetView>
  </sheetViews>
  <sheetFormatPr baseColWidth="10" defaultRowHeight="16" x14ac:dyDescent="0.2"/>
  <cols>
    <col min="1" max="1" width="30.83203125" bestFit="1" customWidth="1"/>
    <col min="11" max="11" width="10.83203125" style="3"/>
  </cols>
  <sheetData>
    <row r="2" spans="1:17" x14ac:dyDescent="0.2">
      <c r="C2" t="s">
        <v>20</v>
      </c>
      <c r="D2" t="s">
        <v>21</v>
      </c>
      <c r="I2" t="s">
        <v>23</v>
      </c>
      <c r="J2" t="s">
        <v>26</v>
      </c>
      <c r="K2" s="5" t="s">
        <v>27</v>
      </c>
      <c r="N2" t="s">
        <v>23</v>
      </c>
      <c r="O2" t="s">
        <v>24</v>
      </c>
    </row>
    <row r="3" spans="1:17" ht="17" x14ac:dyDescent="0.2">
      <c r="A3" s="1" t="s">
        <v>0</v>
      </c>
      <c r="C3" s="2">
        <v>1000</v>
      </c>
      <c r="D3" s="2">
        <v>1000</v>
      </c>
      <c r="I3" t="str">
        <f>N3&amp;"-"&amp;N4-1</f>
        <v>0-4</v>
      </c>
      <c r="J3">
        <v>5000</v>
      </c>
      <c r="K3" s="3">
        <v>4808.869743819113</v>
      </c>
      <c r="N3">
        <v>0</v>
      </c>
      <c r="O3">
        <v>431785</v>
      </c>
      <c r="P3" s="3">
        <f>O3*100000/$O$24</f>
        <v>4808.869743819113</v>
      </c>
      <c r="Q3" s="3">
        <f>P3</f>
        <v>4808.869743819113</v>
      </c>
    </row>
    <row r="4" spans="1:17" ht="17" x14ac:dyDescent="0.2">
      <c r="A4" s="1" t="s">
        <v>1</v>
      </c>
      <c r="C4" s="2">
        <v>4000</v>
      </c>
      <c r="D4" s="2">
        <v>4000</v>
      </c>
      <c r="I4" t="str">
        <f t="shared" ref="I4:I21" si="0">N4&amp;"-"&amp;N5-1</f>
        <v>5-9</v>
      </c>
      <c r="J4">
        <f>C5</f>
        <v>5500</v>
      </c>
      <c r="K4" s="3">
        <v>4846.6359406561742</v>
      </c>
      <c r="N4">
        <v>5</v>
      </c>
      <c r="O4">
        <v>435176</v>
      </c>
      <c r="P4" s="3">
        <f t="shared" ref="P4:P23" si="1">O4*100000/$O$24</f>
        <v>4846.6359406561742</v>
      </c>
      <c r="Q4" s="3">
        <f t="shared" ref="Q4:Q20" si="2">P4</f>
        <v>4846.6359406561742</v>
      </c>
    </row>
    <row r="5" spans="1:17" ht="17" x14ac:dyDescent="0.2">
      <c r="A5" s="1" t="s">
        <v>2</v>
      </c>
      <c r="C5" s="2">
        <v>5500</v>
      </c>
      <c r="D5" s="2">
        <v>5500</v>
      </c>
      <c r="I5" t="str">
        <f t="shared" si="0"/>
        <v>10-14</v>
      </c>
      <c r="J5">
        <f>C6</f>
        <v>5500</v>
      </c>
      <c r="K5" s="3">
        <v>4729.1609054932942</v>
      </c>
      <c r="N5">
        <v>10</v>
      </c>
      <c r="O5">
        <v>424628</v>
      </c>
      <c r="P5" s="3">
        <f t="shared" si="1"/>
        <v>4729.1609054932942</v>
      </c>
      <c r="Q5" s="3">
        <f t="shared" si="2"/>
        <v>4729.1609054932942</v>
      </c>
    </row>
    <row r="6" spans="1:17" ht="17" x14ac:dyDescent="0.2">
      <c r="A6" s="1" t="s">
        <v>3</v>
      </c>
      <c r="C6" s="2">
        <v>5500</v>
      </c>
      <c r="D6" s="2">
        <v>5500</v>
      </c>
      <c r="I6" t="str">
        <f t="shared" si="0"/>
        <v>15-19</v>
      </c>
      <c r="J6">
        <f>C7</f>
        <v>5500</v>
      </c>
      <c r="K6" s="3">
        <v>4891.5076619939864</v>
      </c>
      <c r="N6">
        <v>15</v>
      </c>
      <c r="O6">
        <v>439205</v>
      </c>
      <c r="P6" s="3">
        <f t="shared" si="1"/>
        <v>4891.5076619939864</v>
      </c>
      <c r="Q6" s="3">
        <f t="shared" si="2"/>
        <v>4891.5076619939864</v>
      </c>
    </row>
    <row r="7" spans="1:17" ht="17" x14ac:dyDescent="0.2">
      <c r="A7" s="1" t="s">
        <v>4</v>
      </c>
      <c r="C7" s="2">
        <v>5500</v>
      </c>
      <c r="D7" s="2">
        <v>5500</v>
      </c>
      <c r="I7" t="str">
        <f t="shared" si="0"/>
        <v>20-24</v>
      </c>
      <c r="J7">
        <f>C8</f>
        <v>6000</v>
      </c>
      <c r="K7" s="3">
        <v>5541.5406447695486</v>
      </c>
      <c r="N7">
        <v>20</v>
      </c>
      <c r="O7">
        <v>497571</v>
      </c>
      <c r="P7" s="3">
        <f t="shared" si="1"/>
        <v>5541.5406447695486</v>
      </c>
      <c r="Q7" s="3">
        <f t="shared" si="2"/>
        <v>5541.5406447695486</v>
      </c>
    </row>
    <row r="8" spans="1:17" ht="17" x14ac:dyDescent="0.2">
      <c r="A8" s="1" t="s">
        <v>5</v>
      </c>
      <c r="C8" s="2">
        <v>6000</v>
      </c>
      <c r="D8" s="2">
        <v>6000</v>
      </c>
      <c r="I8" t="str">
        <f t="shared" si="0"/>
        <v>25-29</v>
      </c>
      <c r="J8">
        <f>C9</f>
        <v>6000</v>
      </c>
      <c r="K8" s="3">
        <v>6588.4472413135245</v>
      </c>
      <c r="N8">
        <v>25</v>
      </c>
      <c r="O8">
        <v>591572</v>
      </c>
      <c r="P8" s="3">
        <f t="shared" si="1"/>
        <v>6588.4472413135245</v>
      </c>
      <c r="Q8" s="3">
        <f t="shared" si="2"/>
        <v>6588.4472413135245</v>
      </c>
    </row>
    <row r="9" spans="1:17" ht="17" x14ac:dyDescent="0.2">
      <c r="A9" s="1" t="s">
        <v>6</v>
      </c>
      <c r="C9" s="2">
        <v>6000</v>
      </c>
      <c r="D9" s="2">
        <v>6000</v>
      </c>
      <c r="I9" t="str">
        <f t="shared" si="0"/>
        <v>30-34</v>
      </c>
      <c r="J9">
        <f>C10</f>
        <v>6500</v>
      </c>
      <c r="K9" s="3">
        <v>6923.186495850452</v>
      </c>
      <c r="N9">
        <v>30</v>
      </c>
      <c r="O9">
        <v>621628</v>
      </c>
      <c r="P9" s="3">
        <f t="shared" si="1"/>
        <v>6923.186495850452</v>
      </c>
      <c r="Q9" s="3">
        <f t="shared" si="2"/>
        <v>6923.186495850452</v>
      </c>
    </row>
    <row r="10" spans="1:17" ht="17" x14ac:dyDescent="0.2">
      <c r="A10" s="1" t="s">
        <v>7</v>
      </c>
      <c r="C10" s="2">
        <v>6500</v>
      </c>
      <c r="D10" s="2">
        <v>6500</v>
      </c>
      <c r="I10" t="str">
        <f t="shared" si="0"/>
        <v>35-39</v>
      </c>
      <c r="J10">
        <f>C11</f>
        <v>7000</v>
      </c>
      <c r="K10" s="3">
        <v>6849.4249147086475</v>
      </c>
      <c r="N10">
        <v>35</v>
      </c>
      <c r="O10">
        <v>615005</v>
      </c>
      <c r="P10" s="3">
        <f t="shared" si="1"/>
        <v>6849.4249147086475</v>
      </c>
      <c r="Q10" s="3">
        <f t="shared" si="2"/>
        <v>6849.4249147086475</v>
      </c>
    </row>
    <row r="11" spans="1:17" ht="17" x14ac:dyDescent="0.2">
      <c r="A11" s="1" t="s">
        <v>8</v>
      </c>
      <c r="C11" s="2">
        <v>7000</v>
      </c>
      <c r="D11" s="2">
        <v>7000</v>
      </c>
      <c r="I11" t="str">
        <f t="shared" si="0"/>
        <v>40-44</v>
      </c>
      <c r="J11">
        <f>C12</f>
        <v>7000</v>
      </c>
      <c r="K11" s="3">
        <v>6516.6569420473197</v>
      </c>
      <c r="N11">
        <v>40</v>
      </c>
      <c r="O11">
        <v>585126</v>
      </c>
      <c r="P11" s="3">
        <f t="shared" si="1"/>
        <v>6516.6569420473197</v>
      </c>
      <c r="Q11" s="3">
        <f t="shared" si="2"/>
        <v>6516.6569420473197</v>
      </c>
    </row>
    <row r="12" spans="1:17" ht="17" x14ac:dyDescent="0.2">
      <c r="A12" s="1" t="s">
        <v>9</v>
      </c>
      <c r="C12" s="2">
        <v>7000</v>
      </c>
      <c r="D12" s="2">
        <v>7000</v>
      </c>
      <c r="I12" t="str">
        <f t="shared" si="0"/>
        <v>45-49</v>
      </c>
      <c r="J12">
        <f>C13</f>
        <v>7000</v>
      </c>
      <c r="K12" s="3">
        <v>6597.4126758324965</v>
      </c>
      <c r="N12">
        <v>45</v>
      </c>
      <c r="O12">
        <v>592377</v>
      </c>
      <c r="P12" s="3">
        <f t="shared" si="1"/>
        <v>6597.4126758324965</v>
      </c>
      <c r="Q12" s="3">
        <f t="shared" si="2"/>
        <v>6597.4126758324965</v>
      </c>
    </row>
    <row r="13" spans="1:17" ht="17" x14ac:dyDescent="0.2">
      <c r="A13" s="1" t="s">
        <v>10</v>
      </c>
      <c r="C13" s="2">
        <v>7000</v>
      </c>
      <c r="D13" s="2">
        <v>7000</v>
      </c>
      <c r="I13" t="str">
        <f t="shared" si="0"/>
        <v>50-54</v>
      </c>
      <c r="J13">
        <f>C14</f>
        <v>7000</v>
      </c>
      <c r="K13" s="3">
        <v>7649.665121530641</v>
      </c>
      <c r="N13">
        <v>50</v>
      </c>
      <c r="O13">
        <v>686858</v>
      </c>
      <c r="P13" s="3">
        <f t="shared" si="1"/>
        <v>7649.665121530641</v>
      </c>
      <c r="Q13" s="3">
        <f t="shared" si="2"/>
        <v>7649.665121530641</v>
      </c>
    </row>
    <row r="14" spans="1:17" ht="17" x14ac:dyDescent="0.2">
      <c r="A14" s="1" t="s">
        <v>11</v>
      </c>
      <c r="C14" s="2">
        <v>7000</v>
      </c>
      <c r="D14" s="2">
        <v>7000</v>
      </c>
      <c r="I14" t="str">
        <f t="shared" si="0"/>
        <v>55-59</v>
      </c>
      <c r="J14">
        <f>C15</f>
        <v>6500</v>
      </c>
      <c r="K14" s="3">
        <v>7860.447498805258</v>
      </c>
      <c r="N14">
        <v>55</v>
      </c>
      <c r="O14">
        <v>705784</v>
      </c>
      <c r="P14" s="3">
        <f t="shared" si="1"/>
        <v>7860.447498805258</v>
      </c>
      <c r="Q14" s="3">
        <f t="shared" si="2"/>
        <v>7860.447498805258</v>
      </c>
    </row>
    <row r="15" spans="1:17" ht="17" x14ac:dyDescent="0.2">
      <c r="A15" s="1" t="s">
        <v>12</v>
      </c>
      <c r="C15" s="2">
        <v>6500</v>
      </c>
      <c r="D15" s="2">
        <v>6500</v>
      </c>
      <c r="I15" t="str">
        <f t="shared" si="0"/>
        <v>60-64</v>
      </c>
      <c r="J15">
        <f>C16</f>
        <v>6000</v>
      </c>
      <c r="K15" s="3">
        <v>6754.9704424659112</v>
      </c>
      <c r="N15">
        <v>60</v>
      </c>
      <c r="O15">
        <v>606524</v>
      </c>
      <c r="P15" s="3">
        <f t="shared" si="1"/>
        <v>6754.9704424659112</v>
      </c>
      <c r="Q15" s="3">
        <f t="shared" si="2"/>
        <v>6754.9704424659112</v>
      </c>
    </row>
    <row r="16" spans="1:17" ht="17" x14ac:dyDescent="0.2">
      <c r="A16" s="1" t="s">
        <v>13</v>
      </c>
      <c r="C16" s="2">
        <v>6000</v>
      </c>
      <c r="D16" s="2">
        <v>6000</v>
      </c>
      <c r="I16" t="str">
        <f t="shared" si="0"/>
        <v>65-69</v>
      </c>
      <c r="J16">
        <f>C17</f>
        <v>5500</v>
      </c>
      <c r="K16" s="3">
        <v>5343.577168279201</v>
      </c>
      <c r="N16">
        <v>65</v>
      </c>
      <c r="O16">
        <v>479796</v>
      </c>
      <c r="P16" s="3">
        <f t="shared" si="1"/>
        <v>5343.577168279201</v>
      </c>
      <c r="Q16" s="3">
        <f t="shared" si="2"/>
        <v>5343.577168279201</v>
      </c>
    </row>
    <row r="17" spans="1:17" ht="17" x14ac:dyDescent="0.2">
      <c r="A17" s="1" t="s">
        <v>14</v>
      </c>
      <c r="C17" s="2">
        <v>5500</v>
      </c>
      <c r="D17" s="2">
        <v>5500</v>
      </c>
      <c r="I17" t="str">
        <f t="shared" si="0"/>
        <v>70-74</v>
      </c>
      <c r="J17">
        <f>C18</f>
        <v>5000</v>
      </c>
      <c r="K17" s="3">
        <v>4635.5417221808975</v>
      </c>
      <c r="N17">
        <v>70</v>
      </c>
      <c r="O17">
        <v>416222</v>
      </c>
      <c r="P17" s="3">
        <f t="shared" si="1"/>
        <v>4635.5417221808975</v>
      </c>
      <c r="Q17" s="3">
        <f t="shared" si="2"/>
        <v>4635.5417221808975</v>
      </c>
    </row>
    <row r="18" spans="1:17" ht="17" x14ac:dyDescent="0.2">
      <c r="A18" s="1" t="s">
        <v>15</v>
      </c>
      <c r="C18" s="2">
        <v>5000</v>
      </c>
      <c r="D18" s="2">
        <v>5000</v>
      </c>
      <c r="I18" t="str">
        <f t="shared" si="0"/>
        <v>75-79</v>
      </c>
      <c r="J18">
        <f>C19</f>
        <v>4000</v>
      </c>
      <c r="K18" s="3">
        <v>3624.6861958703539</v>
      </c>
      <c r="N18">
        <v>75</v>
      </c>
      <c r="O18">
        <v>325458</v>
      </c>
      <c r="P18" s="3">
        <f t="shared" si="1"/>
        <v>3624.6861958703539</v>
      </c>
      <c r="Q18" s="3">
        <f t="shared" si="2"/>
        <v>3624.6861958703539</v>
      </c>
    </row>
    <row r="19" spans="1:17" ht="17" x14ac:dyDescent="0.2">
      <c r="A19" s="1" t="s">
        <v>16</v>
      </c>
      <c r="C19" s="2">
        <v>4000</v>
      </c>
      <c r="D19" s="2">
        <v>4000</v>
      </c>
      <c r="I19" t="str">
        <f t="shared" si="0"/>
        <v>80-84</v>
      </c>
      <c r="J19">
        <f>C20</f>
        <v>2500</v>
      </c>
      <c r="K19" s="3">
        <v>3351.0232679198152</v>
      </c>
      <c r="N19">
        <v>80</v>
      </c>
      <c r="O19">
        <v>300886</v>
      </c>
      <c r="P19" s="3">
        <f t="shared" si="1"/>
        <v>3351.0232679198152</v>
      </c>
      <c r="Q19" s="3">
        <f t="shared" si="2"/>
        <v>3351.0232679198152</v>
      </c>
    </row>
    <row r="20" spans="1:17" ht="17" x14ac:dyDescent="0.2">
      <c r="A20" s="1" t="s">
        <v>17</v>
      </c>
      <c r="C20" s="2">
        <v>2500</v>
      </c>
      <c r="D20" s="2">
        <v>2500</v>
      </c>
      <c r="I20" t="str">
        <f t="shared" si="0"/>
        <v>85-89</v>
      </c>
      <c r="J20">
        <f>C22</f>
        <v>1500</v>
      </c>
      <c r="K20" s="3">
        <v>1555.7534757207679</v>
      </c>
      <c r="N20">
        <v>85</v>
      </c>
      <c r="O20">
        <v>139690</v>
      </c>
      <c r="P20" s="3">
        <f t="shared" si="1"/>
        <v>1555.7534757207679</v>
      </c>
      <c r="Q20" s="3">
        <f t="shared" si="2"/>
        <v>1555.7534757207679</v>
      </c>
    </row>
    <row r="21" spans="1:17" ht="17" x14ac:dyDescent="0.2">
      <c r="A21" s="1" t="s">
        <v>18</v>
      </c>
      <c r="C21" s="2"/>
      <c r="D21" s="2"/>
      <c r="I21" s="4" t="s">
        <v>25</v>
      </c>
      <c r="J21">
        <f>C23</f>
        <v>1000</v>
      </c>
      <c r="K21" s="3">
        <v>931.49194074259856</v>
      </c>
      <c r="N21">
        <v>90</v>
      </c>
      <c r="O21">
        <v>65683</v>
      </c>
      <c r="P21" s="3">
        <f t="shared" si="1"/>
        <v>731.52377081943735</v>
      </c>
      <c r="Q21" s="3">
        <f>P21+P22+P23</f>
        <v>931.49194074259856</v>
      </c>
    </row>
    <row r="22" spans="1:17" ht="17" x14ac:dyDescent="0.2">
      <c r="A22" s="1" t="s">
        <v>19</v>
      </c>
      <c r="C22" s="2">
        <v>1500</v>
      </c>
      <c r="D22" s="2">
        <v>1500</v>
      </c>
      <c r="K22"/>
      <c r="N22">
        <v>95</v>
      </c>
      <c r="O22">
        <v>16278</v>
      </c>
      <c r="P22" s="3">
        <f t="shared" si="1"/>
        <v>181.29110944078073</v>
      </c>
    </row>
    <row r="23" spans="1:17" ht="17" x14ac:dyDescent="0.2">
      <c r="A23" t="s">
        <v>22</v>
      </c>
      <c r="C23" s="2">
        <v>1000</v>
      </c>
      <c r="D23" s="2">
        <v>1000</v>
      </c>
      <c r="N23">
        <v>100</v>
      </c>
      <c r="O23">
        <v>1677</v>
      </c>
      <c r="P23" s="3">
        <f t="shared" si="1"/>
        <v>18.677060482380472</v>
      </c>
    </row>
    <row r="24" spans="1:17" ht="17" x14ac:dyDescent="0.2">
      <c r="C24" s="2"/>
      <c r="D24" s="2"/>
      <c r="O24">
        <f>SUM(O3:O23)</f>
        <v>8978929</v>
      </c>
    </row>
    <row r="25" spans="1:17" ht="17" x14ac:dyDescent="0.2">
      <c r="C25" s="2"/>
      <c r="D25" s="2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Neuwirth</dc:creator>
  <cp:lastModifiedBy>Erich Neuwirth</cp:lastModifiedBy>
  <dcterms:created xsi:type="dcterms:W3CDTF">2023-03-07T09:25:58Z</dcterms:created>
  <dcterms:modified xsi:type="dcterms:W3CDTF">2023-03-07T22:49:11Z</dcterms:modified>
</cp:coreProperties>
</file>