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354DF4E3-C262-438D-B294-465A9C2EDAA1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ex01" sheetId="1" r:id="rId1"/>
    <sheet name="ex02" sheetId="2" r:id="rId2"/>
    <sheet name="ex03" sheetId="3" r:id="rId3"/>
    <sheet name="ex03.1" sheetId="4" r:id="rId4"/>
    <sheet name="ex04" sheetId="6" r:id="rId5"/>
    <sheet name="ex06" sheetId="5" r:id="rId6"/>
  </sheets>
  <definedNames>
    <definedName name="_xlnm._FilterDatabase" localSheetId="2" hidden="1">'ex03'!$A$1:$C$21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F4" i="2"/>
  <c r="I4" i="2" s="1"/>
  <c r="B2" i="4"/>
  <c r="B7" i="4"/>
  <c r="M6" i="6"/>
  <c r="J6" i="6"/>
  <c r="G6" i="6"/>
  <c r="D6" i="6"/>
  <c r="A6" i="6"/>
  <c r="N5" i="6"/>
  <c r="K5" i="6"/>
  <c r="H5" i="6"/>
  <c r="E5" i="6"/>
  <c r="B5" i="6"/>
  <c r="C10" i="4"/>
  <c r="B10" i="4"/>
  <c r="C9" i="4"/>
  <c r="B9" i="4"/>
  <c r="C8" i="4"/>
  <c r="B8" i="4"/>
  <c r="C7" i="4"/>
  <c r="D7" i="4" s="1"/>
  <c r="C6" i="4"/>
  <c r="B6" i="4"/>
  <c r="C5" i="4"/>
  <c r="B5" i="4"/>
  <c r="C4" i="4"/>
  <c r="D4" i="4" s="1"/>
  <c r="B4" i="4"/>
  <c r="C3" i="4"/>
  <c r="B3" i="4"/>
  <c r="C2" i="4"/>
  <c r="D2" i="4" s="1"/>
  <c r="H9" i="2"/>
  <c r="G9" i="2"/>
  <c r="F9" i="2"/>
  <c r="I9" i="2" s="1"/>
  <c r="H8" i="2"/>
  <c r="G8" i="2"/>
  <c r="F8" i="2"/>
  <c r="I8" i="2" s="1"/>
  <c r="H7" i="2"/>
  <c r="G7" i="2"/>
  <c r="F7" i="2"/>
  <c r="I7" i="2" s="1"/>
  <c r="H6" i="2"/>
  <c r="G6" i="2"/>
  <c r="F6" i="2"/>
  <c r="I6" i="2" s="1"/>
  <c r="H5" i="2"/>
  <c r="G5" i="2"/>
  <c r="F5" i="2"/>
  <c r="I5" i="2" s="1"/>
  <c r="H4" i="2"/>
  <c r="G4" i="2"/>
  <c r="H3" i="2"/>
  <c r="G3" i="2"/>
  <c r="F3" i="2"/>
  <c r="I3" i="2" s="1"/>
  <c r="H2" i="2"/>
  <c r="G2" i="2"/>
  <c r="F2" i="2"/>
  <c r="I2" i="2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C4" i="1"/>
  <c r="D4" i="1" s="1"/>
  <c r="F4" i="1" s="1"/>
  <c r="C3" i="1"/>
  <c r="D3" i="1" s="1"/>
  <c r="F3" i="1" s="1"/>
  <c r="C2" i="1"/>
  <c r="D2" i="1" s="1"/>
  <c r="F2" i="1" s="1"/>
  <c r="A7" i="6" l="1"/>
  <c r="B6" i="6"/>
  <c r="D7" i="6"/>
  <c r="E6" i="6"/>
  <c r="G7" i="6"/>
  <c r="H6" i="6"/>
  <c r="J7" i="6"/>
  <c r="K6" i="6"/>
  <c r="M7" i="6"/>
  <c r="N6" i="6"/>
  <c r="M8" i="6" l="1"/>
  <c r="N7" i="6"/>
  <c r="J8" i="6"/>
  <c r="K7" i="6"/>
  <c r="G8" i="6"/>
  <c r="H7" i="6"/>
  <c r="D8" i="6"/>
  <c r="E7" i="6"/>
  <c r="A8" i="6"/>
  <c r="B7" i="6"/>
  <c r="A9" i="6" l="1"/>
  <c r="B8" i="6"/>
  <c r="D9" i="6"/>
  <c r="E8" i="6"/>
  <c r="G9" i="6"/>
  <c r="H8" i="6"/>
  <c r="J9" i="6"/>
  <c r="K8" i="6"/>
  <c r="M9" i="6"/>
  <c r="N8" i="6"/>
  <c r="M10" i="6" l="1"/>
  <c r="N9" i="6"/>
  <c r="J10" i="6"/>
  <c r="K9" i="6"/>
  <c r="G10" i="6"/>
  <c r="H9" i="6"/>
  <c r="D10" i="6"/>
  <c r="E9" i="6"/>
  <c r="A10" i="6"/>
  <c r="B9" i="6"/>
  <c r="A11" i="6" l="1"/>
  <c r="B10" i="6"/>
  <c r="D11" i="6"/>
  <c r="E10" i="6"/>
  <c r="G11" i="6"/>
  <c r="H10" i="6"/>
  <c r="J11" i="6"/>
  <c r="K10" i="6"/>
  <c r="M11" i="6"/>
  <c r="N10" i="6"/>
  <c r="M12" i="6" l="1"/>
  <c r="N11" i="6"/>
  <c r="J12" i="6"/>
  <c r="K11" i="6"/>
  <c r="G12" i="6"/>
  <c r="H11" i="6"/>
  <c r="D12" i="6"/>
  <c r="E11" i="6"/>
  <c r="A12" i="6"/>
  <c r="B11" i="6"/>
  <c r="A13" i="6" l="1"/>
  <c r="B12" i="6"/>
  <c r="D13" i="6"/>
  <c r="E12" i="6"/>
  <c r="G13" i="6"/>
  <c r="H12" i="6"/>
  <c r="J13" i="6"/>
  <c r="K12" i="6"/>
  <c r="M13" i="6"/>
  <c r="N12" i="6"/>
  <c r="M14" i="6" l="1"/>
  <c r="N13" i="6"/>
  <c r="J14" i="6"/>
  <c r="K13" i="6"/>
  <c r="G14" i="6"/>
  <c r="H13" i="6"/>
  <c r="D14" i="6"/>
  <c r="E13" i="6"/>
  <c r="A14" i="6"/>
  <c r="B13" i="6"/>
  <c r="A15" i="6" l="1"/>
  <c r="B14" i="6"/>
  <c r="D15" i="6"/>
  <c r="E14" i="6"/>
  <c r="G15" i="6"/>
  <c r="H14" i="6"/>
  <c r="J15" i="6"/>
  <c r="K14" i="6"/>
  <c r="M15" i="6"/>
  <c r="N14" i="6"/>
  <c r="M16" i="6" l="1"/>
  <c r="N15" i="6"/>
  <c r="J16" i="6"/>
  <c r="K15" i="6"/>
  <c r="G16" i="6"/>
  <c r="H15" i="6"/>
  <c r="D16" i="6"/>
  <c r="E15" i="6"/>
  <c r="A16" i="6"/>
  <c r="B15" i="6"/>
  <c r="A17" i="6" l="1"/>
  <c r="B16" i="6"/>
  <c r="D17" i="6"/>
  <c r="E16" i="6"/>
  <c r="G17" i="6"/>
  <c r="H16" i="6"/>
  <c r="J17" i="6"/>
  <c r="K16" i="6"/>
  <c r="M17" i="6"/>
  <c r="N16" i="6"/>
  <c r="M18" i="6" l="1"/>
  <c r="N17" i="6"/>
  <c r="J18" i="6"/>
  <c r="K17" i="6"/>
  <c r="G18" i="6"/>
  <c r="H17" i="6"/>
  <c r="D18" i="6"/>
  <c r="E17" i="6"/>
  <c r="A18" i="6"/>
  <c r="B17" i="6"/>
  <c r="A19" i="6" l="1"/>
  <c r="B18" i="6"/>
  <c r="D19" i="6"/>
  <c r="E18" i="6"/>
  <c r="G19" i="6"/>
  <c r="H18" i="6"/>
  <c r="J19" i="6"/>
  <c r="K18" i="6"/>
  <c r="M19" i="6"/>
  <c r="N18" i="6"/>
  <c r="M20" i="6" l="1"/>
  <c r="N19" i="6"/>
  <c r="J20" i="6"/>
  <c r="K19" i="6"/>
  <c r="G20" i="6"/>
  <c r="H19" i="6"/>
  <c r="D20" i="6"/>
  <c r="E19" i="6"/>
  <c r="A20" i="6"/>
  <c r="B19" i="6"/>
  <c r="A21" i="6" l="1"/>
  <c r="B20" i="6"/>
  <c r="D21" i="6"/>
  <c r="E20" i="6"/>
  <c r="G21" i="6"/>
  <c r="H20" i="6"/>
  <c r="J21" i="6"/>
  <c r="K20" i="6"/>
  <c r="M21" i="6"/>
  <c r="N20" i="6"/>
  <c r="M22" i="6" l="1"/>
  <c r="N21" i="6"/>
  <c r="J22" i="6"/>
  <c r="K21" i="6"/>
  <c r="G22" i="6"/>
  <c r="H21" i="6"/>
  <c r="D22" i="6"/>
  <c r="E21" i="6"/>
  <c r="A22" i="6"/>
  <c r="B21" i="6"/>
  <c r="A23" i="6" l="1"/>
  <c r="B22" i="6"/>
  <c r="D23" i="6"/>
  <c r="E22" i="6"/>
  <c r="G23" i="6"/>
  <c r="H22" i="6"/>
  <c r="J23" i="6"/>
  <c r="K22" i="6"/>
  <c r="M23" i="6"/>
  <c r="N22" i="6"/>
  <c r="M24" i="6" l="1"/>
  <c r="N23" i="6"/>
  <c r="J24" i="6"/>
  <c r="K23" i="6"/>
  <c r="G24" i="6"/>
  <c r="H23" i="6"/>
  <c r="D24" i="6"/>
  <c r="E23" i="6"/>
  <c r="A24" i="6"/>
  <c r="B23" i="6"/>
  <c r="A25" i="6" l="1"/>
  <c r="B24" i="6"/>
  <c r="D25" i="6"/>
  <c r="E24" i="6"/>
  <c r="G25" i="6"/>
  <c r="H24" i="6"/>
  <c r="J25" i="6"/>
  <c r="K24" i="6"/>
  <c r="M25" i="6"/>
  <c r="N24" i="6"/>
  <c r="M26" i="6" l="1"/>
  <c r="N25" i="6"/>
  <c r="J26" i="6"/>
  <c r="K25" i="6"/>
  <c r="G26" i="6"/>
  <c r="H25" i="6"/>
  <c r="D26" i="6"/>
  <c r="E25" i="6"/>
  <c r="A26" i="6"/>
  <c r="B25" i="6"/>
  <c r="A27" i="6" l="1"/>
  <c r="B26" i="6"/>
  <c r="D27" i="6"/>
  <c r="E26" i="6"/>
  <c r="G27" i="6"/>
  <c r="H26" i="6"/>
  <c r="J27" i="6"/>
  <c r="K26" i="6"/>
  <c r="M27" i="6"/>
  <c r="N26" i="6"/>
  <c r="M28" i="6" l="1"/>
  <c r="N27" i="6"/>
  <c r="J28" i="6"/>
  <c r="K27" i="6"/>
  <c r="G28" i="6"/>
  <c r="H27" i="6"/>
  <c r="D28" i="6"/>
  <c r="E27" i="6"/>
  <c r="A28" i="6"/>
  <c r="B27" i="6"/>
  <c r="A29" i="6" l="1"/>
  <c r="B28" i="6"/>
  <c r="D29" i="6"/>
  <c r="E28" i="6"/>
  <c r="G29" i="6"/>
  <c r="H28" i="6"/>
  <c r="J29" i="6"/>
  <c r="K28" i="6"/>
  <c r="M29" i="6"/>
  <c r="N28" i="6"/>
  <c r="M30" i="6" l="1"/>
  <c r="N29" i="6"/>
  <c r="J30" i="6"/>
  <c r="K29" i="6"/>
  <c r="G30" i="6"/>
  <c r="H29" i="6"/>
  <c r="D30" i="6"/>
  <c r="E29" i="6"/>
  <c r="A30" i="6"/>
  <c r="B29" i="6"/>
  <c r="A31" i="6" l="1"/>
  <c r="B30" i="6"/>
  <c r="D31" i="6"/>
  <c r="E30" i="6"/>
  <c r="G31" i="6"/>
  <c r="H30" i="6"/>
  <c r="J31" i="6"/>
  <c r="K30" i="6"/>
  <c r="M31" i="6"/>
  <c r="N30" i="6"/>
  <c r="M32" i="6" l="1"/>
  <c r="N31" i="6"/>
  <c r="J32" i="6"/>
  <c r="K31" i="6"/>
  <c r="G32" i="6"/>
  <c r="H31" i="6"/>
  <c r="D32" i="6"/>
  <c r="E31" i="6"/>
  <c r="A32" i="6"/>
  <c r="B31" i="6"/>
  <c r="A33" i="6" l="1"/>
  <c r="B32" i="6"/>
  <c r="D33" i="6"/>
  <c r="E32" i="6"/>
  <c r="G33" i="6"/>
  <c r="H32" i="6"/>
  <c r="J33" i="6"/>
  <c r="K32" i="6"/>
  <c r="M33" i="6"/>
  <c r="N32" i="6"/>
  <c r="M34" i="6" l="1"/>
  <c r="N33" i="6"/>
  <c r="J34" i="6"/>
  <c r="K33" i="6"/>
  <c r="G34" i="6"/>
  <c r="H33" i="6"/>
  <c r="D34" i="6"/>
  <c r="E33" i="6"/>
  <c r="A34" i="6"/>
  <c r="B33" i="6"/>
  <c r="A35" i="6" l="1"/>
  <c r="B34" i="6"/>
  <c r="D35" i="6"/>
  <c r="E34" i="6"/>
  <c r="G35" i="6"/>
  <c r="H34" i="6"/>
  <c r="J35" i="6"/>
  <c r="K34" i="6"/>
  <c r="M35" i="6"/>
  <c r="N34" i="6"/>
  <c r="M36" i="6" l="1"/>
  <c r="N35" i="6"/>
  <c r="J36" i="6"/>
  <c r="K35" i="6"/>
  <c r="G36" i="6"/>
  <c r="H35" i="6"/>
  <c r="D36" i="6"/>
  <c r="E35" i="6"/>
  <c r="A36" i="6"/>
  <c r="B35" i="6"/>
  <c r="A37" i="6" l="1"/>
  <c r="B36" i="6"/>
  <c r="D37" i="6"/>
  <c r="E36" i="6"/>
  <c r="G37" i="6"/>
  <c r="H36" i="6"/>
  <c r="J37" i="6"/>
  <c r="K36" i="6"/>
  <c r="M37" i="6"/>
  <c r="N36" i="6"/>
  <c r="M38" i="6" l="1"/>
  <c r="N37" i="6"/>
  <c r="J38" i="6"/>
  <c r="K37" i="6"/>
  <c r="G38" i="6"/>
  <c r="H37" i="6"/>
  <c r="D38" i="6"/>
  <c r="E37" i="6"/>
  <c r="A38" i="6"/>
  <c r="B37" i="6"/>
  <c r="A39" i="6" l="1"/>
  <c r="B38" i="6"/>
  <c r="D39" i="6"/>
  <c r="E38" i="6"/>
  <c r="G39" i="6"/>
  <c r="H38" i="6"/>
  <c r="J39" i="6"/>
  <c r="K38" i="6"/>
  <c r="M39" i="6"/>
  <c r="N38" i="6"/>
  <c r="M40" i="6" l="1"/>
  <c r="N39" i="6"/>
  <c r="J40" i="6"/>
  <c r="K39" i="6"/>
  <c r="G40" i="6"/>
  <c r="H39" i="6"/>
  <c r="D40" i="6"/>
  <c r="E39" i="6"/>
  <c r="A40" i="6"/>
  <c r="B39" i="6"/>
  <c r="A41" i="6" l="1"/>
  <c r="B40" i="6"/>
  <c r="D41" i="6"/>
  <c r="E40" i="6"/>
  <c r="G41" i="6"/>
  <c r="H40" i="6"/>
  <c r="J41" i="6"/>
  <c r="K40" i="6"/>
  <c r="M41" i="6"/>
  <c r="N40" i="6"/>
  <c r="M42" i="6" l="1"/>
  <c r="N41" i="6"/>
  <c r="J42" i="6"/>
  <c r="K41" i="6"/>
  <c r="G42" i="6"/>
  <c r="H41" i="6"/>
  <c r="D42" i="6"/>
  <c r="E41" i="6"/>
  <c r="A42" i="6"/>
  <c r="B41" i="6"/>
  <c r="A43" i="6" l="1"/>
  <c r="B42" i="6"/>
  <c r="D43" i="6"/>
  <c r="E42" i="6"/>
  <c r="G43" i="6"/>
  <c r="H42" i="6"/>
  <c r="J43" i="6"/>
  <c r="K42" i="6"/>
  <c r="M43" i="6"/>
  <c r="N42" i="6"/>
  <c r="M44" i="6" l="1"/>
  <c r="N43" i="6"/>
  <c r="J44" i="6"/>
  <c r="K43" i="6"/>
  <c r="G44" i="6"/>
  <c r="H43" i="6"/>
  <c r="D44" i="6"/>
  <c r="E43" i="6"/>
  <c r="A44" i="6"/>
  <c r="B43" i="6"/>
  <c r="A45" i="6" l="1"/>
  <c r="B45" i="6" s="1"/>
  <c r="B44" i="6"/>
  <c r="D45" i="6"/>
  <c r="E45" i="6" s="1"/>
  <c r="E44" i="6"/>
  <c r="G45" i="6"/>
  <c r="H45" i="6" s="1"/>
  <c r="H44" i="6"/>
  <c r="J45" i="6"/>
  <c r="K45" i="6" s="1"/>
  <c r="K44" i="6"/>
  <c r="M45" i="6"/>
  <c r="N45" i="6" s="1"/>
  <c r="N44" i="6"/>
</calcChain>
</file>

<file path=xl/sharedStrings.xml><?xml version="1.0" encoding="utf-8"?>
<sst xmlns="http://schemas.openxmlformats.org/spreadsheetml/2006/main" count="98" uniqueCount="85">
  <si>
    <t>Produto</t>
  </si>
  <si>
    <t>Preço em Dolar</t>
  </si>
  <si>
    <t>Preço em Real</t>
  </si>
  <si>
    <t>Preço Venda</t>
  </si>
  <si>
    <t>Quantidade</t>
  </si>
  <si>
    <t>Total</t>
  </si>
  <si>
    <t>Gabinete</t>
  </si>
  <si>
    <t>CPU</t>
  </si>
  <si>
    <t>Memória</t>
  </si>
  <si>
    <t>Placa Mãe</t>
  </si>
  <si>
    <t>Placa de Vídeo</t>
  </si>
  <si>
    <t>Placa de Som</t>
  </si>
  <si>
    <t>Web Cam</t>
  </si>
  <si>
    <t>Bim 1</t>
  </si>
  <si>
    <t>Bim 2</t>
  </si>
  <si>
    <t>Bim 3</t>
  </si>
  <si>
    <t>Bim 4</t>
  </si>
  <si>
    <t>Média</t>
  </si>
  <si>
    <t>Máximo</t>
  </si>
  <si>
    <t>Mínimo</t>
  </si>
  <si>
    <t>Situação</t>
  </si>
  <si>
    <t>Português</t>
  </si>
  <si>
    <t>Matemática</t>
  </si>
  <si>
    <t>História</t>
  </si>
  <si>
    <t>Geografia</t>
  </si>
  <si>
    <t>Química</t>
  </si>
  <si>
    <t>Física</t>
  </si>
  <si>
    <t>Biologia</t>
  </si>
  <si>
    <t>Inglês</t>
  </si>
  <si>
    <t>Rank</t>
  </si>
  <si>
    <t>City</t>
  </si>
  <si>
    <t>Population</t>
  </si>
  <si>
    <t>🇯🇵 Tokyo</t>
  </si>
  <si>
    <t>🇮🇳 Delhi</t>
  </si>
  <si>
    <t>🇨🇳 Shanghai</t>
  </si>
  <si>
    <t>🇧🇷 São Paulo</t>
  </si>
  <si>
    <t>🇲🇽 Mexico City</t>
  </si>
  <si>
    <t>🇧🇩 Dhaka</t>
  </si>
  <si>
    <t>🇪🇬 Cairo</t>
  </si>
  <si>
    <t>🇨🇳 Beijing</t>
  </si>
  <si>
    <t>🇮🇳 Mumbai</t>
  </si>
  <si>
    <t>🇯🇵 Osaka</t>
  </si>
  <si>
    <t>🇺🇸 New York City</t>
  </si>
  <si>
    <t>🇵🇰 Karachi</t>
  </si>
  <si>
    <t>🇨🇳 Chongqing</t>
  </si>
  <si>
    <t>🇹🇷 Istanbul</t>
  </si>
  <si>
    <t>🇦🇷 Buenos Aires</t>
  </si>
  <si>
    <t>🇮🇳 Kolkata</t>
  </si>
  <si>
    <t>🇳🇬 Lagos</t>
  </si>
  <si>
    <t>🇨🇩 Kinshasa</t>
  </si>
  <si>
    <t>🇵🇭 Manila</t>
  </si>
  <si>
    <t>🇨🇳 Tianjin</t>
  </si>
  <si>
    <t>Total Population</t>
  </si>
  <si>
    <t>Japão</t>
  </si>
  <si>
    <t>Índia</t>
  </si>
  <si>
    <t>China</t>
  </si>
  <si>
    <t>Variação:</t>
  </si>
  <si>
    <t>y = f(x) = x²</t>
  </si>
  <si>
    <t>y = f(x) = (x/2)³</t>
  </si>
  <si>
    <t>y = f(x) = sen(x)</t>
  </si>
  <si>
    <t>y = f(x) = |x|</t>
  </si>
  <si>
    <t>y = f(x) = ln(|x|)</t>
  </si>
  <si>
    <t>x</t>
  </si>
  <si>
    <t>y</t>
  </si>
  <si>
    <t>Salary</t>
  </si>
  <si>
    <t>Team</t>
  </si>
  <si>
    <t>Stephen Curry</t>
  </si>
  <si>
    <t>Golden State Warriors</t>
  </si>
  <si>
    <t>LeBron James</t>
  </si>
  <si>
    <t>Los Angeles Lakers</t>
  </si>
  <si>
    <t>Nikola Jokic</t>
  </si>
  <si>
    <t>Denver Nuggets</t>
  </si>
  <si>
    <t>Joel Embiid</t>
  </si>
  <si>
    <t>Philadelphia 76ers</t>
  </si>
  <si>
    <t>Bradley Beal</t>
  </si>
  <si>
    <t>Phoenix Suns</t>
  </si>
  <si>
    <t>Kevin Durant</t>
  </si>
  <si>
    <t>Paul George</t>
  </si>
  <si>
    <t>Los Angeles Clippers</t>
  </si>
  <si>
    <t>Kawhi Leonard</t>
  </si>
  <si>
    <t>Damian Lillard</t>
  </si>
  <si>
    <t>Milwaukee Bucks</t>
  </si>
  <si>
    <t>Giannis Antetokounmpo</t>
  </si>
  <si>
    <t>Player</t>
  </si>
  <si>
    <t>Salário em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</si>
</sst>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[$$];[Red]\-#,##0.00\ [$$]"/>
    <numFmt numFmtId="165" formatCode="[$R$-416]\ #,##0.00;[Red]\-[$R$-416]\ #,##0.00"/>
    <numFmt numFmtId="166" formatCode="#\º"/>
    <numFmt numFmtId="171" formatCode="[$R$-416]\ #,##0.00"/>
    <numFmt numFmtId="172" formatCode="[$$-409]#,##0.00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EEEEEE"/>
      <name val="Arial"/>
      <family val="2"/>
    </font>
    <font>
      <b/>
      <i/>
      <sz val="10"/>
      <color rgb="FF000000"/>
      <name val="Arial"/>
      <family val="2"/>
    </font>
    <font>
      <sz val="11"/>
      <color rgb="FF242424"/>
      <name val="Aptos Narrow"/>
      <charset val="1"/>
    </font>
    <font>
      <sz val="11"/>
      <name val="Arial"/>
      <family val="2"/>
    </font>
    <font>
      <b/>
      <sz val="10"/>
      <name val="Arial"/>
      <family val="2"/>
    </font>
    <font>
      <b/>
      <sz val="10"/>
      <color rgb="FF202122"/>
      <name val="Arial"/>
      <family val="2"/>
    </font>
    <font>
      <sz val="10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666666"/>
        <bgColor rgb="FF808080"/>
      </patternFill>
    </fill>
    <fill>
      <patternFill patternType="solid">
        <fgColor rgb="FFF8F9FA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5" fillId="0" borderId="0" xfId="0" applyFont="1"/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8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2" fontId="8" fillId="6" borderId="5" xfId="0" applyNumberFormat="1" applyFont="1" applyFill="1" applyBorder="1" applyAlignment="1">
      <alignment horizontal="center" vertical="center" wrapText="1"/>
    </xf>
    <xf numFmtId="172" fontId="9" fillId="5" borderId="5" xfId="0" applyNumberFormat="1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/>
    </xf>
    <xf numFmtId="171" fontId="7" fillId="6" borderId="5" xfId="0" applyNumberFormat="1" applyFont="1" applyFill="1" applyBorder="1" applyAlignment="1">
      <alignment horizontal="center"/>
    </xf>
    <xf numFmtId="171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Quantidade por produto</a:t>
            </a:r>
          </a:p>
        </c:rich>
      </c:tx>
      <c:layout>
        <c:manualLayout>
          <c:xMode val="edge"/>
          <c:yMode val="edge"/>
          <c:x val="0.41170957260684798"/>
          <c:y val="2.578350744609909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'ex01'!$E$1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'ex01'!$A$2:$A$8</c:f>
              <c:strCache>
                <c:ptCount val="7"/>
                <c:pt idx="0">
                  <c:v>Gabinete</c:v>
                </c:pt>
                <c:pt idx="1">
                  <c:v>CPU</c:v>
                </c:pt>
                <c:pt idx="2">
                  <c:v>Memória</c:v>
                </c:pt>
                <c:pt idx="3">
                  <c:v>Placa Mãe</c:v>
                </c:pt>
                <c:pt idx="4">
                  <c:v>Placa de Vídeo</c:v>
                </c:pt>
                <c:pt idx="5">
                  <c:v>Placa de Som</c:v>
                </c:pt>
                <c:pt idx="6">
                  <c:v>Web Cam</c:v>
                </c:pt>
              </c:strCache>
            </c:strRef>
          </c:cat>
          <c:val>
            <c:numRef>
              <c:f>'ex01'!$E$2:$E$8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5EA-8F7B-C6B37BFD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1754"/>
        <c:axId val="13696168"/>
      </c:barChart>
      <c:catAx>
        <c:axId val="104117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lang="en-US" sz="900" b="1" strike="noStrike" spc="-1">
                    <a:latin typeface="Arial"/>
                  </a:rPr>
                  <a:t>Quantidade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96168"/>
        <c:crosses val="autoZero"/>
        <c:auto val="1"/>
        <c:lblAlgn val="ctr"/>
        <c:lblOffset val="100"/>
        <c:noMultiLvlLbl val="0"/>
      </c:catAx>
      <c:valAx>
        <c:axId val="1369616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lang="en-US" sz="900" b="1" strike="noStrike" spc="-1">
                    <a:latin typeface="Arial"/>
                  </a:rPr>
                  <a:t>Produtos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4117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 = x²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'ex04'!$A$5:$A$45</c:f>
              <c:numCache>
                <c:formatCode>#,##0.00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'ex04'!$B$5:$B$45</c:f>
              <c:numCache>
                <c:formatCode>#,##0.00</c:formatCode>
                <c:ptCount val="41"/>
                <c:pt idx="0">
                  <c:v>100</c:v>
                </c:pt>
                <c:pt idx="1">
                  <c:v>90.25</c:v>
                </c:pt>
                <c:pt idx="2">
                  <c:v>81</c:v>
                </c:pt>
                <c:pt idx="3">
                  <c:v>72.25</c:v>
                </c:pt>
                <c:pt idx="4">
                  <c:v>64</c:v>
                </c:pt>
                <c:pt idx="5">
                  <c:v>56.25</c:v>
                </c:pt>
                <c:pt idx="6">
                  <c:v>49</c:v>
                </c:pt>
                <c:pt idx="7">
                  <c:v>42.25</c:v>
                </c:pt>
                <c:pt idx="8">
                  <c:v>36</c:v>
                </c:pt>
                <c:pt idx="9">
                  <c:v>30.25</c:v>
                </c:pt>
                <c:pt idx="10">
                  <c:v>25</c:v>
                </c:pt>
                <c:pt idx="11">
                  <c:v>20.25</c:v>
                </c:pt>
                <c:pt idx="12">
                  <c:v>16</c:v>
                </c:pt>
                <c:pt idx="13">
                  <c:v>12.25</c:v>
                </c:pt>
                <c:pt idx="14">
                  <c:v>9</c:v>
                </c:pt>
                <c:pt idx="15">
                  <c:v>6.25</c:v>
                </c:pt>
                <c:pt idx="16">
                  <c:v>4</c:v>
                </c:pt>
                <c:pt idx="17">
                  <c:v>2.25</c:v>
                </c:pt>
                <c:pt idx="18">
                  <c:v>1</c:v>
                </c:pt>
                <c:pt idx="19">
                  <c:v>0.25</c:v>
                </c:pt>
                <c:pt idx="20">
                  <c:v>0</c:v>
                </c:pt>
                <c:pt idx="21">
                  <c:v>0.25</c:v>
                </c:pt>
                <c:pt idx="22">
                  <c:v>1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D-423B-BA0D-A0BC03BF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67040"/>
        <c:axId val="1290157168"/>
      </c:scatterChart>
      <c:valAx>
        <c:axId val="12978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57168"/>
        <c:crosses val="autoZero"/>
        <c:crossBetween val="midCat"/>
      </c:valAx>
      <c:valAx>
        <c:axId val="1290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(x/2)³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'ex04'!$E$3:$E$4</c:f>
              <c:strCache>
                <c:ptCount val="2"/>
                <c:pt idx="0">
                  <c:v>y = f(x) = (x/2)³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'ex04'!$D$5:$D$45</c:f>
              <c:numCache>
                <c:formatCode>#,##0.00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'ex04'!$E$5:$E$45</c:f>
              <c:numCache>
                <c:formatCode>#,##0.00</c:formatCode>
                <c:ptCount val="41"/>
                <c:pt idx="0">
                  <c:v>-125</c:v>
                </c:pt>
                <c:pt idx="1">
                  <c:v>-107.171875</c:v>
                </c:pt>
                <c:pt idx="2">
                  <c:v>-91.125</c:v>
                </c:pt>
                <c:pt idx="3">
                  <c:v>-76.765625</c:v>
                </c:pt>
                <c:pt idx="4">
                  <c:v>-64</c:v>
                </c:pt>
                <c:pt idx="5">
                  <c:v>-52.734375</c:v>
                </c:pt>
                <c:pt idx="6">
                  <c:v>-42.875</c:v>
                </c:pt>
                <c:pt idx="7">
                  <c:v>-34.328125</c:v>
                </c:pt>
                <c:pt idx="8">
                  <c:v>-27</c:v>
                </c:pt>
                <c:pt idx="9">
                  <c:v>-20.796875</c:v>
                </c:pt>
                <c:pt idx="10">
                  <c:v>-15.625</c:v>
                </c:pt>
                <c:pt idx="11">
                  <c:v>-11.390625</c:v>
                </c:pt>
                <c:pt idx="12">
                  <c:v>-8</c:v>
                </c:pt>
                <c:pt idx="13">
                  <c:v>-5.359375</c:v>
                </c:pt>
                <c:pt idx="14">
                  <c:v>-3.375</c:v>
                </c:pt>
                <c:pt idx="15">
                  <c:v>-1.953125</c:v>
                </c:pt>
                <c:pt idx="16">
                  <c:v>-1</c:v>
                </c:pt>
                <c:pt idx="17">
                  <c:v>-0.421875</c:v>
                </c:pt>
                <c:pt idx="18">
                  <c:v>-0.125</c:v>
                </c:pt>
                <c:pt idx="19">
                  <c:v>-1.5625E-2</c:v>
                </c:pt>
                <c:pt idx="20">
                  <c:v>0</c:v>
                </c:pt>
                <c:pt idx="21">
                  <c:v>1.5625E-2</c:v>
                </c:pt>
                <c:pt idx="22">
                  <c:v>0.125</c:v>
                </c:pt>
                <c:pt idx="23">
                  <c:v>0.421875</c:v>
                </c:pt>
                <c:pt idx="24">
                  <c:v>1</c:v>
                </c:pt>
                <c:pt idx="25">
                  <c:v>1.953125</c:v>
                </c:pt>
                <c:pt idx="26">
                  <c:v>3.375</c:v>
                </c:pt>
                <c:pt idx="27">
                  <c:v>5.359375</c:v>
                </c:pt>
                <c:pt idx="28">
                  <c:v>8</c:v>
                </c:pt>
                <c:pt idx="29">
                  <c:v>11.390625</c:v>
                </c:pt>
                <c:pt idx="30">
                  <c:v>15.625</c:v>
                </c:pt>
                <c:pt idx="31">
                  <c:v>20.796875</c:v>
                </c:pt>
                <c:pt idx="32">
                  <c:v>27</c:v>
                </c:pt>
                <c:pt idx="33">
                  <c:v>34.328125</c:v>
                </c:pt>
                <c:pt idx="34">
                  <c:v>42.875</c:v>
                </c:pt>
                <c:pt idx="35">
                  <c:v>52.734375</c:v>
                </c:pt>
                <c:pt idx="36">
                  <c:v>64</c:v>
                </c:pt>
                <c:pt idx="37">
                  <c:v>76.765625</c:v>
                </c:pt>
                <c:pt idx="38">
                  <c:v>91.125</c:v>
                </c:pt>
                <c:pt idx="39">
                  <c:v>107.171875</c:v>
                </c:pt>
                <c:pt idx="4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8-4EED-A7D7-EAA03188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01312"/>
        <c:axId val="1476170368"/>
      </c:scatterChart>
      <c:valAx>
        <c:axId val="14740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70368"/>
        <c:crosses val="autoZero"/>
        <c:crossBetween val="midCat"/>
      </c:valAx>
      <c:valAx>
        <c:axId val="14761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sen(x)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'ex04'!$H$3:$H$4</c:f>
              <c:strCache>
                <c:ptCount val="2"/>
                <c:pt idx="0">
                  <c:v>y = f(x) = sen(x)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'ex04'!$G$5:$G$45</c:f>
              <c:numCache>
                <c:formatCode>#,##0.00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'ex04'!$H$5:$H$45</c:f>
              <c:numCache>
                <c:formatCode>#,##0.00</c:formatCode>
                <c:ptCount val="41"/>
                <c:pt idx="0">
                  <c:v>0.54402111088936977</c:v>
                </c:pt>
                <c:pt idx="1">
                  <c:v>7.5151120461809301E-2</c:v>
                </c:pt>
                <c:pt idx="2">
                  <c:v>-0.41211848524175659</c:v>
                </c:pt>
                <c:pt idx="3">
                  <c:v>-0.79848711262349026</c:v>
                </c:pt>
                <c:pt idx="4">
                  <c:v>-0.98935824662338179</c:v>
                </c:pt>
                <c:pt idx="5">
                  <c:v>-0.9379999767747389</c:v>
                </c:pt>
                <c:pt idx="6">
                  <c:v>-0.65698659871878906</c:v>
                </c:pt>
                <c:pt idx="7">
                  <c:v>-0.21511998808781552</c:v>
                </c:pt>
                <c:pt idx="8">
                  <c:v>0.27941549819892586</c:v>
                </c:pt>
                <c:pt idx="9">
                  <c:v>0.70554032557039192</c:v>
                </c:pt>
                <c:pt idx="10">
                  <c:v>0.95892427466313845</c:v>
                </c:pt>
                <c:pt idx="11">
                  <c:v>0.97753011766509701</c:v>
                </c:pt>
                <c:pt idx="12">
                  <c:v>0.7568024953079282</c:v>
                </c:pt>
                <c:pt idx="13">
                  <c:v>0.35078322768961984</c:v>
                </c:pt>
                <c:pt idx="14">
                  <c:v>-0.14112000805986721</c:v>
                </c:pt>
                <c:pt idx="15">
                  <c:v>-0.59847214410395655</c:v>
                </c:pt>
                <c:pt idx="16">
                  <c:v>-0.90929742682568171</c:v>
                </c:pt>
                <c:pt idx="17">
                  <c:v>-0.99749498660405445</c:v>
                </c:pt>
                <c:pt idx="18">
                  <c:v>-0.8414709848078965</c:v>
                </c:pt>
                <c:pt idx="19">
                  <c:v>-0.47942553860420301</c:v>
                </c:pt>
                <c:pt idx="20">
                  <c:v>0</c:v>
                </c:pt>
                <c:pt idx="21">
                  <c:v>0.47942553860420301</c:v>
                </c:pt>
                <c:pt idx="22">
                  <c:v>0.8414709848078965</c:v>
                </c:pt>
                <c:pt idx="23">
                  <c:v>0.99749498660405445</c:v>
                </c:pt>
                <c:pt idx="24">
                  <c:v>0.90929742682568171</c:v>
                </c:pt>
                <c:pt idx="25">
                  <c:v>0.59847214410395655</c:v>
                </c:pt>
                <c:pt idx="26">
                  <c:v>0.14112000805986721</c:v>
                </c:pt>
                <c:pt idx="27">
                  <c:v>-0.35078322768961984</c:v>
                </c:pt>
                <c:pt idx="28">
                  <c:v>-0.7568024953079282</c:v>
                </c:pt>
                <c:pt idx="29">
                  <c:v>-0.97753011766509701</c:v>
                </c:pt>
                <c:pt idx="30">
                  <c:v>-0.95892427466313845</c:v>
                </c:pt>
                <c:pt idx="31">
                  <c:v>-0.70554032557039192</c:v>
                </c:pt>
                <c:pt idx="32">
                  <c:v>-0.27941549819892586</c:v>
                </c:pt>
                <c:pt idx="33">
                  <c:v>0.21511998808781552</c:v>
                </c:pt>
                <c:pt idx="34">
                  <c:v>0.65698659871878906</c:v>
                </c:pt>
                <c:pt idx="35">
                  <c:v>0.9379999767747389</c:v>
                </c:pt>
                <c:pt idx="36">
                  <c:v>0.98935824662338179</c:v>
                </c:pt>
                <c:pt idx="37">
                  <c:v>0.79848711262349026</c:v>
                </c:pt>
                <c:pt idx="38">
                  <c:v>0.41211848524175659</c:v>
                </c:pt>
                <c:pt idx="39">
                  <c:v>-7.5151120461809301E-2</c:v>
                </c:pt>
                <c:pt idx="4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E23-BA91-4C1B90F9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06800"/>
        <c:axId val="1475508240"/>
      </c:scatterChart>
      <c:valAx>
        <c:axId val="14755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08240"/>
        <c:crosses val="autoZero"/>
        <c:crossBetween val="midCat"/>
      </c:valAx>
      <c:valAx>
        <c:axId val="14755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 = |x|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'ex04'!$K$3:$K$4</c:f>
              <c:strCache>
                <c:ptCount val="2"/>
                <c:pt idx="0">
                  <c:v>y = f(x) = |x|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'ex04'!$J$5:$J$45</c:f>
              <c:numCache>
                <c:formatCode>#,##0.00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'ex04'!$K$5:$K$45</c:f>
              <c:numCache>
                <c:formatCode>#,##0.00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4-4C67-AD5C-E4F2F8BA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24208"/>
        <c:axId val="1475523728"/>
      </c:scatterChart>
      <c:valAx>
        <c:axId val="14755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23728"/>
        <c:crosses val="autoZero"/>
        <c:crossBetween val="midCat"/>
      </c:valAx>
      <c:valAx>
        <c:axId val="14755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ln(|x|)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'ex04'!$N$3:$N$4</c:f>
              <c:strCache>
                <c:ptCount val="2"/>
                <c:pt idx="0">
                  <c:v>y = f(x) = ln(|x|)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'ex04'!$M$5:$M$45</c:f>
              <c:numCache>
                <c:formatCode>#,##0.00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'ex04'!$N$5:$N$45</c:f>
              <c:numCache>
                <c:formatCode>#,##0.00</c:formatCode>
                <c:ptCount val="41"/>
                <c:pt idx="0">
                  <c:v>2.3025850929940459</c:v>
                </c:pt>
                <c:pt idx="1">
                  <c:v>2.2512917986064953</c:v>
                </c:pt>
                <c:pt idx="2">
                  <c:v>2.1972245773362196</c:v>
                </c:pt>
                <c:pt idx="3">
                  <c:v>2.1400661634962708</c:v>
                </c:pt>
                <c:pt idx="4">
                  <c:v>2.0794415416798357</c:v>
                </c:pt>
                <c:pt idx="5">
                  <c:v>2.0149030205422647</c:v>
                </c:pt>
                <c:pt idx="6">
                  <c:v>1.9459101490553132</c:v>
                </c:pt>
                <c:pt idx="7">
                  <c:v>1.8718021769015913</c:v>
                </c:pt>
                <c:pt idx="8">
                  <c:v>1.791759469228055</c:v>
                </c:pt>
                <c:pt idx="9">
                  <c:v>1.7047480922384253</c:v>
                </c:pt>
                <c:pt idx="10">
                  <c:v>1.6094379124341003</c:v>
                </c:pt>
                <c:pt idx="11">
                  <c:v>1.5040773967762742</c:v>
                </c:pt>
                <c:pt idx="12">
                  <c:v>1.3862943611198906</c:v>
                </c:pt>
                <c:pt idx="13">
                  <c:v>1.2527629684953681</c:v>
                </c:pt>
                <c:pt idx="14">
                  <c:v>1.0986122886681098</c:v>
                </c:pt>
                <c:pt idx="15">
                  <c:v>0.91629073187415511</c:v>
                </c:pt>
                <c:pt idx="16">
                  <c:v>0.69314718055994529</c:v>
                </c:pt>
                <c:pt idx="17">
                  <c:v>0.40546510810816438</c:v>
                </c:pt>
                <c:pt idx="18">
                  <c:v>0</c:v>
                </c:pt>
                <c:pt idx="19">
                  <c:v>-0.69314718055994529</c:v>
                </c:pt>
                <c:pt idx="20">
                  <c:v>0</c:v>
                </c:pt>
                <c:pt idx="21">
                  <c:v>-0.69314718055994529</c:v>
                </c:pt>
                <c:pt idx="22">
                  <c:v>0</c:v>
                </c:pt>
                <c:pt idx="23">
                  <c:v>0.40546510810816438</c:v>
                </c:pt>
                <c:pt idx="24">
                  <c:v>0.69314718055994529</c:v>
                </c:pt>
                <c:pt idx="25">
                  <c:v>0.91629073187415511</c:v>
                </c:pt>
                <c:pt idx="26">
                  <c:v>1.0986122886681098</c:v>
                </c:pt>
                <c:pt idx="27">
                  <c:v>1.2527629684953681</c:v>
                </c:pt>
                <c:pt idx="28">
                  <c:v>1.3862943611198906</c:v>
                </c:pt>
                <c:pt idx="29">
                  <c:v>1.5040773967762742</c:v>
                </c:pt>
                <c:pt idx="30">
                  <c:v>1.6094379124341003</c:v>
                </c:pt>
                <c:pt idx="31">
                  <c:v>1.7047480922384253</c:v>
                </c:pt>
                <c:pt idx="32">
                  <c:v>1.791759469228055</c:v>
                </c:pt>
                <c:pt idx="33">
                  <c:v>1.8718021769015913</c:v>
                </c:pt>
                <c:pt idx="34">
                  <c:v>1.9459101490553132</c:v>
                </c:pt>
                <c:pt idx="35">
                  <c:v>2.0149030205422647</c:v>
                </c:pt>
                <c:pt idx="36">
                  <c:v>2.0794415416798357</c:v>
                </c:pt>
                <c:pt idx="37">
                  <c:v>2.1400661634962708</c:v>
                </c:pt>
                <c:pt idx="38">
                  <c:v>2.1972245773362196</c:v>
                </c:pt>
                <c:pt idx="39">
                  <c:v>2.2512917986064953</c:v>
                </c:pt>
                <c:pt idx="40">
                  <c:v>2.3025850929940459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D-428D-BA32-DC83C38C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28400"/>
        <c:axId val="1450526960"/>
      </c:scatterChart>
      <c:valAx>
        <c:axId val="1450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26960"/>
        <c:crosses val="autoZero"/>
        <c:crossBetween val="midCat"/>
      </c:valAx>
      <c:valAx>
        <c:axId val="14505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47520</xdr:colOff>
      <xdr:row>1</xdr:row>
      <xdr:rowOff>42120</xdr:rowOff>
    </xdr:from>
    <xdr:to>
      <xdr:col>13</xdr:col>
      <xdr:colOff>119160</xdr:colOff>
      <xdr:row>21</xdr:row>
      <xdr:rowOff>29880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481445</xdr:colOff>
      <xdr:row>1</xdr:row>
      <xdr:rowOff>48492</xdr:rowOff>
    </xdr:from>
    <xdr:to>
      <xdr:col>20</xdr:col>
      <xdr:colOff>290945</xdr:colOff>
      <xdr:row>19</xdr:row>
      <xdr:rowOff>6928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CFF731-3EFE-078D-1ED6-ABDDD9AB0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439882</xdr:colOff>
      <xdr:row>19</xdr:row>
      <xdr:rowOff>117763</xdr:rowOff>
    </xdr:from>
    <xdr:to>
      <xdr:col>20</xdr:col>
      <xdr:colOff>273627</xdr:colOff>
      <xdr:row>36</xdr:row>
      <xdr:rowOff>27709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BC8E2A-3049-0042-15F9-98BD81312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606137</xdr:colOff>
      <xdr:row>2</xdr:row>
      <xdr:rowOff>27709</xdr:rowOff>
    </xdr:from>
    <xdr:to>
      <xdr:col>26</xdr:col>
      <xdr:colOff>439882</xdr:colOff>
      <xdr:row>18</xdr:row>
      <xdr:rowOff>110837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6E268A-CAD2-8C8D-0D15-FDDF13ED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564573</xdr:colOff>
      <xdr:row>19</xdr:row>
      <xdr:rowOff>145473</xdr:rowOff>
    </xdr:from>
    <xdr:to>
      <xdr:col>26</xdr:col>
      <xdr:colOff>398318</xdr:colOff>
      <xdr:row>36</xdr:row>
      <xdr:rowOff>55419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9BFB6C-3479-BE88-BC15-C257B73B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460664</xdr:colOff>
      <xdr:row>37</xdr:row>
      <xdr:rowOff>90055</xdr:rowOff>
    </xdr:from>
    <xdr:to>
      <xdr:col>20</xdr:col>
      <xdr:colOff>294409</xdr:colOff>
      <xdr:row>54</xdr:row>
      <xdr:rowOff>6928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F99AACE-09ED-8064-97B2-8EA96EE9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8" zoomScaleNormal="160" zoomScalePageLayoutView="220" workbookViewId="0">
      <selection activeCell="C19" sqref="C19"/>
    </sheetView>
  </sheetViews>
  <sheetFormatPr defaultColWidth="11.5546875" defaultRowHeight="13.2" x14ac:dyDescent="0.25"/>
  <cols>
    <col min="1" max="1" width="14" customWidth="1"/>
    <col min="2" max="2" width="14.88671875" customWidth="1"/>
    <col min="3" max="3" width="14.109375" customWidth="1"/>
    <col min="4" max="4" width="12.44140625" customWidth="1"/>
    <col min="5" max="5" width="11.44140625" customWidth="1"/>
    <col min="6" max="6" width="12.66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4">
        <v>100</v>
      </c>
      <c r="C2" s="5">
        <f t="shared" ref="C2:C8" si="0">B2*5</f>
        <v>500</v>
      </c>
      <c r="D2" s="5">
        <f t="shared" ref="D2:D8" si="1">C2*1.15</f>
        <v>575</v>
      </c>
      <c r="E2" s="6">
        <v>5</v>
      </c>
      <c r="F2" s="5">
        <f t="shared" ref="F2:F8" si="2">D2*E2</f>
        <v>2875</v>
      </c>
    </row>
    <row r="3" spans="1:6" x14ac:dyDescent="0.25">
      <c r="A3" s="3" t="s">
        <v>7</v>
      </c>
      <c r="B3" s="4">
        <v>200</v>
      </c>
      <c r="C3" s="5">
        <f t="shared" si="0"/>
        <v>1000</v>
      </c>
      <c r="D3" s="5">
        <f t="shared" si="1"/>
        <v>1150</v>
      </c>
      <c r="E3" s="6">
        <v>8</v>
      </c>
      <c r="F3" s="5">
        <f t="shared" si="2"/>
        <v>9200</v>
      </c>
    </row>
    <row r="4" spans="1:6" x14ac:dyDescent="0.25">
      <c r="A4" s="3" t="s">
        <v>8</v>
      </c>
      <c r="B4" s="4">
        <v>150</v>
      </c>
      <c r="C4" s="5">
        <f t="shared" si="0"/>
        <v>750</v>
      </c>
      <c r="D4" s="5">
        <f t="shared" si="1"/>
        <v>862.49999999999989</v>
      </c>
      <c r="E4" s="6">
        <v>6</v>
      </c>
      <c r="F4" s="5">
        <f t="shared" si="2"/>
        <v>5174.9999999999991</v>
      </c>
    </row>
    <row r="5" spans="1:6" x14ac:dyDescent="0.25">
      <c r="A5" s="3" t="s">
        <v>9</v>
      </c>
      <c r="B5" s="4">
        <v>240</v>
      </c>
      <c r="C5" s="5">
        <f t="shared" si="0"/>
        <v>1200</v>
      </c>
      <c r="D5" s="5">
        <f t="shared" si="1"/>
        <v>1380</v>
      </c>
      <c r="E5" s="6">
        <v>13</v>
      </c>
      <c r="F5" s="5">
        <f t="shared" si="2"/>
        <v>17940</v>
      </c>
    </row>
    <row r="6" spans="1:6" x14ac:dyDescent="0.25">
      <c r="A6" s="3" t="s">
        <v>10</v>
      </c>
      <c r="B6" s="4">
        <v>95</v>
      </c>
      <c r="C6" s="5">
        <f t="shared" si="0"/>
        <v>475</v>
      </c>
      <c r="D6" s="5">
        <f t="shared" si="1"/>
        <v>546.25</v>
      </c>
      <c r="E6" s="6">
        <v>3</v>
      </c>
      <c r="F6" s="5">
        <f t="shared" si="2"/>
        <v>1638.75</v>
      </c>
    </row>
    <row r="7" spans="1:6" x14ac:dyDescent="0.25">
      <c r="A7" s="3" t="s">
        <v>11</v>
      </c>
      <c r="B7" s="4">
        <v>70</v>
      </c>
      <c r="C7" s="5">
        <f t="shared" si="0"/>
        <v>350</v>
      </c>
      <c r="D7" s="5">
        <f t="shared" si="1"/>
        <v>402.49999999999994</v>
      </c>
      <c r="E7" s="6">
        <v>4</v>
      </c>
      <c r="F7" s="5">
        <f t="shared" si="2"/>
        <v>1609.9999999999998</v>
      </c>
    </row>
    <row r="8" spans="1:6" x14ac:dyDescent="0.25">
      <c r="A8" s="3" t="s">
        <v>12</v>
      </c>
      <c r="B8" s="4">
        <v>56</v>
      </c>
      <c r="C8" s="5">
        <f t="shared" si="0"/>
        <v>280</v>
      </c>
      <c r="D8" s="5">
        <f t="shared" si="1"/>
        <v>322</v>
      </c>
      <c r="E8" s="6">
        <v>2</v>
      </c>
      <c r="F8" s="5">
        <f t="shared" si="2"/>
        <v>644</v>
      </c>
    </row>
  </sheetData>
  <printOptions gridLine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opLeftCell="B1" zoomScale="160" zoomScaleNormal="160" zoomScalePageLayoutView="220" workbookViewId="0">
      <selection activeCell="C4" sqref="C4"/>
    </sheetView>
  </sheetViews>
  <sheetFormatPr defaultColWidth="11.5546875" defaultRowHeight="13.2" x14ac:dyDescent="0.25"/>
  <cols>
    <col min="1" max="1" width="11.109375" customWidth="1"/>
    <col min="2" max="5" width="6.5546875" customWidth="1"/>
    <col min="6" max="6" width="6.6640625" customWidth="1"/>
    <col min="7" max="7" width="8.44140625" customWidth="1"/>
    <col min="8" max="8" width="8" customWidth="1"/>
  </cols>
  <sheetData>
    <row r="1" spans="1:9" x14ac:dyDescent="0.25">
      <c r="A1" s="1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spans="1:9" x14ac:dyDescent="0.25">
      <c r="A2" s="3" t="s">
        <v>21</v>
      </c>
      <c r="B2" s="6">
        <v>4.5</v>
      </c>
      <c r="C2" s="6">
        <v>6.7</v>
      </c>
      <c r="D2" s="6">
        <v>3.4</v>
      </c>
      <c r="E2" s="6">
        <v>8.6999999999999993</v>
      </c>
      <c r="F2" s="7">
        <f t="shared" ref="F2:F9" si="0">AVERAGE(B2:E2)</f>
        <v>5.8249999999999993</v>
      </c>
      <c r="G2" s="6">
        <f t="shared" ref="G2:G9" si="1">MAX(B2:E2)</f>
        <v>8.6999999999999993</v>
      </c>
      <c r="H2" s="6">
        <f t="shared" ref="H2:H9" si="2">MIN(B2:E2)</f>
        <v>3.4</v>
      </c>
      <c r="I2" s="6" t="str">
        <f t="shared" ref="I2:I9" si="3">IF(F2&lt;5,"R","A")</f>
        <v>A</v>
      </c>
    </row>
    <row r="3" spans="1:9" x14ac:dyDescent="0.25">
      <c r="A3" s="3" t="s">
        <v>22</v>
      </c>
      <c r="B3" s="6">
        <v>7.9</v>
      </c>
      <c r="C3" s="6">
        <v>1.7</v>
      </c>
      <c r="D3" s="6">
        <v>3</v>
      </c>
      <c r="E3" s="6">
        <v>1.7</v>
      </c>
      <c r="F3" s="7">
        <f t="shared" si="0"/>
        <v>3.5749999999999997</v>
      </c>
      <c r="G3" s="6">
        <f t="shared" si="1"/>
        <v>7.9</v>
      </c>
      <c r="H3" s="6">
        <f t="shared" si="2"/>
        <v>1.7</v>
      </c>
      <c r="I3" s="6" t="str">
        <f t="shared" si="3"/>
        <v>R</v>
      </c>
    </row>
    <row r="4" spans="1:9" x14ac:dyDescent="0.25">
      <c r="A4" s="3" t="s">
        <v>23</v>
      </c>
      <c r="B4" s="6">
        <v>2.1</v>
      </c>
      <c r="C4" s="6">
        <v>6.4</v>
      </c>
      <c r="D4" s="6">
        <v>5.9</v>
      </c>
      <c r="E4" s="6">
        <v>2.6</v>
      </c>
      <c r="F4" s="7">
        <f>AVERAGE(B4:E4)</f>
        <v>4.25</v>
      </c>
      <c r="G4" s="6">
        <f t="shared" si="1"/>
        <v>6.4</v>
      </c>
      <c r="H4" s="6">
        <f t="shared" si="2"/>
        <v>2.1</v>
      </c>
      <c r="I4" s="6" t="str">
        <f t="shared" si="3"/>
        <v>R</v>
      </c>
    </row>
    <row r="5" spans="1:9" x14ac:dyDescent="0.25">
      <c r="A5" s="3" t="s">
        <v>24</v>
      </c>
      <c r="B5" s="6">
        <v>8.3000000000000007</v>
      </c>
      <c r="C5" s="6">
        <v>2.2999999999999998</v>
      </c>
      <c r="D5" s="6">
        <v>2.2000000000000002</v>
      </c>
      <c r="E5" s="6">
        <v>9.6</v>
      </c>
      <c r="F5" s="7">
        <f t="shared" si="0"/>
        <v>5.6</v>
      </c>
      <c r="G5" s="6">
        <f t="shared" si="1"/>
        <v>9.6</v>
      </c>
      <c r="H5" s="6">
        <f t="shared" si="2"/>
        <v>2.2000000000000002</v>
      </c>
      <c r="I5" s="6" t="str">
        <f t="shared" si="3"/>
        <v>A</v>
      </c>
    </row>
    <row r="6" spans="1:9" x14ac:dyDescent="0.25">
      <c r="A6" s="3" t="s">
        <v>25</v>
      </c>
      <c r="B6" s="6">
        <v>5.9</v>
      </c>
      <c r="C6" s="6">
        <v>7.1</v>
      </c>
      <c r="D6" s="6">
        <v>9.1999999999999993</v>
      </c>
      <c r="E6" s="6">
        <v>1.6</v>
      </c>
      <c r="F6" s="7">
        <f t="shared" si="0"/>
        <v>5.95</v>
      </c>
      <c r="G6" s="6">
        <f t="shared" si="1"/>
        <v>9.1999999999999993</v>
      </c>
      <c r="H6" s="6">
        <f t="shared" si="2"/>
        <v>1.6</v>
      </c>
      <c r="I6" s="6" t="str">
        <f t="shared" si="3"/>
        <v>A</v>
      </c>
    </row>
    <row r="7" spans="1:9" x14ac:dyDescent="0.25">
      <c r="A7" s="3" t="s">
        <v>26</v>
      </c>
      <c r="B7" s="6">
        <v>9.6999999999999993</v>
      </c>
      <c r="C7" s="6">
        <v>5.9</v>
      </c>
      <c r="D7" s="6">
        <v>6.9</v>
      </c>
      <c r="E7" s="6">
        <v>9.3000000000000007</v>
      </c>
      <c r="F7" s="7">
        <f t="shared" si="0"/>
        <v>7.95</v>
      </c>
      <c r="G7" s="6">
        <f t="shared" si="1"/>
        <v>9.6999999999999993</v>
      </c>
      <c r="H7" s="6">
        <f t="shared" si="2"/>
        <v>5.9</v>
      </c>
      <c r="I7" s="6" t="str">
        <f t="shared" si="3"/>
        <v>A</v>
      </c>
    </row>
    <row r="8" spans="1:9" x14ac:dyDescent="0.25">
      <c r="A8" s="3" t="s">
        <v>27</v>
      </c>
      <c r="B8" s="6">
        <v>9.4</v>
      </c>
      <c r="C8" s="6">
        <v>9.3000000000000007</v>
      </c>
      <c r="D8" s="6">
        <v>3.1</v>
      </c>
      <c r="E8" s="6">
        <v>2.6</v>
      </c>
      <c r="F8" s="7">
        <f t="shared" si="0"/>
        <v>6.1000000000000014</v>
      </c>
      <c r="G8" s="6">
        <f t="shared" si="1"/>
        <v>9.4</v>
      </c>
      <c r="H8" s="6">
        <f t="shared" si="2"/>
        <v>2.6</v>
      </c>
      <c r="I8" s="6" t="str">
        <f t="shared" si="3"/>
        <v>A</v>
      </c>
    </row>
    <row r="9" spans="1:9" x14ac:dyDescent="0.25">
      <c r="A9" s="3" t="s">
        <v>28</v>
      </c>
      <c r="B9" s="6">
        <v>6.1</v>
      </c>
      <c r="C9" s="6">
        <v>7.5</v>
      </c>
      <c r="D9" s="6">
        <v>4.3</v>
      </c>
      <c r="E9" s="6">
        <v>8.1</v>
      </c>
      <c r="F9" s="7">
        <f t="shared" si="0"/>
        <v>6.5</v>
      </c>
      <c r="G9" s="6">
        <f t="shared" si="1"/>
        <v>8.1</v>
      </c>
      <c r="H9" s="6">
        <f t="shared" si="2"/>
        <v>4.3</v>
      </c>
      <c r="I9" s="6" t="str">
        <f t="shared" si="3"/>
        <v>A</v>
      </c>
    </row>
  </sheetData>
  <conditionalFormatting sqref="I2:I9">
    <cfRule type="cellIs" dxfId="1" priority="2" operator="equal">
      <formula>"A"</formula>
    </cfRule>
    <cfRule type="cellIs" dxfId="0" priority="3" operator="equal">
      <formula>"R"</formula>
    </cfRule>
  </conditionalFormatting>
  <printOptions gridLine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zoomScale="160" zoomScaleNormal="160" zoomScalePageLayoutView="220" workbookViewId="0">
      <selection activeCell="B1" sqref="B1"/>
    </sheetView>
  </sheetViews>
  <sheetFormatPr defaultColWidth="11.5546875" defaultRowHeight="13.2" x14ac:dyDescent="0.25"/>
  <cols>
    <col min="1" max="1" width="8.6640625" customWidth="1"/>
    <col min="2" max="2" width="15.44140625" customWidth="1"/>
    <col min="3" max="3" width="13.88671875" customWidth="1"/>
    <col min="5" max="5" width="7.33203125" customWidth="1"/>
  </cols>
  <sheetData>
    <row r="1" spans="1:4" ht="14.4" x14ac:dyDescent="0.3">
      <c r="A1" s="8" t="s">
        <v>29</v>
      </c>
      <c r="B1" s="2" t="s">
        <v>30</v>
      </c>
      <c r="C1" s="9" t="s">
        <v>31</v>
      </c>
      <c r="D1" s="23"/>
    </row>
    <row r="2" spans="1:4" x14ac:dyDescent="0.25">
      <c r="A2" s="10">
        <v>1</v>
      </c>
      <c r="B2" s="6" t="s">
        <v>32</v>
      </c>
      <c r="C2" s="11">
        <v>37393000</v>
      </c>
    </row>
    <row r="3" spans="1:4" x14ac:dyDescent="0.25">
      <c r="A3" s="10">
        <v>2</v>
      </c>
      <c r="B3" s="6" t="s">
        <v>33</v>
      </c>
      <c r="C3" s="11">
        <v>30291000</v>
      </c>
    </row>
    <row r="4" spans="1:4" x14ac:dyDescent="0.25">
      <c r="A4" s="10">
        <v>3</v>
      </c>
      <c r="B4" s="6" t="s">
        <v>34</v>
      </c>
      <c r="C4" s="11">
        <v>27058000</v>
      </c>
    </row>
    <row r="5" spans="1:4" x14ac:dyDescent="0.25">
      <c r="A5" s="10">
        <v>4</v>
      </c>
      <c r="B5" s="6" t="s">
        <v>35</v>
      </c>
      <c r="C5" s="11">
        <v>22043000</v>
      </c>
    </row>
    <row r="6" spans="1:4" x14ac:dyDescent="0.25">
      <c r="A6" s="10">
        <v>5</v>
      </c>
      <c r="B6" s="6" t="s">
        <v>36</v>
      </c>
      <c r="C6" s="11">
        <v>21782000</v>
      </c>
    </row>
    <row r="7" spans="1:4" x14ac:dyDescent="0.25">
      <c r="A7" s="10">
        <v>6</v>
      </c>
      <c r="B7" s="6" t="s">
        <v>37</v>
      </c>
      <c r="C7" s="11">
        <v>21006000</v>
      </c>
    </row>
    <row r="8" spans="1:4" x14ac:dyDescent="0.25">
      <c r="A8" s="10">
        <v>7</v>
      </c>
      <c r="B8" s="6" t="s">
        <v>38</v>
      </c>
      <c r="C8" s="11">
        <v>20901000</v>
      </c>
    </row>
    <row r="9" spans="1:4" x14ac:dyDescent="0.25">
      <c r="A9" s="10">
        <v>8</v>
      </c>
      <c r="B9" s="6" t="s">
        <v>39</v>
      </c>
      <c r="C9" s="11">
        <v>20463000</v>
      </c>
    </row>
    <row r="10" spans="1:4" x14ac:dyDescent="0.25">
      <c r="A10" s="10">
        <v>9</v>
      </c>
      <c r="B10" s="6" t="s">
        <v>40</v>
      </c>
      <c r="C10" s="11">
        <v>20411000</v>
      </c>
    </row>
    <row r="11" spans="1:4" x14ac:dyDescent="0.25">
      <c r="A11" s="10">
        <v>10</v>
      </c>
      <c r="B11" s="6" t="s">
        <v>41</v>
      </c>
      <c r="C11" s="11">
        <v>19165000</v>
      </c>
    </row>
    <row r="12" spans="1:4" x14ac:dyDescent="0.25">
      <c r="A12" s="10">
        <v>11</v>
      </c>
      <c r="B12" s="6" t="s">
        <v>42</v>
      </c>
      <c r="C12" s="11">
        <v>18804000</v>
      </c>
    </row>
    <row r="13" spans="1:4" x14ac:dyDescent="0.25">
      <c r="A13" s="10">
        <v>12</v>
      </c>
      <c r="B13" s="6" t="s">
        <v>43</v>
      </c>
      <c r="C13" s="11">
        <v>16094000</v>
      </c>
    </row>
    <row r="14" spans="1:4" x14ac:dyDescent="0.25">
      <c r="A14" s="10">
        <v>13</v>
      </c>
      <c r="B14" s="6" t="s">
        <v>44</v>
      </c>
      <c r="C14" s="11">
        <v>15872000</v>
      </c>
    </row>
    <row r="15" spans="1:4" x14ac:dyDescent="0.25">
      <c r="A15" s="10">
        <v>14</v>
      </c>
      <c r="B15" s="6" t="s">
        <v>45</v>
      </c>
      <c r="C15" s="11">
        <v>15190000</v>
      </c>
    </row>
    <row r="16" spans="1:4" x14ac:dyDescent="0.25">
      <c r="A16" s="10">
        <v>15</v>
      </c>
      <c r="B16" s="6" t="s">
        <v>46</v>
      </c>
      <c r="C16" s="11">
        <v>15154000</v>
      </c>
    </row>
    <row r="17" spans="1:3" x14ac:dyDescent="0.25">
      <c r="A17" s="10">
        <v>16</v>
      </c>
      <c r="B17" s="6" t="s">
        <v>47</v>
      </c>
      <c r="C17" s="11">
        <v>14850000</v>
      </c>
    </row>
    <row r="18" spans="1:3" x14ac:dyDescent="0.25">
      <c r="A18" s="10">
        <v>17</v>
      </c>
      <c r="B18" s="6" t="s">
        <v>48</v>
      </c>
      <c r="C18" s="11">
        <v>14368000</v>
      </c>
    </row>
    <row r="19" spans="1:3" x14ac:dyDescent="0.25">
      <c r="A19" s="10">
        <v>18</v>
      </c>
      <c r="B19" s="6" t="s">
        <v>49</v>
      </c>
      <c r="C19" s="11">
        <v>14342000</v>
      </c>
    </row>
    <row r="20" spans="1:3" x14ac:dyDescent="0.25">
      <c r="A20" s="10">
        <v>19</v>
      </c>
      <c r="B20" s="6" t="s">
        <v>50</v>
      </c>
      <c r="C20" s="11">
        <v>13923000</v>
      </c>
    </row>
    <row r="21" spans="1:3" x14ac:dyDescent="0.25">
      <c r="A21" s="10">
        <v>20</v>
      </c>
      <c r="B21" s="6" t="s">
        <v>51</v>
      </c>
      <c r="C21" s="11">
        <v>13580000</v>
      </c>
    </row>
  </sheetData>
  <autoFilter ref="A1:C21" xr:uid="{00000000-0009-0000-0000-000002000000}"/>
  <printOptions gridLine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zoomScale="160" zoomScaleNormal="160" zoomScalePageLayoutView="220" workbookViewId="0">
      <selection activeCell="D1" sqref="D1:D1048576"/>
    </sheetView>
  </sheetViews>
  <sheetFormatPr defaultColWidth="11.5546875" defaultRowHeight="13.2" x14ac:dyDescent="0.25"/>
  <cols>
    <col min="1" max="1" width="6.6640625" customWidth="1"/>
    <col min="2" max="2" width="12.88671875" customWidth="1"/>
    <col min="3" max="3" width="11" style="12" customWidth="1"/>
    <col min="4" max="4" width="15.6640625" style="13" customWidth="1"/>
  </cols>
  <sheetData>
    <row r="1" spans="1:4" x14ac:dyDescent="0.25">
      <c r="A1" s="14"/>
      <c r="B1" s="2" t="s">
        <v>30</v>
      </c>
      <c r="C1" s="9" t="s">
        <v>31</v>
      </c>
      <c r="D1" s="28" t="s">
        <v>52</v>
      </c>
    </row>
    <row r="2" spans="1:4" x14ac:dyDescent="0.25">
      <c r="A2" s="24" t="s">
        <v>53</v>
      </c>
      <c r="B2" s="6" t="str">
        <f>'ex03'!B2</f>
        <v>🇯🇵 Tokyo</v>
      </c>
      <c r="C2" s="11">
        <f>'ex03'!C2</f>
        <v>37393000</v>
      </c>
      <c r="D2" s="29">
        <f>C2+C3</f>
        <v>56558000</v>
      </c>
    </row>
    <row r="3" spans="1:4" x14ac:dyDescent="0.25">
      <c r="A3" s="24"/>
      <c r="B3" s="6" t="str">
        <f>'ex03'!B11</f>
        <v>🇯🇵 Osaka</v>
      </c>
      <c r="C3" s="11">
        <f>'ex03'!C11</f>
        <v>19165000</v>
      </c>
      <c r="D3" s="29"/>
    </row>
    <row r="4" spans="1:4" x14ac:dyDescent="0.25">
      <c r="A4" s="24" t="s">
        <v>54</v>
      </c>
      <c r="B4" s="6" t="str">
        <f>'ex03'!B3</f>
        <v>🇮🇳 Delhi</v>
      </c>
      <c r="C4" s="11">
        <f>'ex03'!C3</f>
        <v>30291000</v>
      </c>
      <c r="D4" s="29">
        <f>SUM(C4:C6)</f>
        <v>65552000</v>
      </c>
    </row>
    <row r="5" spans="1:4" x14ac:dyDescent="0.25">
      <c r="A5" s="24"/>
      <c r="B5" s="6" t="str">
        <f>'ex03'!B10</f>
        <v>🇮🇳 Mumbai</v>
      </c>
      <c r="C5" s="11">
        <f>'ex03'!C10</f>
        <v>20411000</v>
      </c>
      <c r="D5" s="29"/>
    </row>
    <row r="6" spans="1:4" x14ac:dyDescent="0.25">
      <c r="A6" s="24"/>
      <c r="B6" s="6" t="str">
        <f>'ex03'!B17</f>
        <v>🇮🇳 Kolkata</v>
      </c>
      <c r="C6" s="11">
        <f>'ex03'!C17</f>
        <v>14850000</v>
      </c>
      <c r="D6" s="29"/>
    </row>
    <row r="7" spans="1:4" x14ac:dyDescent="0.25">
      <c r="A7" s="24" t="s">
        <v>55</v>
      </c>
      <c r="B7" s="6" t="str">
        <f>'ex03'!B4</f>
        <v>🇨🇳 Shanghai</v>
      </c>
      <c r="C7" s="11">
        <f>'ex03'!C4</f>
        <v>27058000</v>
      </c>
      <c r="D7" s="29">
        <f>SUM(C7:C10)</f>
        <v>76973000</v>
      </c>
    </row>
    <row r="8" spans="1:4" x14ac:dyDescent="0.25">
      <c r="A8" s="24"/>
      <c r="B8" s="6" t="str">
        <f>'ex03'!B9</f>
        <v>🇨🇳 Beijing</v>
      </c>
      <c r="C8" s="11">
        <f>'ex03'!C9</f>
        <v>20463000</v>
      </c>
      <c r="D8" s="29"/>
    </row>
    <row r="9" spans="1:4" x14ac:dyDescent="0.25">
      <c r="A9" s="24"/>
      <c r="B9" s="6" t="str">
        <f>'ex03'!B14</f>
        <v>🇨🇳 Chongqing</v>
      </c>
      <c r="C9" s="11">
        <f>'ex03'!C14</f>
        <v>15872000</v>
      </c>
      <c r="D9" s="29"/>
    </row>
    <row r="10" spans="1:4" x14ac:dyDescent="0.25">
      <c r="A10" s="24"/>
      <c r="B10" s="15" t="str">
        <f>'ex03'!B21</f>
        <v>🇨🇳 Tianjin</v>
      </c>
      <c r="C10" s="16">
        <f>'ex03'!C21</f>
        <v>13580000</v>
      </c>
      <c r="D10" s="29"/>
    </row>
  </sheetData>
  <mergeCells count="6">
    <mergeCell ref="A2:A3"/>
    <mergeCell ref="D2:D3"/>
    <mergeCell ref="A4:A6"/>
    <mergeCell ref="D4:D6"/>
    <mergeCell ref="A7:A10"/>
    <mergeCell ref="D7:D10"/>
  </mergeCells>
  <printOptions gridLine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5"/>
  <sheetViews>
    <sheetView zoomScale="93" zoomScaleNormal="160" zoomScalePageLayoutView="220" workbookViewId="0">
      <selection activeCell="H24" sqref="H24"/>
    </sheetView>
  </sheetViews>
  <sheetFormatPr defaultColWidth="11.5546875" defaultRowHeight="13.2" x14ac:dyDescent="0.25"/>
  <cols>
    <col min="1" max="1" width="5.88671875" customWidth="1"/>
    <col min="2" max="2" width="6.33203125" customWidth="1"/>
    <col min="3" max="3" width="0.88671875" customWidth="1"/>
    <col min="4" max="4" width="5.88671875" customWidth="1"/>
    <col min="5" max="5" width="9.5546875" customWidth="1"/>
    <col min="6" max="6" width="0.88671875" customWidth="1"/>
    <col min="7" max="7" width="5.88671875" customWidth="1"/>
    <col min="8" max="8" width="10" customWidth="1"/>
    <col min="9" max="9" width="0.88671875" customWidth="1"/>
    <col min="10" max="10" width="5.88671875" customWidth="1"/>
    <col min="11" max="11" width="6.33203125" customWidth="1"/>
    <col min="12" max="12" width="0.88671875" customWidth="1"/>
    <col min="13" max="13" width="5.88671875" customWidth="1"/>
    <col min="14" max="14" width="10.109375" customWidth="1"/>
  </cols>
  <sheetData>
    <row r="1" spans="1:14" ht="23.25" customHeight="1" x14ac:dyDescent="0.25">
      <c r="A1" s="26" t="s">
        <v>56</v>
      </c>
      <c r="B1" s="26"/>
      <c r="C1" s="27">
        <v>0.5</v>
      </c>
      <c r="D1" s="27"/>
      <c r="E1" s="27"/>
      <c r="F1" s="27"/>
      <c r="G1" s="27"/>
    </row>
    <row r="2" spans="1:14" ht="4.6500000000000004" customHeight="1" x14ac:dyDescent="0.25"/>
    <row r="3" spans="1:14" x14ac:dyDescent="0.25">
      <c r="A3" s="25" t="s">
        <v>57</v>
      </c>
      <c r="B3" s="25"/>
      <c r="D3" s="26" t="s">
        <v>58</v>
      </c>
      <c r="E3" s="26"/>
      <c r="G3" s="25" t="s">
        <v>59</v>
      </c>
      <c r="H3" s="25"/>
      <c r="J3" s="25" t="s">
        <v>60</v>
      </c>
      <c r="K3" s="25"/>
      <c r="M3" s="25" t="s">
        <v>61</v>
      </c>
      <c r="N3" s="25"/>
    </row>
    <row r="4" spans="1:14" x14ac:dyDescent="0.25">
      <c r="A4" s="17" t="s">
        <v>62</v>
      </c>
      <c r="B4" s="18" t="s">
        <v>63</v>
      </c>
      <c r="D4" s="17" t="s">
        <v>62</v>
      </c>
      <c r="E4" s="18" t="s">
        <v>63</v>
      </c>
      <c r="G4" s="17" t="s">
        <v>62</v>
      </c>
      <c r="H4" s="18" t="s">
        <v>63</v>
      </c>
      <c r="J4" s="17" t="s">
        <v>62</v>
      </c>
      <c r="K4" s="18" t="s">
        <v>63</v>
      </c>
      <c r="M4" s="17" t="s">
        <v>62</v>
      </c>
      <c r="N4" s="18" t="s">
        <v>63</v>
      </c>
    </row>
    <row r="5" spans="1:14" x14ac:dyDescent="0.25">
      <c r="A5" s="19">
        <v>-10</v>
      </c>
      <c r="B5" s="20">
        <f t="shared" ref="B5:B45" si="0">A5^2</f>
        <v>100</v>
      </c>
      <c r="C5" s="21"/>
      <c r="D5" s="19">
        <v>-10</v>
      </c>
      <c r="E5" s="20">
        <f t="shared" ref="E5:E45" si="1">(D5/2)^3</f>
        <v>-125</v>
      </c>
      <c r="F5" s="21"/>
      <c r="G5" s="19">
        <v>-10</v>
      </c>
      <c r="H5" s="20">
        <f t="shared" ref="H5:H45" si="2">SIN(G5)</f>
        <v>0.54402111088936977</v>
      </c>
      <c r="I5" s="21"/>
      <c r="J5" s="19">
        <v>-10</v>
      </c>
      <c r="K5" s="20">
        <f t="shared" ref="K5:K45" si="3">ABS(J5)</f>
        <v>10</v>
      </c>
      <c r="L5" s="21"/>
      <c r="M5" s="19">
        <v>-10</v>
      </c>
      <c r="N5" s="20">
        <f t="shared" ref="N5:N45" si="4">LN(ABS(M5))</f>
        <v>2.3025850929940459</v>
      </c>
    </row>
    <row r="6" spans="1:14" x14ac:dyDescent="0.25">
      <c r="A6" s="19">
        <f t="shared" ref="A6:A45" si="5">A5+$C$1</f>
        <v>-9.5</v>
      </c>
      <c r="B6" s="20">
        <f t="shared" si="0"/>
        <v>90.25</v>
      </c>
      <c r="C6" s="21"/>
      <c r="D6" s="19">
        <f t="shared" ref="D6:D45" si="6">D5+$C$1</f>
        <v>-9.5</v>
      </c>
      <c r="E6" s="20">
        <f t="shared" si="1"/>
        <v>-107.171875</v>
      </c>
      <c r="F6" s="21"/>
      <c r="G6" s="19">
        <f t="shared" ref="G6:G45" si="7">G5+$C$1</f>
        <v>-9.5</v>
      </c>
      <c r="H6" s="20">
        <f t="shared" si="2"/>
        <v>7.5151120461809301E-2</v>
      </c>
      <c r="I6" s="21"/>
      <c r="J6" s="19">
        <f t="shared" ref="J6:J45" si="8">J5+$C$1</f>
        <v>-9.5</v>
      </c>
      <c r="K6" s="20">
        <f t="shared" si="3"/>
        <v>9.5</v>
      </c>
      <c r="L6" s="21"/>
      <c r="M6" s="19">
        <f t="shared" ref="M6:M45" si="9">M5+$C$1</f>
        <v>-9.5</v>
      </c>
      <c r="N6" s="20">
        <f t="shared" si="4"/>
        <v>2.2512917986064953</v>
      </c>
    </row>
    <row r="7" spans="1:14" x14ac:dyDescent="0.25">
      <c r="A7" s="19">
        <f t="shared" si="5"/>
        <v>-9</v>
      </c>
      <c r="B7" s="20">
        <f t="shared" si="0"/>
        <v>81</v>
      </c>
      <c r="C7" s="21"/>
      <c r="D7" s="19">
        <f t="shared" si="6"/>
        <v>-9</v>
      </c>
      <c r="E7" s="20">
        <f t="shared" si="1"/>
        <v>-91.125</v>
      </c>
      <c r="F7" s="21"/>
      <c r="G7" s="19">
        <f t="shared" si="7"/>
        <v>-9</v>
      </c>
      <c r="H7" s="20">
        <f t="shared" si="2"/>
        <v>-0.41211848524175659</v>
      </c>
      <c r="I7" s="21"/>
      <c r="J7" s="19">
        <f t="shared" si="8"/>
        <v>-9</v>
      </c>
      <c r="K7" s="20">
        <f t="shared" si="3"/>
        <v>9</v>
      </c>
      <c r="L7" s="21"/>
      <c r="M7" s="19">
        <f t="shared" si="9"/>
        <v>-9</v>
      </c>
      <c r="N7" s="20">
        <f t="shared" si="4"/>
        <v>2.1972245773362196</v>
      </c>
    </row>
    <row r="8" spans="1:14" x14ac:dyDescent="0.25">
      <c r="A8" s="19">
        <f t="shared" si="5"/>
        <v>-8.5</v>
      </c>
      <c r="B8" s="20">
        <f t="shared" si="0"/>
        <v>72.25</v>
      </c>
      <c r="C8" s="21"/>
      <c r="D8" s="19">
        <f t="shared" si="6"/>
        <v>-8.5</v>
      </c>
      <c r="E8" s="20">
        <f t="shared" si="1"/>
        <v>-76.765625</v>
      </c>
      <c r="F8" s="21"/>
      <c r="G8" s="19">
        <f t="shared" si="7"/>
        <v>-8.5</v>
      </c>
      <c r="H8" s="20">
        <f t="shared" si="2"/>
        <v>-0.79848711262349026</v>
      </c>
      <c r="I8" s="21"/>
      <c r="J8" s="19">
        <f t="shared" si="8"/>
        <v>-8.5</v>
      </c>
      <c r="K8" s="20">
        <f t="shared" si="3"/>
        <v>8.5</v>
      </c>
      <c r="L8" s="21"/>
      <c r="M8" s="19">
        <f t="shared" si="9"/>
        <v>-8.5</v>
      </c>
      <c r="N8" s="20">
        <f t="shared" si="4"/>
        <v>2.1400661634962708</v>
      </c>
    </row>
    <row r="9" spans="1:14" x14ac:dyDescent="0.25">
      <c r="A9" s="19">
        <f t="shared" si="5"/>
        <v>-8</v>
      </c>
      <c r="B9" s="20">
        <f t="shared" si="0"/>
        <v>64</v>
      </c>
      <c r="C9" s="21"/>
      <c r="D9" s="19">
        <f t="shared" si="6"/>
        <v>-8</v>
      </c>
      <c r="E9" s="20">
        <f t="shared" si="1"/>
        <v>-64</v>
      </c>
      <c r="F9" s="21"/>
      <c r="G9" s="19">
        <f t="shared" si="7"/>
        <v>-8</v>
      </c>
      <c r="H9" s="20">
        <f t="shared" si="2"/>
        <v>-0.98935824662338179</v>
      </c>
      <c r="I9" s="21"/>
      <c r="J9" s="19">
        <f t="shared" si="8"/>
        <v>-8</v>
      </c>
      <c r="K9" s="20">
        <f t="shared" si="3"/>
        <v>8</v>
      </c>
      <c r="L9" s="21"/>
      <c r="M9" s="19">
        <f t="shared" si="9"/>
        <v>-8</v>
      </c>
      <c r="N9" s="20">
        <f t="shared" si="4"/>
        <v>2.0794415416798357</v>
      </c>
    </row>
    <row r="10" spans="1:14" x14ac:dyDescent="0.25">
      <c r="A10" s="19">
        <f t="shared" si="5"/>
        <v>-7.5</v>
      </c>
      <c r="B10" s="20">
        <f t="shared" si="0"/>
        <v>56.25</v>
      </c>
      <c r="C10" s="21"/>
      <c r="D10" s="19">
        <f t="shared" si="6"/>
        <v>-7.5</v>
      </c>
      <c r="E10" s="20">
        <f t="shared" si="1"/>
        <v>-52.734375</v>
      </c>
      <c r="F10" s="21"/>
      <c r="G10" s="19">
        <f t="shared" si="7"/>
        <v>-7.5</v>
      </c>
      <c r="H10" s="20">
        <f t="shared" si="2"/>
        <v>-0.9379999767747389</v>
      </c>
      <c r="I10" s="21"/>
      <c r="J10" s="19">
        <f t="shared" si="8"/>
        <v>-7.5</v>
      </c>
      <c r="K10" s="20">
        <f t="shared" si="3"/>
        <v>7.5</v>
      </c>
      <c r="L10" s="21"/>
      <c r="M10" s="19">
        <f t="shared" si="9"/>
        <v>-7.5</v>
      </c>
      <c r="N10" s="20">
        <f t="shared" si="4"/>
        <v>2.0149030205422647</v>
      </c>
    </row>
    <row r="11" spans="1:14" x14ac:dyDescent="0.25">
      <c r="A11" s="19">
        <f t="shared" si="5"/>
        <v>-7</v>
      </c>
      <c r="B11" s="20">
        <f t="shared" si="0"/>
        <v>49</v>
      </c>
      <c r="C11" s="21"/>
      <c r="D11" s="19">
        <f t="shared" si="6"/>
        <v>-7</v>
      </c>
      <c r="E11" s="20">
        <f t="shared" si="1"/>
        <v>-42.875</v>
      </c>
      <c r="F11" s="21"/>
      <c r="G11" s="19">
        <f t="shared" si="7"/>
        <v>-7</v>
      </c>
      <c r="H11" s="20">
        <f t="shared" si="2"/>
        <v>-0.65698659871878906</v>
      </c>
      <c r="I11" s="21"/>
      <c r="J11" s="19">
        <f t="shared" si="8"/>
        <v>-7</v>
      </c>
      <c r="K11" s="20">
        <f t="shared" si="3"/>
        <v>7</v>
      </c>
      <c r="L11" s="21"/>
      <c r="M11" s="19">
        <f t="shared" si="9"/>
        <v>-7</v>
      </c>
      <c r="N11" s="20">
        <f t="shared" si="4"/>
        <v>1.9459101490553132</v>
      </c>
    </row>
    <row r="12" spans="1:14" x14ac:dyDescent="0.25">
      <c r="A12" s="19">
        <f t="shared" si="5"/>
        <v>-6.5</v>
      </c>
      <c r="B12" s="20">
        <f t="shared" si="0"/>
        <v>42.25</v>
      </c>
      <c r="C12" s="21"/>
      <c r="D12" s="19">
        <f t="shared" si="6"/>
        <v>-6.5</v>
      </c>
      <c r="E12" s="20">
        <f t="shared" si="1"/>
        <v>-34.328125</v>
      </c>
      <c r="F12" s="21"/>
      <c r="G12" s="19">
        <f t="shared" si="7"/>
        <v>-6.5</v>
      </c>
      <c r="H12" s="20">
        <f t="shared" si="2"/>
        <v>-0.21511998808781552</v>
      </c>
      <c r="I12" s="21"/>
      <c r="J12" s="19">
        <f t="shared" si="8"/>
        <v>-6.5</v>
      </c>
      <c r="K12" s="20">
        <f t="shared" si="3"/>
        <v>6.5</v>
      </c>
      <c r="L12" s="21"/>
      <c r="M12" s="19">
        <f t="shared" si="9"/>
        <v>-6.5</v>
      </c>
      <c r="N12" s="20">
        <f t="shared" si="4"/>
        <v>1.8718021769015913</v>
      </c>
    </row>
    <row r="13" spans="1:14" x14ac:dyDescent="0.25">
      <c r="A13" s="19">
        <f t="shared" si="5"/>
        <v>-6</v>
      </c>
      <c r="B13" s="20">
        <f t="shared" si="0"/>
        <v>36</v>
      </c>
      <c r="C13" s="21"/>
      <c r="D13" s="19">
        <f t="shared" si="6"/>
        <v>-6</v>
      </c>
      <c r="E13" s="20">
        <f t="shared" si="1"/>
        <v>-27</v>
      </c>
      <c r="F13" s="21"/>
      <c r="G13" s="19">
        <f t="shared" si="7"/>
        <v>-6</v>
      </c>
      <c r="H13" s="20">
        <f t="shared" si="2"/>
        <v>0.27941549819892586</v>
      </c>
      <c r="I13" s="21"/>
      <c r="J13" s="19">
        <f t="shared" si="8"/>
        <v>-6</v>
      </c>
      <c r="K13" s="20">
        <f t="shared" si="3"/>
        <v>6</v>
      </c>
      <c r="L13" s="21"/>
      <c r="M13" s="19">
        <f t="shared" si="9"/>
        <v>-6</v>
      </c>
      <c r="N13" s="20">
        <f t="shared" si="4"/>
        <v>1.791759469228055</v>
      </c>
    </row>
    <row r="14" spans="1:14" x14ac:dyDescent="0.25">
      <c r="A14" s="19">
        <f t="shared" si="5"/>
        <v>-5.5</v>
      </c>
      <c r="B14" s="20">
        <f t="shared" si="0"/>
        <v>30.25</v>
      </c>
      <c r="C14" s="21"/>
      <c r="D14" s="19">
        <f t="shared" si="6"/>
        <v>-5.5</v>
      </c>
      <c r="E14" s="20">
        <f t="shared" si="1"/>
        <v>-20.796875</v>
      </c>
      <c r="F14" s="21"/>
      <c r="G14" s="19">
        <f t="shared" si="7"/>
        <v>-5.5</v>
      </c>
      <c r="H14" s="20">
        <f t="shared" si="2"/>
        <v>0.70554032557039192</v>
      </c>
      <c r="I14" s="21"/>
      <c r="J14" s="19">
        <f t="shared" si="8"/>
        <v>-5.5</v>
      </c>
      <c r="K14" s="20">
        <f t="shared" si="3"/>
        <v>5.5</v>
      </c>
      <c r="L14" s="21"/>
      <c r="M14" s="19">
        <f t="shared" si="9"/>
        <v>-5.5</v>
      </c>
      <c r="N14" s="20">
        <f t="shared" si="4"/>
        <v>1.7047480922384253</v>
      </c>
    </row>
    <row r="15" spans="1:14" x14ac:dyDescent="0.25">
      <c r="A15" s="19">
        <f t="shared" si="5"/>
        <v>-5</v>
      </c>
      <c r="B15" s="20">
        <f t="shared" si="0"/>
        <v>25</v>
      </c>
      <c r="C15" s="21"/>
      <c r="D15" s="19">
        <f t="shared" si="6"/>
        <v>-5</v>
      </c>
      <c r="E15" s="20">
        <f t="shared" si="1"/>
        <v>-15.625</v>
      </c>
      <c r="F15" s="21"/>
      <c r="G15" s="19">
        <f t="shared" si="7"/>
        <v>-5</v>
      </c>
      <c r="H15" s="20">
        <f t="shared" si="2"/>
        <v>0.95892427466313845</v>
      </c>
      <c r="I15" s="21"/>
      <c r="J15" s="19">
        <f t="shared" si="8"/>
        <v>-5</v>
      </c>
      <c r="K15" s="20">
        <f t="shared" si="3"/>
        <v>5</v>
      </c>
      <c r="L15" s="21"/>
      <c r="M15" s="19">
        <f t="shared" si="9"/>
        <v>-5</v>
      </c>
      <c r="N15" s="20">
        <f t="shared" si="4"/>
        <v>1.6094379124341003</v>
      </c>
    </row>
    <row r="16" spans="1:14" x14ac:dyDescent="0.25">
      <c r="A16" s="19">
        <f t="shared" si="5"/>
        <v>-4.5</v>
      </c>
      <c r="B16" s="20">
        <f t="shared" si="0"/>
        <v>20.25</v>
      </c>
      <c r="C16" s="21"/>
      <c r="D16" s="19">
        <f t="shared" si="6"/>
        <v>-4.5</v>
      </c>
      <c r="E16" s="20">
        <f t="shared" si="1"/>
        <v>-11.390625</v>
      </c>
      <c r="F16" s="21"/>
      <c r="G16" s="19">
        <f t="shared" si="7"/>
        <v>-4.5</v>
      </c>
      <c r="H16" s="20">
        <f t="shared" si="2"/>
        <v>0.97753011766509701</v>
      </c>
      <c r="I16" s="21"/>
      <c r="J16" s="19">
        <f t="shared" si="8"/>
        <v>-4.5</v>
      </c>
      <c r="K16" s="20">
        <f t="shared" si="3"/>
        <v>4.5</v>
      </c>
      <c r="L16" s="21"/>
      <c r="M16" s="19">
        <f t="shared" si="9"/>
        <v>-4.5</v>
      </c>
      <c r="N16" s="20">
        <f t="shared" si="4"/>
        <v>1.5040773967762742</v>
      </c>
    </row>
    <row r="17" spans="1:1024" x14ac:dyDescent="0.25">
      <c r="A17" s="19">
        <f t="shared" si="5"/>
        <v>-4</v>
      </c>
      <c r="B17" s="20">
        <f t="shared" si="0"/>
        <v>16</v>
      </c>
      <c r="C17" s="21"/>
      <c r="D17" s="19">
        <f t="shared" si="6"/>
        <v>-4</v>
      </c>
      <c r="E17" s="20">
        <f t="shared" si="1"/>
        <v>-8</v>
      </c>
      <c r="F17" s="21"/>
      <c r="G17" s="19">
        <f t="shared" si="7"/>
        <v>-4</v>
      </c>
      <c r="H17" s="20">
        <f t="shared" si="2"/>
        <v>0.7568024953079282</v>
      </c>
      <c r="I17" s="21"/>
      <c r="J17" s="19">
        <f t="shared" si="8"/>
        <v>-4</v>
      </c>
      <c r="K17" s="20">
        <f t="shared" si="3"/>
        <v>4</v>
      </c>
      <c r="L17" s="21"/>
      <c r="M17" s="19">
        <f t="shared" si="9"/>
        <v>-4</v>
      </c>
      <c r="N17" s="20">
        <f t="shared" si="4"/>
        <v>1.3862943611198906</v>
      </c>
    </row>
    <row r="18" spans="1:1024" x14ac:dyDescent="0.25">
      <c r="A18" s="19">
        <f t="shared" si="5"/>
        <v>-3.5</v>
      </c>
      <c r="B18" s="20">
        <f t="shared" si="0"/>
        <v>12.25</v>
      </c>
      <c r="C18" s="21"/>
      <c r="D18" s="19">
        <f t="shared" si="6"/>
        <v>-3.5</v>
      </c>
      <c r="E18" s="20">
        <f t="shared" si="1"/>
        <v>-5.359375</v>
      </c>
      <c r="F18" s="21"/>
      <c r="G18" s="19">
        <f t="shared" si="7"/>
        <v>-3.5</v>
      </c>
      <c r="H18" s="20">
        <f t="shared" si="2"/>
        <v>0.35078322768961984</v>
      </c>
      <c r="I18" s="21"/>
      <c r="J18" s="19">
        <f t="shared" si="8"/>
        <v>-3.5</v>
      </c>
      <c r="K18" s="20">
        <f t="shared" si="3"/>
        <v>3.5</v>
      </c>
      <c r="L18" s="21"/>
      <c r="M18" s="19">
        <f t="shared" si="9"/>
        <v>-3.5</v>
      </c>
      <c r="N18" s="20">
        <f t="shared" si="4"/>
        <v>1.2527629684953681</v>
      </c>
    </row>
    <row r="19" spans="1:1024" x14ac:dyDescent="0.25">
      <c r="A19" s="19">
        <f t="shared" si="5"/>
        <v>-3</v>
      </c>
      <c r="B19" s="20">
        <f t="shared" si="0"/>
        <v>9</v>
      </c>
      <c r="C19" s="21"/>
      <c r="D19" s="19">
        <f t="shared" si="6"/>
        <v>-3</v>
      </c>
      <c r="E19" s="20">
        <f t="shared" si="1"/>
        <v>-3.375</v>
      </c>
      <c r="F19" s="21"/>
      <c r="G19" s="19">
        <f t="shared" si="7"/>
        <v>-3</v>
      </c>
      <c r="H19" s="20">
        <f t="shared" si="2"/>
        <v>-0.14112000805986721</v>
      </c>
      <c r="I19" s="21"/>
      <c r="J19" s="19">
        <f t="shared" si="8"/>
        <v>-3</v>
      </c>
      <c r="K19" s="20">
        <f t="shared" si="3"/>
        <v>3</v>
      </c>
      <c r="L19" s="21"/>
      <c r="M19" s="19">
        <f t="shared" si="9"/>
        <v>-3</v>
      </c>
      <c r="N19" s="20">
        <f t="shared" si="4"/>
        <v>1.0986122886681098</v>
      </c>
    </row>
    <row r="20" spans="1:1024" x14ac:dyDescent="0.25">
      <c r="A20" s="19">
        <f t="shared" si="5"/>
        <v>-2.5</v>
      </c>
      <c r="B20" s="20">
        <f t="shared" si="0"/>
        <v>6.25</v>
      </c>
      <c r="C20" s="21"/>
      <c r="D20" s="19">
        <f t="shared" si="6"/>
        <v>-2.5</v>
      </c>
      <c r="E20" s="20">
        <f t="shared" si="1"/>
        <v>-1.953125</v>
      </c>
      <c r="F20" s="21"/>
      <c r="G20" s="19">
        <f t="shared" si="7"/>
        <v>-2.5</v>
      </c>
      <c r="H20" s="20">
        <f t="shared" si="2"/>
        <v>-0.59847214410395655</v>
      </c>
      <c r="I20" s="21"/>
      <c r="J20" s="19">
        <f t="shared" si="8"/>
        <v>-2.5</v>
      </c>
      <c r="K20" s="20">
        <f t="shared" si="3"/>
        <v>2.5</v>
      </c>
      <c r="L20" s="21"/>
      <c r="M20" s="19">
        <f t="shared" si="9"/>
        <v>-2.5</v>
      </c>
      <c r="N20" s="20">
        <f t="shared" si="4"/>
        <v>0.91629073187415511</v>
      </c>
    </row>
    <row r="21" spans="1:1024" x14ac:dyDescent="0.25">
      <c r="A21" s="19">
        <f t="shared" si="5"/>
        <v>-2</v>
      </c>
      <c r="B21" s="20">
        <f t="shared" si="0"/>
        <v>4</v>
      </c>
      <c r="C21" s="21"/>
      <c r="D21" s="19">
        <f t="shared" si="6"/>
        <v>-2</v>
      </c>
      <c r="E21" s="20">
        <f t="shared" si="1"/>
        <v>-1</v>
      </c>
      <c r="F21" s="21"/>
      <c r="G21" s="19">
        <f t="shared" si="7"/>
        <v>-2</v>
      </c>
      <c r="H21" s="20">
        <f t="shared" si="2"/>
        <v>-0.90929742682568171</v>
      </c>
      <c r="I21" s="21"/>
      <c r="J21" s="19">
        <f t="shared" si="8"/>
        <v>-2</v>
      </c>
      <c r="K21" s="20">
        <f t="shared" si="3"/>
        <v>2</v>
      </c>
      <c r="L21" s="21"/>
      <c r="M21" s="19">
        <f t="shared" si="9"/>
        <v>-2</v>
      </c>
      <c r="N21" s="20">
        <f t="shared" si="4"/>
        <v>0.69314718055994529</v>
      </c>
    </row>
    <row r="22" spans="1:1024" x14ac:dyDescent="0.25">
      <c r="A22" s="19">
        <f t="shared" si="5"/>
        <v>-1.5</v>
      </c>
      <c r="B22" s="20">
        <f t="shared" si="0"/>
        <v>2.25</v>
      </c>
      <c r="C22" s="21"/>
      <c r="D22" s="19">
        <f t="shared" si="6"/>
        <v>-1.5</v>
      </c>
      <c r="E22" s="20">
        <f t="shared" si="1"/>
        <v>-0.421875</v>
      </c>
      <c r="F22" s="21"/>
      <c r="G22" s="19">
        <f t="shared" si="7"/>
        <v>-1.5</v>
      </c>
      <c r="H22" s="20">
        <f t="shared" si="2"/>
        <v>-0.99749498660405445</v>
      </c>
      <c r="I22" s="21"/>
      <c r="J22" s="19">
        <f t="shared" si="8"/>
        <v>-1.5</v>
      </c>
      <c r="K22" s="20">
        <f t="shared" si="3"/>
        <v>1.5</v>
      </c>
      <c r="L22" s="21"/>
      <c r="M22" s="19">
        <f t="shared" si="9"/>
        <v>-1.5</v>
      </c>
      <c r="N22" s="20">
        <f t="shared" si="4"/>
        <v>0.40546510810816438</v>
      </c>
    </row>
    <row r="23" spans="1:1024" x14ac:dyDescent="0.25">
      <c r="A23" s="19">
        <f t="shared" si="5"/>
        <v>-1</v>
      </c>
      <c r="B23" s="20">
        <f t="shared" si="0"/>
        <v>1</v>
      </c>
      <c r="C23" s="21"/>
      <c r="D23" s="19">
        <f t="shared" si="6"/>
        <v>-1</v>
      </c>
      <c r="E23" s="20">
        <f t="shared" si="1"/>
        <v>-0.125</v>
      </c>
      <c r="F23" s="21"/>
      <c r="G23" s="19">
        <f t="shared" si="7"/>
        <v>-1</v>
      </c>
      <c r="H23" s="20">
        <f t="shared" si="2"/>
        <v>-0.8414709848078965</v>
      </c>
      <c r="I23" s="21"/>
      <c r="J23" s="19">
        <f t="shared" si="8"/>
        <v>-1</v>
      </c>
      <c r="K23" s="20">
        <f t="shared" si="3"/>
        <v>1</v>
      </c>
      <c r="L23" s="21"/>
      <c r="M23" s="19">
        <f t="shared" si="9"/>
        <v>-1</v>
      </c>
      <c r="N23" s="20">
        <f t="shared" si="4"/>
        <v>0</v>
      </c>
    </row>
    <row r="24" spans="1:1024" s="22" customFormat="1" x14ac:dyDescent="0.25">
      <c r="A24" s="19">
        <f t="shared" si="5"/>
        <v>-0.5</v>
      </c>
      <c r="B24" s="20">
        <f t="shared" si="0"/>
        <v>0.25</v>
      </c>
      <c r="C24" s="21"/>
      <c r="D24" s="19">
        <f t="shared" si="6"/>
        <v>-0.5</v>
      </c>
      <c r="E24" s="20">
        <f t="shared" si="1"/>
        <v>-1.5625E-2</v>
      </c>
      <c r="F24" s="21"/>
      <c r="G24" s="19">
        <f t="shared" si="7"/>
        <v>-0.5</v>
      </c>
      <c r="H24" s="20">
        <f t="shared" si="2"/>
        <v>-0.47942553860420301</v>
      </c>
      <c r="I24" s="21"/>
      <c r="J24" s="19">
        <f t="shared" si="8"/>
        <v>-0.5</v>
      </c>
      <c r="K24" s="20">
        <f t="shared" si="3"/>
        <v>0.5</v>
      </c>
      <c r="L24" s="21"/>
      <c r="M24" s="19">
        <f t="shared" si="9"/>
        <v>-0.5</v>
      </c>
      <c r="N24" s="20">
        <f t="shared" si="4"/>
        <v>-0.69314718055994529</v>
      </c>
      <c r="AMI24"/>
      <c r="AMJ24"/>
    </row>
    <row r="25" spans="1:1024" s="22" customFormat="1" x14ac:dyDescent="0.25">
      <c r="A25" s="19">
        <f t="shared" si="5"/>
        <v>0</v>
      </c>
      <c r="B25" s="20">
        <f t="shared" si="0"/>
        <v>0</v>
      </c>
      <c r="C25" s="21"/>
      <c r="D25" s="19">
        <f t="shared" si="6"/>
        <v>0</v>
      </c>
      <c r="E25" s="20">
        <f t="shared" si="1"/>
        <v>0</v>
      </c>
      <c r="F25" s="21"/>
      <c r="G25" s="19">
        <f t="shared" si="7"/>
        <v>0</v>
      </c>
      <c r="H25" s="20">
        <f t="shared" si="2"/>
        <v>0</v>
      </c>
      <c r="I25" s="21"/>
      <c r="J25" s="19">
        <f t="shared" si="8"/>
        <v>0</v>
      </c>
      <c r="K25" s="20">
        <f t="shared" si="3"/>
        <v>0</v>
      </c>
      <c r="L25" s="21"/>
      <c r="M25" s="19">
        <f t="shared" si="9"/>
        <v>0</v>
      </c>
      <c r="N25" s="20" t="e">
        <f t="shared" si="4"/>
        <v>#NUM!</v>
      </c>
      <c r="AMI25"/>
      <c r="AMJ25"/>
    </row>
    <row r="26" spans="1:1024" s="22" customFormat="1" x14ac:dyDescent="0.25">
      <c r="A26" s="19">
        <f t="shared" si="5"/>
        <v>0.5</v>
      </c>
      <c r="B26" s="20">
        <f t="shared" si="0"/>
        <v>0.25</v>
      </c>
      <c r="C26" s="21"/>
      <c r="D26" s="19">
        <f t="shared" si="6"/>
        <v>0.5</v>
      </c>
      <c r="E26" s="20">
        <f t="shared" si="1"/>
        <v>1.5625E-2</v>
      </c>
      <c r="F26" s="21"/>
      <c r="G26" s="19">
        <f t="shared" si="7"/>
        <v>0.5</v>
      </c>
      <c r="H26" s="20">
        <f t="shared" si="2"/>
        <v>0.47942553860420301</v>
      </c>
      <c r="I26" s="21"/>
      <c r="J26" s="19">
        <f t="shared" si="8"/>
        <v>0.5</v>
      </c>
      <c r="K26" s="20">
        <f t="shared" si="3"/>
        <v>0.5</v>
      </c>
      <c r="L26" s="21"/>
      <c r="M26" s="19">
        <f t="shared" si="9"/>
        <v>0.5</v>
      </c>
      <c r="N26" s="20">
        <f t="shared" si="4"/>
        <v>-0.69314718055994529</v>
      </c>
      <c r="AMI26"/>
      <c r="AMJ26"/>
    </row>
    <row r="27" spans="1:1024" s="22" customFormat="1" x14ac:dyDescent="0.25">
      <c r="A27" s="19">
        <f t="shared" si="5"/>
        <v>1</v>
      </c>
      <c r="B27" s="20">
        <f t="shared" si="0"/>
        <v>1</v>
      </c>
      <c r="C27" s="21"/>
      <c r="D27" s="19">
        <f t="shared" si="6"/>
        <v>1</v>
      </c>
      <c r="E27" s="20">
        <f t="shared" si="1"/>
        <v>0.125</v>
      </c>
      <c r="F27" s="21"/>
      <c r="G27" s="19">
        <f t="shared" si="7"/>
        <v>1</v>
      </c>
      <c r="H27" s="20">
        <f t="shared" si="2"/>
        <v>0.8414709848078965</v>
      </c>
      <c r="I27" s="21"/>
      <c r="J27" s="19">
        <f t="shared" si="8"/>
        <v>1</v>
      </c>
      <c r="K27" s="20">
        <f t="shared" si="3"/>
        <v>1</v>
      </c>
      <c r="L27" s="21"/>
      <c r="M27" s="19">
        <f t="shared" si="9"/>
        <v>1</v>
      </c>
      <c r="N27" s="20">
        <f t="shared" si="4"/>
        <v>0</v>
      </c>
      <c r="AMI27"/>
      <c r="AMJ27"/>
    </row>
    <row r="28" spans="1:1024" x14ac:dyDescent="0.25">
      <c r="A28" s="19">
        <f t="shared" si="5"/>
        <v>1.5</v>
      </c>
      <c r="B28" s="20">
        <f t="shared" si="0"/>
        <v>2.25</v>
      </c>
      <c r="C28" s="21"/>
      <c r="D28" s="19">
        <f t="shared" si="6"/>
        <v>1.5</v>
      </c>
      <c r="E28" s="20">
        <f t="shared" si="1"/>
        <v>0.421875</v>
      </c>
      <c r="F28" s="21"/>
      <c r="G28" s="19">
        <f t="shared" si="7"/>
        <v>1.5</v>
      </c>
      <c r="H28" s="20">
        <f t="shared" si="2"/>
        <v>0.99749498660405445</v>
      </c>
      <c r="I28" s="21"/>
      <c r="J28" s="19">
        <f t="shared" si="8"/>
        <v>1.5</v>
      </c>
      <c r="K28" s="20">
        <f t="shared" si="3"/>
        <v>1.5</v>
      </c>
      <c r="L28" s="21"/>
      <c r="M28" s="19">
        <f t="shared" si="9"/>
        <v>1.5</v>
      </c>
      <c r="N28" s="20">
        <f t="shared" si="4"/>
        <v>0.40546510810816438</v>
      </c>
    </row>
    <row r="29" spans="1:1024" x14ac:dyDescent="0.25">
      <c r="A29" s="19">
        <f t="shared" si="5"/>
        <v>2</v>
      </c>
      <c r="B29" s="20">
        <f t="shared" si="0"/>
        <v>4</v>
      </c>
      <c r="C29" s="21"/>
      <c r="D29" s="19">
        <f t="shared" si="6"/>
        <v>2</v>
      </c>
      <c r="E29" s="20">
        <f t="shared" si="1"/>
        <v>1</v>
      </c>
      <c r="F29" s="21"/>
      <c r="G29" s="19">
        <f t="shared" si="7"/>
        <v>2</v>
      </c>
      <c r="H29" s="20">
        <f t="shared" si="2"/>
        <v>0.90929742682568171</v>
      </c>
      <c r="I29" s="21"/>
      <c r="J29" s="19">
        <f t="shared" si="8"/>
        <v>2</v>
      </c>
      <c r="K29" s="20">
        <f t="shared" si="3"/>
        <v>2</v>
      </c>
      <c r="L29" s="21"/>
      <c r="M29" s="19">
        <f t="shared" si="9"/>
        <v>2</v>
      </c>
      <c r="N29" s="20">
        <f t="shared" si="4"/>
        <v>0.69314718055994529</v>
      </c>
    </row>
    <row r="30" spans="1:1024" x14ac:dyDescent="0.25">
      <c r="A30" s="19">
        <f t="shared" si="5"/>
        <v>2.5</v>
      </c>
      <c r="B30" s="20">
        <f t="shared" si="0"/>
        <v>6.25</v>
      </c>
      <c r="C30" s="21"/>
      <c r="D30" s="19">
        <f t="shared" si="6"/>
        <v>2.5</v>
      </c>
      <c r="E30" s="20">
        <f t="shared" si="1"/>
        <v>1.953125</v>
      </c>
      <c r="F30" s="21"/>
      <c r="G30" s="19">
        <f t="shared" si="7"/>
        <v>2.5</v>
      </c>
      <c r="H30" s="20">
        <f t="shared" si="2"/>
        <v>0.59847214410395655</v>
      </c>
      <c r="I30" s="21"/>
      <c r="J30" s="19">
        <f t="shared" si="8"/>
        <v>2.5</v>
      </c>
      <c r="K30" s="20">
        <f t="shared" si="3"/>
        <v>2.5</v>
      </c>
      <c r="L30" s="21"/>
      <c r="M30" s="19">
        <f t="shared" si="9"/>
        <v>2.5</v>
      </c>
      <c r="N30" s="20">
        <f t="shared" si="4"/>
        <v>0.91629073187415511</v>
      </c>
    </row>
    <row r="31" spans="1:1024" x14ac:dyDescent="0.25">
      <c r="A31" s="19">
        <f t="shared" si="5"/>
        <v>3</v>
      </c>
      <c r="B31" s="20">
        <f t="shared" si="0"/>
        <v>9</v>
      </c>
      <c r="C31" s="21"/>
      <c r="D31" s="19">
        <f t="shared" si="6"/>
        <v>3</v>
      </c>
      <c r="E31" s="20">
        <f t="shared" si="1"/>
        <v>3.375</v>
      </c>
      <c r="F31" s="21"/>
      <c r="G31" s="19">
        <f t="shared" si="7"/>
        <v>3</v>
      </c>
      <c r="H31" s="20">
        <f t="shared" si="2"/>
        <v>0.14112000805986721</v>
      </c>
      <c r="I31" s="21"/>
      <c r="J31" s="19">
        <f t="shared" si="8"/>
        <v>3</v>
      </c>
      <c r="K31" s="20">
        <f t="shared" si="3"/>
        <v>3</v>
      </c>
      <c r="L31" s="21"/>
      <c r="M31" s="19">
        <f t="shared" si="9"/>
        <v>3</v>
      </c>
      <c r="N31" s="20">
        <f t="shared" si="4"/>
        <v>1.0986122886681098</v>
      </c>
    </row>
    <row r="32" spans="1:1024" ht="13.8" x14ac:dyDescent="0.25">
      <c r="A32" s="19">
        <f t="shared" si="5"/>
        <v>3.5</v>
      </c>
      <c r="B32" s="20">
        <f t="shared" si="0"/>
        <v>12.25</v>
      </c>
      <c r="C32" s="21"/>
      <c r="D32" s="19">
        <f t="shared" si="6"/>
        <v>3.5</v>
      </c>
      <c r="E32" s="20">
        <f t="shared" si="1"/>
        <v>5.359375</v>
      </c>
      <c r="F32" s="21"/>
      <c r="G32" s="19">
        <f t="shared" si="7"/>
        <v>3.5</v>
      </c>
      <c r="H32" s="20">
        <f t="shared" si="2"/>
        <v>-0.35078322768961984</v>
      </c>
      <c r="I32" s="21"/>
      <c r="J32" s="19">
        <f t="shared" si="8"/>
        <v>3.5</v>
      </c>
      <c r="K32" s="20">
        <f t="shared" si="3"/>
        <v>3.5</v>
      </c>
      <c r="L32" s="21"/>
      <c r="M32" s="19">
        <f t="shared" si="9"/>
        <v>3.5</v>
      </c>
      <c r="N32" s="20">
        <f t="shared" si="4"/>
        <v>1.2527629684953681</v>
      </c>
      <c r="Q32" s="30"/>
    </row>
    <row r="33" spans="1:14" x14ac:dyDescent="0.25">
      <c r="A33" s="19">
        <f t="shared" si="5"/>
        <v>4</v>
      </c>
      <c r="B33" s="20">
        <f t="shared" si="0"/>
        <v>16</v>
      </c>
      <c r="C33" s="21"/>
      <c r="D33" s="19">
        <f t="shared" si="6"/>
        <v>4</v>
      </c>
      <c r="E33" s="20">
        <f t="shared" si="1"/>
        <v>8</v>
      </c>
      <c r="F33" s="21"/>
      <c r="G33" s="19">
        <f t="shared" si="7"/>
        <v>4</v>
      </c>
      <c r="H33" s="20">
        <f t="shared" si="2"/>
        <v>-0.7568024953079282</v>
      </c>
      <c r="I33" s="21"/>
      <c r="J33" s="19">
        <f t="shared" si="8"/>
        <v>4</v>
      </c>
      <c r="K33" s="20">
        <f t="shared" si="3"/>
        <v>4</v>
      </c>
      <c r="L33" s="21"/>
      <c r="M33" s="19">
        <f t="shared" si="9"/>
        <v>4</v>
      </c>
      <c r="N33" s="20">
        <f t="shared" si="4"/>
        <v>1.3862943611198906</v>
      </c>
    </row>
    <row r="34" spans="1:14" x14ac:dyDescent="0.25">
      <c r="A34" s="19">
        <f t="shared" si="5"/>
        <v>4.5</v>
      </c>
      <c r="B34" s="20">
        <f t="shared" si="0"/>
        <v>20.25</v>
      </c>
      <c r="C34" s="21"/>
      <c r="D34" s="19">
        <f t="shared" si="6"/>
        <v>4.5</v>
      </c>
      <c r="E34" s="20">
        <f t="shared" si="1"/>
        <v>11.390625</v>
      </c>
      <c r="F34" s="21"/>
      <c r="G34" s="19">
        <f t="shared" si="7"/>
        <v>4.5</v>
      </c>
      <c r="H34" s="20">
        <f t="shared" si="2"/>
        <v>-0.97753011766509701</v>
      </c>
      <c r="I34" s="21"/>
      <c r="J34" s="19">
        <f t="shared" si="8"/>
        <v>4.5</v>
      </c>
      <c r="K34" s="20">
        <f t="shared" si="3"/>
        <v>4.5</v>
      </c>
      <c r="L34" s="21"/>
      <c r="M34" s="19">
        <f t="shared" si="9"/>
        <v>4.5</v>
      </c>
      <c r="N34" s="20">
        <f t="shared" si="4"/>
        <v>1.5040773967762742</v>
      </c>
    </row>
    <row r="35" spans="1:14" x14ac:dyDescent="0.25">
      <c r="A35" s="19">
        <f t="shared" si="5"/>
        <v>5</v>
      </c>
      <c r="B35" s="20">
        <f t="shared" si="0"/>
        <v>25</v>
      </c>
      <c r="C35" s="21"/>
      <c r="D35" s="19">
        <f t="shared" si="6"/>
        <v>5</v>
      </c>
      <c r="E35" s="20">
        <f t="shared" si="1"/>
        <v>15.625</v>
      </c>
      <c r="F35" s="21"/>
      <c r="G35" s="19">
        <f t="shared" si="7"/>
        <v>5</v>
      </c>
      <c r="H35" s="20">
        <f t="shared" si="2"/>
        <v>-0.95892427466313845</v>
      </c>
      <c r="I35" s="21"/>
      <c r="J35" s="19">
        <f t="shared" si="8"/>
        <v>5</v>
      </c>
      <c r="K35" s="20">
        <f t="shared" si="3"/>
        <v>5</v>
      </c>
      <c r="L35" s="21"/>
      <c r="M35" s="19">
        <f t="shared" si="9"/>
        <v>5</v>
      </c>
      <c r="N35" s="20">
        <f t="shared" si="4"/>
        <v>1.6094379124341003</v>
      </c>
    </row>
    <row r="36" spans="1:14" x14ac:dyDescent="0.25">
      <c r="A36" s="19">
        <f t="shared" si="5"/>
        <v>5.5</v>
      </c>
      <c r="B36" s="20">
        <f t="shared" si="0"/>
        <v>30.25</v>
      </c>
      <c r="C36" s="21"/>
      <c r="D36" s="19">
        <f t="shared" si="6"/>
        <v>5.5</v>
      </c>
      <c r="E36" s="20">
        <f t="shared" si="1"/>
        <v>20.796875</v>
      </c>
      <c r="F36" s="21"/>
      <c r="G36" s="19">
        <f t="shared" si="7"/>
        <v>5.5</v>
      </c>
      <c r="H36" s="20">
        <f t="shared" si="2"/>
        <v>-0.70554032557039192</v>
      </c>
      <c r="I36" s="21"/>
      <c r="J36" s="19">
        <f t="shared" si="8"/>
        <v>5.5</v>
      </c>
      <c r="K36" s="20">
        <f t="shared" si="3"/>
        <v>5.5</v>
      </c>
      <c r="L36" s="21"/>
      <c r="M36" s="19">
        <f t="shared" si="9"/>
        <v>5.5</v>
      </c>
      <c r="N36" s="20">
        <f t="shared" si="4"/>
        <v>1.7047480922384253</v>
      </c>
    </row>
    <row r="37" spans="1:14" x14ac:dyDescent="0.25">
      <c r="A37" s="19">
        <f t="shared" si="5"/>
        <v>6</v>
      </c>
      <c r="B37" s="20">
        <f t="shared" si="0"/>
        <v>36</v>
      </c>
      <c r="C37" s="21"/>
      <c r="D37" s="19">
        <f t="shared" si="6"/>
        <v>6</v>
      </c>
      <c r="E37" s="20">
        <f t="shared" si="1"/>
        <v>27</v>
      </c>
      <c r="F37" s="21"/>
      <c r="G37" s="19">
        <f t="shared" si="7"/>
        <v>6</v>
      </c>
      <c r="H37" s="20">
        <f t="shared" si="2"/>
        <v>-0.27941549819892586</v>
      </c>
      <c r="I37" s="21"/>
      <c r="J37" s="19">
        <f t="shared" si="8"/>
        <v>6</v>
      </c>
      <c r="K37" s="20">
        <f t="shared" si="3"/>
        <v>6</v>
      </c>
      <c r="L37" s="21"/>
      <c r="M37" s="19">
        <f t="shared" si="9"/>
        <v>6</v>
      </c>
      <c r="N37" s="20">
        <f t="shared" si="4"/>
        <v>1.791759469228055</v>
      </c>
    </row>
    <row r="38" spans="1:14" x14ac:dyDescent="0.25">
      <c r="A38" s="19">
        <f t="shared" si="5"/>
        <v>6.5</v>
      </c>
      <c r="B38" s="20">
        <f t="shared" si="0"/>
        <v>42.25</v>
      </c>
      <c r="C38" s="21"/>
      <c r="D38" s="19">
        <f t="shared" si="6"/>
        <v>6.5</v>
      </c>
      <c r="E38" s="20">
        <f t="shared" si="1"/>
        <v>34.328125</v>
      </c>
      <c r="F38" s="21"/>
      <c r="G38" s="19">
        <f t="shared" si="7"/>
        <v>6.5</v>
      </c>
      <c r="H38" s="20">
        <f t="shared" si="2"/>
        <v>0.21511998808781552</v>
      </c>
      <c r="I38" s="21"/>
      <c r="J38" s="19">
        <f t="shared" si="8"/>
        <v>6.5</v>
      </c>
      <c r="K38" s="20">
        <f t="shared" si="3"/>
        <v>6.5</v>
      </c>
      <c r="L38" s="21"/>
      <c r="M38" s="19">
        <f t="shared" si="9"/>
        <v>6.5</v>
      </c>
      <c r="N38" s="20">
        <f t="shared" si="4"/>
        <v>1.8718021769015913</v>
      </c>
    </row>
    <row r="39" spans="1:14" x14ac:dyDescent="0.25">
      <c r="A39" s="19">
        <f t="shared" si="5"/>
        <v>7</v>
      </c>
      <c r="B39" s="20">
        <f t="shared" si="0"/>
        <v>49</v>
      </c>
      <c r="C39" s="21"/>
      <c r="D39" s="19">
        <f t="shared" si="6"/>
        <v>7</v>
      </c>
      <c r="E39" s="20">
        <f t="shared" si="1"/>
        <v>42.875</v>
      </c>
      <c r="F39" s="21"/>
      <c r="G39" s="19">
        <f t="shared" si="7"/>
        <v>7</v>
      </c>
      <c r="H39" s="20">
        <f t="shared" si="2"/>
        <v>0.65698659871878906</v>
      </c>
      <c r="I39" s="21"/>
      <c r="J39" s="19">
        <f t="shared" si="8"/>
        <v>7</v>
      </c>
      <c r="K39" s="20">
        <f t="shared" si="3"/>
        <v>7</v>
      </c>
      <c r="L39" s="21"/>
      <c r="M39" s="19">
        <f t="shared" si="9"/>
        <v>7</v>
      </c>
      <c r="N39" s="20">
        <f t="shared" si="4"/>
        <v>1.9459101490553132</v>
      </c>
    </row>
    <row r="40" spans="1:14" x14ac:dyDescent="0.25">
      <c r="A40" s="19">
        <f t="shared" si="5"/>
        <v>7.5</v>
      </c>
      <c r="B40" s="20">
        <f t="shared" si="0"/>
        <v>56.25</v>
      </c>
      <c r="C40" s="21"/>
      <c r="D40" s="19">
        <f t="shared" si="6"/>
        <v>7.5</v>
      </c>
      <c r="E40" s="20">
        <f t="shared" si="1"/>
        <v>52.734375</v>
      </c>
      <c r="F40" s="21"/>
      <c r="G40" s="19">
        <f t="shared" si="7"/>
        <v>7.5</v>
      </c>
      <c r="H40" s="20">
        <f t="shared" si="2"/>
        <v>0.9379999767747389</v>
      </c>
      <c r="I40" s="21"/>
      <c r="J40" s="19">
        <f t="shared" si="8"/>
        <v>7.5</v>
      </c>
      <c r="K40" s="20">
        <f t="shared" si="3"/>
        <v>7.5</v>
      </c>
      <c r="L40" s="21"/>
      <c r="M40" s="19">
        <f t="shared" si="9"/>
        <v>7.5</v>
      </c>
      <c r="N40" s="20">
        <f t="shared" si="4"/>
        <v>2.0149030205422647</v>
      </c>
    </row>
    <row r="41" spans="1:14" x14ac:dyDescent="0.25">
      <c r="A41" s="19">
        <f t="shared" si="5"/>
        <v>8</v>
      </c>
      <c r="B41" s="20">
        <f t="shared" si="0"/>
        <v>64</v>
      </c>
      <c r="C41" s="21"/>
      <c r="D41" s="19">
        <f t="shared" si="6"/>
        <v>8</v>
      </c>
      <c r="E41" s="20">
        <f t="shared" si="1"/>
        <v>64</v>
      </c>
      <c r="F41" s="21"/>
      <c r="G41" s="19">
        <f t="shared" si="7"/>
        <v>8</v>
      </c>
      <c r="H41" s="20">
        <f t="shared" si="2"/>
        <v>0.98935824662338179</v>
      </c>
      <c r="I41" s="21"/>
      <c r="J41" s="19">
        <f t="shared" si="8"/>
        <v>8</v>
      </c>
      <c r="K41" s="20">
        <f t="shared" si="3"/>
        <v>8</v>
      </c>
      <c r="L41" s="21"/>
      <c r="M41" s="19">
        <f t="shared" si="9"/>
        <v>8</v>
      </c>
      <c r="N41" s="20">
        <f t="shared" si="4"/>
        <v>2.0794415416798357</v>
      </c>
    </row>
    <row r="42" spans="1:14" x14ac:dyDescent="0.25">
      <c r="A42" s="19">
        <f t="shared" si="5"/>
        <v>8.5</v>
      </c>
      <c r="B42" s="20">
        <f t="shared" si="0"/>
        <v>72.25</v>
      </c>
      <c r="C42" s="21"/>
      <c r="D42" s="19">
        <f t="shared" si="6"/>
        <v>8.5</v>
      </c>
      <c r="E42" s="20">
        <f t="shared" si="1"/>
        <v>76.765625</v>
      </c>
      <c r="F42" s="21"/>
      <c r="G42" s="19">
        <f t="shared" si="7"/>
        <v>8.5</v>
      </c>
      <c r="H42" s="20">
        <f t="shared" si="2"/>
        <v>0.79848711262349026</v>
      </c>
      <c r="I42" s="21"/>
      <c r="J42" s="19">
        <f t="shared" si="8"/>
        <v>8.5</v>
      </c>
      <c r="K42" s="20">
        <f t="shared" si="3"/>
        <v>8.5</v>
      </c>
      <c r="L42" s="21"/>
      <c r="M42" s="19">
        <f t="shared" si="9"/>
        <v>8.5</v>
      </c>
      <c r="N42" s="20">
        <f t="shared" si="4"/>
        <v>2.1400661634962708</v>
      </c>
    </row>
    <row r="43" spans="1:14" x14ac:dyDescent="0.25">
      <c r="A43" s="19">
        <f t="shared" si="5"/>
        <v>9</v>
      </c>
      <c r="B43" s="20">
        <f t="shared" si="0"/>
        <v>81</v>
      </c>
      <c r="C43" s="21"/>
      <c r="D43" s="19">
        <f t="shared" si="6"/>
        <v>9</v>
      </c>
      <c r="E43" s="20">
        <f t="shared" si="1"/>
        <v>91.125</v>
      </c>
      <c r="F43" s="21"/>
      <c r="G43" s="19">
        <f t="shared" si="7"/>
        <v>9</v>
      </c>
      <c r="H43" s="20">
        <f t="shared" si="2"/>
        <v>0.41211848524175659</v>
      </c>
      <c r="I43" s="21"/>
      <c r="J43" s="19">
        <f t="shared" si="8"/>
        <v>9</v>
      </c>
      <c r="K43" s="20">
        <f t="shared" si="3"/>
        <v>9</v>
      </c>
      <c r="L43" s="21"/>
      <c r="M43" s="19">
        <f t="shared" si="9"/>
        <v>9</v>
      </c>
      <c r="N43" s="20">
        <f t="shared" si="4"/>
        <v>2.1972245773362196</v>
      </c>
    </row>
    <row r="44" spans="1:14" x14ac:dyDescent="0.25">
      <c r="A44" s="19">
        <f t="shared" si="5"/>
        <v>9.5</v>
      </c>
      <c r="B44" s="20">
        <f t="shared" si="0"/>
        <v>90.25</v>
      </c>
      <c r="C44" s="21"/>
      <c r="D44" s="19">
        <f t="shared" si="6"/>
        <v>9.5</v>
      </c>
      <c r="E44" s="20">
        <f t="shared" si="1"/>
        <v>107.171875</v>
      </c>
      <c r="F44" s="21"/>
      <c r="G44" s="19">
        <f t="shared" si="7"/>
        <v>9.5</v>
      </c>
      <c r="H44" s="20">
        <f t="shared" si="2"/>
        <v>-7.5151120461809301E-2</v>
      </c>
      <c r="I44" s="21"/>
      <c r="J44" s="19">
        <f t="shared" si="8"/>
        <v>9.5</v>
      </c>
      <c r="K44" s="20">
        <f t="shared" si="3"/>
        <v>9.5</v>
      </c>
      <c r="L44" s="21"/>
      <c r="M44" s="19">
        <f t="shared" si="9"/>
        <v>9.5</v>
      </c>
      <c r="N44" s="20">
        <f t="shared" si="4"/>
        <v>2.2512917986064953</v>
      </c>
    </row>
    <row r="45" spans="1:14" x14ac:dyDescent="0.25">
      <c r="A45" s="19">
        <f t="shared" si="5"/>
        <v>10</v>
      </c>
      <c r="B45" s="20">
        <f t="shared" si="0"/>
        <v>100</v>
      </c>
      <c r="C45" s="21"/>
      <c r="D45" s="19">
        <f t="shared" si="6"/>
        <v>10</v>
      </c>
      <c r="E45" s="20">
        <f t="shared" si="1"/>
        <v>125</v>
      </c>
      <c r="F45" s="21"/>
      <c r="G45" s="19">
        <f t="shared" si="7"/>
        <v>10</v>
      </c>
      <c r="H45" s="20">
        <f t="shared" si="2"/>
        <v>-0.54402111088936977</v>
      </c>
      <c r="I45" s="21"/>
      <c r="J45" s="19">
        <f t="shared" si="8"/>
        <v>10</v>
      </c>
      <c r="K45" s="20">
        <f t="shared" si="3"/>
        <v>10</v>
      </c>
      <c r="L45" s="21"/>
      <c r="M45" s="19">
        <f t="shared" si="9"/>
        <v>10</v>
      </c>
      <c r="N45" s="20">
        <f t="shared" si="4"/>
        <v>2.3025850929940459</v>
      </c>
    </row>
  </sheetData>
  <mergeCells count="7">
    <mergeCell ref="J3:K3"/>
    <mergeCell ref="M3:N3"/>
    <mergeCell ref="A1:B1"/>
    <mergeCell ref="C1:G1"/>
    <mergeCell ref="A3:B3"/>
    <mergeCell ref="D3:E3"/>
    <mergeCell ref="G3:H3"/>
  </mergeCells>
  <printOptions gridLine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FFA2D67-1CE5-4660-9BDB-1A238D1082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'ex04'!C1</xm:f>
              <xm:sqref>P3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tabSelected="1" zoomScale="160" zoomScaleNormal="160" zoomScalePageLayoutView="220" workbookViewId="0">
      <selection activeCell="E10" sqref="E10"/>
    </sheetView>
  </sheetViews>
  <sheetFormatPr defaultColWidth="11.5546875" defaultRowHeight="13.2" x14ac:dyDescent="0.25"/>
  <cols>
    <col min="1" max="1" width="21.109375" style="35" bestFit="1" customWidth="1"/>
    <col min="2" max="2" width="14" style="39" bestFit="1" customWidth="1"/>
    <col min="3" max="3" width="19.88671875" style="35" bestFit="1" customWidth="1"/>
    <col min="4" max="4" width="17" style="36" bestFit="1" customWidth="1"/>
    <col min="5" max="16384" width="11.5546875" style="35"/>
  </cols>
  <sheetData>
    <row r="1" spans="1:4" s="33" customFormat="1" x14ac:dyDescent="0.25">
      <c r="A1" s="32" t="s">
        <v>83</v>
      </c>
      <c r="B1" s="37" t="s">
        <v>64</v>
      </c>
      <c r="C1" s="31" t="s">
        <v>65</v>
      </c>
      <c r="D1" s="40" t="s">
        <v>84</v>
      </c>
    </row>
    <row r="2" spans="1:4" x14ac:dyDescent="0.25">
      <c r="A2" s="34" t="s">
        <v>66</v>
      </c>
      <c r="B2" s="38">
        <v>51915615</v>
      </c>
      <c r="C2" s="34" t="s">
        <v>67</v>
      </c>
      <c r="D2" s="41">
        <f>B2*5</f>
        <v>259578075</v>
      </c>
    </row>
    <row r="3" spans="1:4" x14ac:dyDescent="0.25">
      <c r="A3" s="34" t="s">
        <v>68</v>
      </c>
      <c r="B3" s="38">
        <v>47607350</v>
      </c>
      <c r="C3" s="34" t="s">
        <v>69</v>
      </c>
      <c r="D3" s="41">
        <f t="shared" ref="D3:D11" si="0">B3*5</f>
        <v>238036750</v>
      </c>
    </row>
    <row r="4" spans="1:4" x14ac:dyDescent="0.25">
      <c r="A4" s="34" t="s">
        <v>70</v>
      </c>
      <c r="B4" s="38">
        <v>47607350</v>
      </c>
      <c r="C4" s="34" t="s">
        <v>71</v>
      </c>
      <c r="D4" s="41">
        <f t="shared" si="0"/>
        <v>238036750</v>
      </c>
    </row>
    <row r="5" spans="1:4" x14ac:dyDescent="0.25">
      <c r="A5" s="34" t="s">
        <v>72</v>
      </c>
      <c r="B5" s="38">
        <v>47607350</v>
      </c>
      <c r="C5" s="34" t="s">
        <v>73</v>
      </c>
      <c r="D5" s="41">
        <f t="shared" si="0"/>
        <v>238036750</v>
      </c>
    </row>
    <row r="6" spans="1:4" x14ac:dyDescent="0.25">
      <c r="A6" s="34" t="s">
        <v>74</v>
      </c>
      <c r="B6" s="38">
        <v>46741590</v>
      </c>
      <c r="C6" s="34" t="s">
        <v>75</v>
      </c>
      <c r="D6" s="41">
        <f t="shared" si="0"/>
        <v>233707950</v>
      </c>
    </row>
    <row r="7" spans="1:4" x14ac:dyDescent="0.25">
      <c r="A7" s="34" t="s">
        <v>76</v>
      </c>
      <c r="B7" s="38">
        <v>46407433</v>
      </c>
      <c r="C7" s="34" t="s">
        <v>75</v>
      </c>
      <c r="D7" s="41">
        <f t="shared" si="0"/>
        <v>232037165</v>
      </c>
    </row>
    <row r="8" spans="1:4" x14ac:dyDescent="0.25">
      <c r="A8" s="34" t="s">
        <v>77</v>
      </c>
      <c r="B8" s="38">
        <v>45640084</v>
      </c>
      <c r="C8" s="34" t="s">
        <v>78</v>
      </c>
      <c r="D8" s="41">
        <f t="shared" si="0"/>
        <v>228200420</v>
      </c>
    </row>
    <row r="9" spans="1:4" x14ac:dyDescent="0.25">
      <c r="A9" s="34" t="s">
        <v>79</v>
      </c>
      <c r="B9" s="38">
        <v>45640084</v>
      </c>
      <c r="C9" s="34" t="s">
        <v>78</v>
      </c>
      <c r="D9" s="41">
        <f t="shared" si="0"/>
        <v>228200420</v>
      </c>
    </row>
    <row r="10" spans="1:4" x14ac:dyDescent="0.25">
      <c r="A10" s="34" t="s">
        <v>80</v>
      </c>
      <c r="B10" s="38">
        <v>45640084</v>
      </c>
      <c r="C10" s="34" t="s">
        <v>81</v>
      </c>
      <c r="D10" s="41">
        <f t="shared" si="0"/>
        <v>228200420</v>
      </c>
    </row>
    <row r="11" spans="1:4" x14ac:dyDescent="0.25">
      <c r="A11" s="34" t="s">
        <v>82</v>
      </c>
      <c r="B11" s="38">
        <v>45640084</v>
      </c>
      <c r="C11" s="34" t="s">
        <v>81</v>
      </c>
      <c r="D11" s="41">
        <f t="shared" si="0"/>
        <v>228200420</v>
      </c>
    </row>
  </sheetData>
  <printOptions gridLine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ignoredErrors>
    <ignoredError sqref="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ex01</vt:lpstr>
      <vt:lpstr>ex02</vt:lpstr>
      <vt:lpstr>ex03</vt:lpstr>
      <vt:lpstr>ex03.1</vt:lpstr>
      <vt:lpstr>ex04</vt:lpstr>
      <vt:lpstr>ex06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Vitor Neuenschwander</cp:lastModifiedBy>
  <cp:revision>8</cp:revision>
  <dcterms:created xsi:type="dcterms:W3CDTF">2024-04-19T19:47:43Z</dcterms:created>
  <dcterms:modified xsi:type="dcterms:W3CDTF">2024-04-23T02:25:13Z</dcterms:modified>
  <cp:category/>
  <cp:contentStatus/>
</cp:coreProperties>
</file>