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90" windowWidth="20730" windowHeight="9765" activeTab="2"/>
  </bookViews>
  <sheets>
    <sheet name="Sheet1" sheetId="1" r:id="rId1"/>
    <sheet name="Sheet2" sheetId="2" r:id="rId2"/>
    <sheet name="performance" sheetId="3" r:id="rId3"/>
    <sheet name="optimization" sheetId="4" r:id="rId4"/>
    <sheet name="scalability" sheetId="5" r:id="rId5"/>
    <sheet name="updates" sheetId="7" r:id="rId6"/>
    <sheet name="dataset" sheetId="8" r:id="rId7"/>
    <sheet name="granularity" sheetId="6" r:id="rId8"/>
    <sheet name="Sheet3" sheetId="9" r:id="rId9"/>
  </sheets>
  <calcPr calcId="14562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5" l="1"/>
  <c r="G15" i="5"/>
  <c r="G16" i="5"/>
  <c r="G13" i="5"/>
  <c r="F14" i="5"/>
  <c r="F15" i="5"/>
  <c r="F16" i="5"/>
  <c r="F13" i="5"/>
  <c r="H16" i="5"/>
  <c r="H15" i="5"/>
  <c r="H14" i="5"/>
  <c r="H13" i="5"/>
  <c r="H12" i="5"/>
  <c r="G34" i="4" l="1"/>
  <c r="H34" i="4" s="1"/>
  <c r="G33" i="4"/>
  <c r="H33" i="4" s="1"/>
  <c r="G32" i="4"/>
  <c r="H32" i="4" s="1"/>
  <c r="G31" i="4"/>
  <c r="H31" i="4" s="1"/>
  <c r="G30" i="4"/>
  <c r="H30" i="4" s="1"/>
  <c r="G29" i="4"/>
  <c r="H29" i="4" s="1"/>
  <c r="G28" i="4"/>
  <c r="H28" i="4" s="1"/>
  <c r="M33" i="3"/>
  <c r="M32" i="3"/>
  <c r="M4" i="3"/>
  <c r="M3" i="3"/>
  <c r="O38" i="3"/>
  <c r="O37" i="3"/>
  <c r="O36" i="3"/>
  <c r="N36" i="3"/>
  <c r="O35" i="3"/>
  <c r="O34" i="3"/>
  <c r="N34" i="3"/>
  <c r="M34" i="3"/>
  <c r="L34" i="3"/>
  <c r="K34" i="3"/>
  <c r="O33" i="3"/>
  <c r="N33" i="3"/>
  <c r="L33" i="3"/>
  <c r="K33" i="3"/>
  <c r="O32" i="3"/>
  <c r="N32" i="3"/>
  <c r="L32" i="3"/>
  <c r="K32" i="3"/>
  <c r="M5" i="3"/>
  <c r="I66" i="8" l="1"/>
  <c r="H66" i="8"/>
  <c r="I37" i="8" l="1"/>
  <c r="I38" i="8"/>
  <c r="I39" i="8"/>
  <c r="I40" i="8"/>
  <c r="I41" i="8"/>
  <c r="I42" i="8"/>
  <c r="I43" i="8"/>
  <c r="I44" i="8"/>
  <c r="I45" i="8"/>
  <c r="I46" i="8"/>
  <c r="I47" i="8"/>
  <c r="I48" i="8"/>
  <c r="I49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10" i="8" l="1"/>
  <c r="I36" i="8"/>
  <c r="I34" i="8"/>
  <c r="I35" i="8"/>
  <c r="I8" i="8"/>
  <c r="I9" i="8"/>
  <c r="H5" i="4" l="1"/>
  <c r="H6" i="4"/>
  <c r="H7" i="4"/>
  <c r="H8" i="4"/>
  <c r="H2" i="4"/>
  <c r="G2" i="4"/>
  <c r="G3" i="4"/>
  <c r="H3" i="4" s="1"/>
  <c r="G4" i="4"/>
  <c r="H4" i="4" s="1"/>
  <c r="G5" i="4"/>
  <c r="G6" i="4"/>
  <c r="G7" i="4"/>
  <c r="G8" i="4"/>
  <c r="J3" i="5"/>
  <c r="J4" i="5"/>
  <c r="J5" i="5"/>
  <c r="J6" i="5"/>
  <c r="J7" i="5"/>
  <c r="J2" i="5"/>
  <c r="H30" i="8" l="1"/>
  <c r="I30" i="8"/>
  <c r="H31" i="8"/>
  <c r="I31" i="8"/>
  <c r="H32" i="8"/>
  <c r="I32" i="8"/>
  <c r="H33" i="8"/>
  <c r="I33" i="8"/>
  <c r="H5" i="8"/>
  <c r="I5" i="8"/>
  <c r="H6" i="8"/>
  <c r="I6" i="8"/>
  <c r="I7" i="8"/>
  <c r="I4" i="8"/>
  <c r="H4" i="8"/>
  <c r="B5" i="6" l="1"/>
  <c r="B6" i="6"/>
  <c r="B7" i="6"/>
  <c r="B8" i="6"/>
  <c r="B9" i="6"/>
  <c r="B10" i="6"/>
  <c r="B4" i="6"/>
  <c r="N7" i="3"/>
  <c r="O3" i="3" l="1"/>
  <c r="O5" i="3"/>
  <c r="O6" i="3"/>
  <c r="O7" i="3"/>
  <c r="O8" i="3"/>
  <c r="O9" i="3"/>
  <c r="O4" i="3"/>
  <c r="N3" i="3"/>
  <c r="N5" i="3"/>
  <c r="N4" i="3"/>
  <c r="L3" i="3"/>
  <c r="L5" i="3"/>
  <c r="L4" i="3"/>
  <c r="K3" i="3"/>
  <c r="K5" i="3"/>
  <c r="K4" i="3"/>
</calcChain>
</file>

<file path=xl/sharedStrings.xml><?xml version="1.0" encoding="utf-8"?>
<sst xmlns="http://schemas.openxmlformats.org/spreadsheetml/2006/main" count="584" uniqueCount="334">
  <si>
    <t>1. Overall Performance</t>
  </si>
  <si>
    <t>算法</t>
    <phoneticPr fontId="2" type="noConversion"/>
  </si>
  <si>
    <t>PageRank</t>
    <phoneticPr fontId="2" type="noConversion"/>
  </si>
  <si>
    <t>CC</t>
    <phoneticPr fontId="2" type="noConversion"/>
  </si>
  <si>
    <t>系统</t>
    <phoneticPr fontId="2" type="noConversion"/>
  </si>
  <si>
    <t>AsyncDatalog</t>
    <phoneticPr fontId="2" type="noConversion"/>
  </si>
  <si>
    <t>Maiter</t>
    <phoneticPr fontId="2" type="noConversion"/>
  </si>
  <si>
    <t>Socialite</t>
    <phoneticPr fontId="2" type="noConversion"/>
  </si>
  <si>
    <t>Myria</t>
    <phoneticPr fontId="2" type="noConversion"/>
  </si>
  <si>
    <t>GraphLab</t>
    <phoneticPr fontId="2" type="noConversion"/>
  </si>
  <si>
    <t>线程数</t>
    <phoneticPr fontId="2" type="noConversion"/>
  </si>
  <si>
    <t>数据集</t>
    <phoneticPr fontId="2" type="noConversion"/>
  </si>
  <si>
    <t>LiveJournal</t>
    <phoneticPr fontId="2" type="noConversion"/>
  </si>
  <si>
    <t>Wikipedia links, English</t>
    <phoneticPr fontId="2" type="noConversion"/>
  </si>
  <si>
    <t>2. Analysis of Optimizations</t>
  </si>
  <si>
    <t>SSSP</t>
    <phoneticPr fontId="2" type="noConversion"/>
  </si>
  <si>
    <t>LCA</t>
    <phoneticPr fontId="2" type="noConversion"/>
  </si>
  <si>
    <t>What is the cost of each part</t>
  </si>
  <si>
    <t>Who will come to the party</t>
  </si>
  <si>
    <t>cite-patents
dbpedia
找编号小于100做为Ancestors</t>
    <phoneticPr fontId="2" type="noConversion"/>
  </si>
  <si>
    <t>Tn</t>
    <phoneticPr fontId="2" type="noConversion"/>
  </si>
  <si>
    <t>参数</t>
    <phoneticPr fontId="2" type="noConversion"/>
  </si>
  <si>
    <t>3. Scalability</t>
  </si>
  <si>
    <t>线程数/数据集</t>
    <phoneticPr fontId="2" type="noConversion"/>
  </si>
  <si>
    <t>线程数/数据集</t>
    <phoneticPr fontId="2" type="noConversion"/>
  </si>
  <si>
    <t>4. Scheduling Granularity</t>
  </si>
  <si>
    <t>参数</t>
    <phoneticPr fontId="2" type="noConversion"/>
  </si>
  <si>
    <t>cut index 取1\% 2\% 5\%, 10\%, 20\% 30\% 50\%</t>
    <phoneticPr fontId="2" type="noConversion"/>
  </si>
  <si>
    <t>Wikipedia links, English</t>
  </si>
  <si>
    <t>5. Number of Aggregate Operations</t>
  </si>
  <si>
    <t>记录所有实验聚集次数</t>
    <phoneticPr fontId="2" type="noConversion"/>
  </si>
  <si>
    <t>所有算法</t>
    <phoneticPr fontId="1" type="noConversion"/>
  </si>
  <si>
    <t>syncDatalog</t>
    <phoneticPr fontId="1" type="noConversion"/>
  </si>
  <si>
    <t>computing path</t>
    <phoneticPr fontId="1" type="noConversion"/>
  </si>
  <si>
    <t>每个算法用2个数据集即可，因为在高性能机器上，要用一个大一点的数据集，我觉得livejournal和wiki links, english这个大小合适</t>
    <phoneticPr fontId="1" type="noConversion"/>
  </si>
  <si>
    <t>每个算法用2个数据集即可</t>
    <phoneticPr fontId="1" type="noConversion"/>
  </si>
  <si>
    <r>
      <t>选择一个我们系统最快的线程数记为</t>
    </r>
    <r>
      <rPr>
        <sz val="11"/>
        <color rgb="FFFF0000"/>
        <rFont val="等线"/>
        <family val="3"/>
        <charset val="134"/>
        <scheme val="minor"/>
      </rPr>
      <t>Tn</t>
    </r>
    <r>
      <rPr>
        <sz val="11"/>
        <color theme="1"/>
        <rFont val="等线"/>
        <family val="2"/>
        <charset val="134"/>
        <scheme val="minor"/>
      </rPr>
      <t>，其他系统也按照这样的线程数配置</t>
    </r>
    <phoneticPr fontId="2" type="noConversion"/>
  </si>
  <si>
    <r>
      <rPr>
        <sz val="11"/>
        <color rgb="FFFF0000"/>
        <rFont val="等线"/>
        <family val="2"/>
        <charset val="134"/>
        <scheme val="minor"/>
      </rPr>
      <t>同步，异步加锁，异步无锁，优先级，什么叫同步加锁</t>
    </r>
    <r>
      <rPr>
        <sz val="11"/>
        <color theme="1"/>
        <rFont val="等线"/>
        <family val="2"/>
        <charset val="134"/>
        <scheme val="minor"/>
      </rPr>
      <t xml:space="preserve">
异步
同步加锁
异步加锁</t>
    </r>
    <phoneticPr fontId="2" type="noConversion"/>
  </si>
  <si>
    <t>LiveJournal
Wikipedia links, English
随机生成90-100权值</t>
    <phoneticPr fontId="2" type="noConversion"/>
  </si>
  <si>
    <t>LiveJournal
Wikipedia links, English</t>
    <phoneticPr fontId="2" type="noConversion"/>
  </si>
  <si>
    <t>LiveJournal
Wikipedia links, English</t>
    <phoneticPr fontId="2" type="noConversion"/>
  </si>
  <si>
    <r>
      <t>合成数据集
5M
10M</t>
    </r>
    <r>
      <rPr>
        <sz val="11"/>
        <color rgb="FFFF0000"/>
        <rFont val="等线"/>
        <family val="2"/>
        <charset val="134"/>
        <scheme val="minor"/>
      </rPr>
      <t>生成数据集确保足够大</t>
    </r>
    <phoneticPr fontId="2" type="noConversion"/>
  </si>
  <si>
    <t>LiveJournal
Wikipedia links, English
(随机选择1000个点做为SURE)</t>
    <phoneticPr fontId="2" type="noConversion"/>
  </si>
  <si>
    <t>同步
异步
异步加锁</t>
    <phoneticPr fontId="2" type="noConversion"/>
  </si>
  <si>
    <t>同步
异步
异步加锁</t>
    <phoneticPr fontId="2" type="noConversion"/>
  </si>
  <si>
    <t>固定Tn线程、用生成数据集，生成各种大小图数据集1M顶点，2M,4M,8M,16M,32M，生成图数据的参数，你如果用我那个代码的话，把sigma的值稍微再大一点，比如3</t>
    <phoneticPr fontId="2" type="noConversion"/>
  </si>
  <si>
    <t>固定Wikipedia links, English数据集
一次切换2，4，8，16，32，64线程</t>
    <phoneticPr fontId="2" type="noConversion"/>
  </si>
  <si>
    <t>3.Scalability</t>
    <phoneticPr fontId="1" type="noConversion"/>
  </si>
  <si>
    <t>PageRank</t>
    <phoneticPr fontId="1" type="noConversion"/>
  </si>
  <si>
    <t>1M</t>
    <phoneticPr fontId="1" type="noConversion"/>
  </si>
  <si>
    <t>2M</t>
    <phoneticPr fontId="1" type="noConversion"/>
  </si>
  <si>
    <t>4M</t>
    <phoneticPr fontId="1" type="noConversion"/>
  </si>
  <si>
    <t>8M</t>
    <phoneticPr fontId="1" type="noConversion"/>
  </si>
  <si>
    <t>16M</t>
    <phoneticPr fontId="1" type="noConversion"/>
  </si>
  <si>
    <t>32M</t>
    <phoneticPr fontId="1" type="noConversion"/>
  </si>
  <si>
    <t>SSSP</t>
    <phoneticPr fontId="1" type="noConversion"/>
  </si>
  <si>
    <t>CC</t>
    <phoneticPr fontId="1" type="noConversion"/>
  </si>
  <si>
    <t>LCA</t>
    <phoneticPr fontId="1" type="noConversion"/>
  </si>
  <si>
    <t>COST</t>
    <phoneticPr fontId="1" type="noConversion"/>
  </si>
  <si>
    <t>PARTY</t>
    <phoneticPr fontId="1" type="noConversion"/>
  </si>
  <si>
    <t>cit-Patens</t>
    <phoneticPr fontId="1" type="noConversion"/>
  </si>
  <si>
    <t>5M</t>
    <phoneticPr fontId="1" type="noConversion"/>
  </si>
  <si>
    <t>10M</t>
    <phoneticPr fontId="1" type="noConversion"/>
  </si>
  <si>
    <t>clueweb20M</t>
    <phoneticPr fontId="1" type="noConversion"/>
  </si>
  <si>
    <t>Wikipedia links, English
  local prio 0.1% 20%</t>
    <phoneticPr fontId="2" type="noConversion"/>
  </si>
  <si>
    <t>22 iter
17858 18677</t>
    <phoneticPr fontId="1" type="noConversion"/>
  </si>
  <si>
    <t>clueweb20M
  local prio 0.01% 20%</t>
    <phoneticPr fontId="1" type="noConversion"/>
  </si>
  <si>
    <t>AsyncDatalog local</t>
    <phoneticPr fontId="1" type="noConversion"/>
  </si>
  <si>
    <t>AsyncDatalog global</t>
    <phoneticPr fontId="1" type="noConversion"/>
  </si>
  <si>
    <r>
      <t>1. Overall Performance</t>
    </r>
    <r>
      <rPr>
        <sz val="11"/>
        <color theme="1"/>
        <rFont val="等线"/>
        <family val="2"/>
        <charset val="134"/>
        <scheme val="minor"/>
      </rPr>
      <t xml:space="preserve"> 32threads</t>
    </r>
    <phoneticPr fontId="1" type="noConversion"/>
  </si>
  <si>
    <t>21449 20949</t>
    <phoneticPr fontId="1" type="noConversion"/>
  </si>
  <si>
    <t>21104 23082</t>
    <phoneticPr fontId="1" type="noConversion"/>
  </si>
  <si>
    <t>23 iter
36989 39654</t>
    <phoneticPr fontId="1" type="noConversion"/>
  </si>
  <si>
    <t xml:space="preserve"> 8197 10750</t>
    <phoneticPr fontId="1" type="noConversion"/>
  </si>
  <si>
    <t>10452 8601</t>
    <phoneticPr fontId="1" type="noConversion"/>
  </si>
  <si>
    <t>13 iter 12 iter
13486 12693</t>
    <phoneticPr fontId="1" type="noConversion"/>
  </si>
  <si>
    <t>20425 25043</t>
    <phoneticPr fontId="1" type="noConversion"/>
  </si>
  <si>
    <t>21956 27377</t>
    <phoneticPr fontId="1" type="noConversion"/>
  </si>
  <si>
    <t>135 iter 134iter
41998 42482</t>
    <phoneticPr fontId="1" type="noConversion"/>
  </si>
  <si>
    <t>300 iter
126564 122334</t>
    <phoneticPr fontId="1" type="noConversion"/>
  </si>
  <si>
    <t>25704 22935</t>
    <phoneticPr fontId="1" type="noConversion"/>
  </si>
  <si>
    <t>29009 23062</t>
    <phoneticPr fontId="1" type="noConversion"/>
  </si>
  <si>
    <t>8 iter
19301</t>
    <phoneticPr fontId="1" type="noConversion"/>
  </si>
  <si>
    <t>16647 15258</t>
    <phoneticPr fontId="1" type="noConversion"/>
  </si>
  <si>
    <t>17830 18994</t>
    <phoneticPr fontId="1" type="noConversion"/>
  </si>
  <si>
    <t>10 iter
19762 20199</t>
    <phoneticPr fontId="1" type="noConversion"/>
  </si>
  <si>
    <t>100688 125371</t>
    <phoneticPr fontId="1" type="noConversion"/>
  </si>
  <si>
    <t>30 iter 29
74696 76143</t>
    <phoneticPr fontId="1" type="noConversion"/>
  </si>
  <si>
    <t>122041 119995</t>
    <phoneticPr fontId="1" type="noConversion"/>
  </si>
  <si>
    <t>32 iter
92704 97478
4 th 30 iter 72870</t>
    <phoneticPr fontId="1" type="noConversion"/>
  </si>
  <si>
    <t>2069 2136</t>
    <phoneticPr fontId="1" type="noConversion"/>
  </si>
  <si>
    <t>1064 2272</t>
    <phoneticPr fontId="1" type="noConversion"/>
  </si>
  <si>
    <t>32 iter
1434 1364</t>
    <phoneticPr fontId="1" type="noConversion"/>
  </si>
  <si>
    <t>37 iter
2696 2582</t>
    <phoneticPr fontId="1" type="noConversion"/>
  </si>
  <si>
    <t>2088 1117</t>
    <phoneticPr fontId="1" type="noConversion"/>
  </si>
  <si>
    <t>2932 3444</t>
    <phoneticPr fontId="1" type="noConversion"/>
  </si>
  <si>
    <t>3281 3362</t>
    <phoneticPr fontId="1" type="noConversion"/>
  </si>
  <si>
    <t>3103 2605</t>
    <phoneticPr fontId="1" type="noConversion"/>
  </si>
  <si>
    <t>32 iter 33iter
5886   3049</t>
    <phoneticPr fontId="1" type="noConversion"/>
  </si>
  <si>
    <t>38 iter
5663 5609</t>
    <phoneticPr fontId="1" type="noConversion"/>
  </si>
  <si>
    <t>30M</t>
    <phoneticPr fontId="1" type="noConversion"/>
  </si>
  <si>
    <t>6752 7918</t>
    <phoneticPr fontId="1" type="noConversion"/>
  </si>
  <si>
    <t>8239 9150</t>
    <phoneticPr fontId="1" type="noConversion"/>
  </si>
  <si>
    <t>10780 8345</t>
    <phoneticPr fontId="1" type="noConversion"/>
  </si>
  <si>
    <t>36 iter
9966 9814</t>
    <phoneticPr fontId="1" type="noConversion"/>
  </si>
  <si>
    <t>41iter
19528 18840</t>
    <phoneticPr fontId="1" type="noConversion"/>
  </si>
  <si>
    <t>446716 487607</t>
    <phoneticPr fontId="1" type="noConversion"/>
  </si>
  <si>
    <t>6766 4823</t>
    <phoneticPr fontId="1" type="noConversion"/>
  </si>
  <si>
    <t>160.144
172.4949</t>
    <phoneticPr fontId="1" type="noConversion"/>
  </si>
  <si>
    <t>497.7559
467.8737</t>
    <phoneticPr fontId="1" type="noConversion"/>
  </si>
  <si>
    <t>174.8741
153.442</t>
    <phoneticPr fontId="1" type="noConversion"/>
  </si>
  <si>
    <t>2129 2063</t>
    <phoneticPr fontId="1" type="noConversion"/>
  </si>
  <si>
    <t>5224 5274</t>
    <phoneticPr fontId="1" type="noConversion"/>
  </si>
  <si>
    <t>34811 37074</t>
    <phoneticPr fontId="1" type="noConversion"/>
  </si>
  <si>
    <t>优先级关 32线程</t>
    <phoneticPr fontId="1" type="noConversion"/>
  </si>
  <si>
    <t>44123
46418</t>
    <phoneticPr fontId="1" type="noConversion"/>
  </si>
  <si>
    <t xml:space="preserve">clueweb20M </t>
    <phoneticPr fontId="1" type="noConversion"/>
  </si>
  <si>
    <t>参数（优先级关）</t>
    <phoneticPr fontId="2" type="noConversion"/>
  </si>
  <si>
    <t>异步加锁</t>
  </si>
  <si>
    <t>异步无锁</t>
    <phoneticPr fontId="1" type="noConversion"/>
  </si>
  <si>
    <t>同步</t>
    <phoneticPr fontId="1" type="noConversion"/>
  </si>
  <si>
    <t>优先级</t>
    <phoneticPr fontId="1" type="noConversion"/>
  </si>
  <si>
    <t>参考1.Overall Performance</t>
    <phoneticPr fontId="1" type="noConversion"/>
  </si>
  <si>
    <t>固定clueweb20M数据集</t>
    <phoneticPr fontId="1" type="noConversion"/>
  </si>
  <si>
    <t>36914 35806</t>
    <phoneticPr fontId="1" type="noConversion"/>
  </si>
  <si>
    <t>AsyncDatalog Barrier(优先级关)</t>
    <phoneticPr fontId="1" type="noConversion"/>
  </si>
  <si>
    <t>SyncDatalog(优先级关)</t>
    <phoneticPr fontId="1" type="noConversion"/>
  </si>
  <si>
    <r>
      <t xml:space="preserve">Maiter
</t>
    </r>
    <r>
      <rPr>
        <sz val="11"/>
        <color theme="1"/>
        <rFont val="等线"/>
        <family val="2"/>
        <charset val="134"/>
        <scheme val="minor"/>
      </rPr>
      <t>32 workers 100000BUFMSG</t>
    </r>
    <phoneticPr fontId="2" type="noConversion"/>
  </si>
  <si>
    <t>133.008 133.293</t>
    <phoneticPr fontId="1" type="noConversion"/>
  </si>
  <si>
    <t>28.0938
30.3652</t>
    <phoneticPr fontId="1" type="noConversion"/>
  </si>
  <si>
    <t>186.086
196.155</t>
    <phoneticPr fontId="1" type="noConversion"/>
  </si>
  <si>
    <t>cut index local</t>
    <phoneticPr fontId="2" type="noConversion"/>
  </si>
  <si>
    <r>
      <t>29516</t>
    </r>
    <r>
      <rPr>
        <sz val="11"/>
        <color theme="1"/>
        <rFont val="等线"/>
        <family val="2"/>
        <charset val="134"/>
        <scheme val="minor"/>
      </rPr>
      <t xml:space="preserve"> 25660</t>
    </r>
    <phoneticPr fontId="1" type="noConversion"/>
  </si>
  <si>
    <t>24455 20387</t>
    <phoneticPr fontId="1" type="noConversion"/>
  </si>
  <si>
    <t>21321 21875</t>
    <phoneticPr fontId="1" type="noConversion"/>
  </si>
  <si>
    <t>23899 28591</t>
    <phoneticPr fontId="1" type="noConversion"/>
  </si>
  <si>
    <t>26561 29321</t>
    <phoneticPr fontId="1" type="noConversion"/>
  </si>
  <si>
    <t>cut index global</t>
    <phoneticPr fontId="2" type="noConversion"/>
  </si>
  <si>
    <t>25549 27227</t>
    <phoneticPr fontId="1" type="noConversion"/>
  </si>
  <si>
    <t>24781 19385</t>
    <phoneticPr fontId="1" type="noConversion"/>
  </si>
  <si>
    <t>32790 41589</t>
    <phoneticPr fontId="1" type="noConversion"/>
  </si>
  <si>
    <t>29002 33195</t>
    <phoneticPr fontId="1" type="noConversion"/>
  </si>
  <si>
    <t>25801 27989</t>
    <phoneticPr fontId="1" type="noConversion"/>
  </si>
  <si>
    <t>21600 25718</t>
    <phoneticPr fontId="1" type="noConversion"/>
  </si>
  <si>
    <t>26392 21592</t>
    <phoneticPr fontId="1" type="noConversion"/>
  </si>
  <si>
    <t>24794 23274</t>
    <phoneticPr fontId="1" type="noConversion"/>
  </si>
  <si>
    <t>29354 30871</t>
    <phoneticPr fontId="1" type="noConversion"/>
  </si>
  <si>
    <t>17564 17690</t>
    <phoneticPr fontId="1" type="noConversion"/>
  </si>
  <si>
    <t>20055 21095</t>
    <phoneticPr fontId="1" type="noConversion"/>
  </si>
  <si>
    <t>75580 67559</t>
    <phoneticPr fontId="1" type="noConversion"/>
  </si>
  <si>
    <t>DAG</t>
    <phoneticPr fontId="1" type="noConversion"/>
  </si>
  <si>
    <t>17097 17060</t>
    <phoneticPr fontId="1" type="noConversion"/>
  </si>
  <si>
    <t>18133 17482</t>
    <phoneticPr fontId="1" type="noConversion"/>
  </si>
  <si>
    <t>18530 17989</t>
    <phoneticPr fontId="1" type="noConversion"/>
  </si>
  <si>
    <t>20235 15409</t>
    <phoneticPr fontId="1" type="noConversion"/>
  </si>
  <si>
    <t>17199 17215</t>
    <phoneticPr fontId="1" type="noConversion"/>
  </si>
  <si>
    <t>17891 21488</t>
    <phoneticPr fontId="1" type="noConversion"/>
  </si>
  <si>
    <t>18205 20942</t>
    <phoneticPr fontId="1" type="noConversion"/>
  </si>
  <si>
    <t>20812 19991</t>
    <phoneticPr fontId="1" type="noConversion"/>
  </si>
  <si>
    <t>14902 20850</t>
    <phoneticPr fontId="1" type="noConversion"/>
  </si>
  <si>
    <t>17063 17408</t>
    <phoneticPr fontId="1" type="noConversion"/>
  </si>
  <si>
    <t>12050 14013</t>
    <phoneticPr fontId="1" type="noConversion"/>
  </si>
  <si>
    <t>14317 13335</t>
    <phoneticPr fontId="1" type="noConversion"/>
  </si>
  <si>
    <t>11554 12744</t>
    <phoneticPr fontId="1" type="noConversion"/>
  </si>
  <si>
    <t>11176 10569</t>
    <phoneticPr fontId="1" type="noConversion"/>
  </si>
  <si>
    <t>跑的太慢稍后补充</t>
    <phoneticPr fontId="1" type="noConversion"/>
  </si>
  <si>
    <t>结果好像有问题
稍后在做</t>
    <phoneticPr fontId="1" type="noConversion"/>
  </si>
  <si>
    <t>13 iter
99771 100400</t>
    <phoneticPr fontId="1" type="noConversion"/>
  </si>
  <si>
    <t>13 iter
107777 111476</t>
    <phoneticPr fontId="1" type="noConversion"/>
  </si>
  <si>
    <t>40177 45143</t>
    <phoneticPr fontId="1" type="noConversion"/>
  </si>
  <si>
    <t>47175 47165</t>
    <phoneticPr fontId="1" type="noConversion"/>
  </si>
  <si>
    <t>265442 209376</t>
    <phoneticPr fontId="1" type="noConversion"/>
  </si>
  <si>
    <t>25 iter
44433 42748</t>
    <phoneticPr fontId="1" type="noConversion"/>
  </si>
  <si>
    <t>29 iter
53098 53127</t>
    <phoneticPr fontId="1" type="noConversion"/>
  </si>
  <si>
    <t>合成图500顶点
35952边</t>
    <phoneticPr fontId="1" type="noConversion"/>
  </si>
  <si>
    <t>Maiter</t>
    <phoneticPr fontId="1" type="noConversion"/>
  </si>
  <si>
    <t>Socialite</t>
    <phoneticPr fontId="1" type="noConversion"/>
  </si>
  <si>
    <t>Myria</t>
    <phoneticPr fontId="1" type="noConversion"/>
  </si>
  <si>
    <t>GraphLab</t>
    <phoneticPr fontId="1" type="noConversion"/>
  </si>
  <si>
    <t>sync</t>
    <phoneticPr fontId="1" type="noConversion"/>
  </si>
  <si>
    <t>42 iter
72312 71112</t>
    <phoneticPr fontId="1" type="noConversion"/>
  </si>
  <si>
    <t>A3Log</t>
    <phoneticPr fontId="1" type="noConversion"/>
  </si>
  <si>
    <t>SSSP
(ClueWeb20M)</t>
    <phoneticPr fontId="1" type="noConversion"/>
  </si>
  <si>
    <t>PageRank
(ClueWeb20M)</t>
    <phoneticPr fontId="1" type="noConversion"/>
  </si>
  <si>
    <t>CC
(ClueWeb20M)</t>
    <phoneticPr fontId="1" type="noConversion"/>
  </si>
  <si>
    <t>LCA
(CitePatent)</t>
    <phoneticPr fontId="1" type="noConversion"/>
  </si>
  <si>
    <t>COST
(SynCost30M)</t>
    <phoneticPr fontId="1" type="noConversion"/>
  </si>
  <si>
    <t>PARTY
(ClueWeb20M)</t>
    <phoneticPr fontId="1" type="noConversion"/>
  </si>
  <si>
    <t>PATH
SynDAG500</t>
    <phoneticPr fontId="1" type="noConversion"/>
  </si>
  <si>
    <t>Async.</t>
    <phoneticPr fontId="1" type="noConversion"/>
  </si>
  <si>
    <t>Sync</t>
    <phoneticPr fontId="1" type="noConversion"/>
  </si>
  <si>
    <t>Opt. schedule</t>
    <phoneticPr fontId="1" type="noConversion"/>
  </si>
  <si>
    <t>PATH
(SynDAG500)</t>
    <phoneticPr fontId="1" type="noConversion"/>
  </si>
  <si>
    <t>size</t>
    <phoneticPr fontId="1" type="noConversion"/>
  </si>
  <si>
    <t>threads</t>
    <phoneticPr fontId="1" type="noConversion"/>
  </si>
  <si>
    <t>sync</t>
    <phoneticPr fontId="1" type="noConversion"/>
  </si>
  <si>
    <t>async</t>
    <phoneticPr fontId="1" type="noConversion"/>
  </si>
  <si>
    <t>runtime</t>
    <phoneticPr fontId="1" type="noConversion"/>
  </si>
  <si>
    <t>pri 1%</t>
    <phoneticPr fontId="1" type="noConversion"/>
  </si>
  <si>
    <t>pri 2%</t>
    <phoneticPr fontId="1" type="noConversion"/>
  </si>
  <si>
    <t>pri 5%</t>
    <phoneticPr fontId="1" type="noConversion"/>
  </si>
  <si>
    <t>pri 10%</t>
    <phoneticPr fontId="1" type="noConversion"/>
  </si>
  <si>
    <t>pri 20%</t>
    <phoneticPr fontId="1" type="noConversion"/>
  </si>
  <si>
    <t>pri 30%</t>
    <phoneticPr fontId="1" type="noConversion"/>
  </si>
  <si>
    <t>pri 50%</t>
    <phoneticPr fontId="1" type="noConversion"/>
  </si>
  <si>
    <t>async</t>
    <phoneticPr fontId="1" type="noConversion"/>
  </si>
  <si>
    <t>opt schedule</t>
    <phoneticPr fontId="1" type="noConversion"/>
  </si>
  <si>
    <t>sync</t>
    <phoneticPr fontId="1" type="noConversion"/>
  </si>
  <si>
    <t>SSSP</t>
    <phoneticPr fontId="1" type="noConversion"/>
  </si>
  <si>
    <t>Google</t>
    <phoneticPr fontId="1" type="noConversion"/>
  </si>
  <si>
    <t xml:space="preserve">LiveJournal        </t>
    <phoneticPr fontId="1" type="noConversion"/>
  </si>
  <si>
    <t xml:space="preserve">RoadCA        </t>
    <phoneticPr fontId="1" type="noConversion"/>
  </si>
  <si>
    <t>WikiTalk</t>
  </si>
  <si>
    <t>Async.</t>
    <phoneticPr fontId="1" type="noConversion"/>
  </si>
  <si>
    <t>Async.+global</t>
    <phoneticPr fontId="1" type="noConversion"/>
  </si>
  <si>
    <t>Sync.</t>
    <phoneticPr fontId="1" type="noConversion"/>
  </si>
  <si>
    <t>pri参数没调好</t>
    <phoneticPr fontId="1" type="noConversion"/>
  </si>
  <si>
    <t>PageRank</t>
    <phoneticPr fontId="1" type="noConversion"/>
  </si>
  <si>
    <t>CC</t>
    <phoneticPr fontId="1" type="noConversion"/>
  </si>
  <si>
    <t>1线程</t>
    <phoneticPr fontId="1" type="noConversion"/>
  </si>
  <si>
    <t>424122 392370</t>
    <phoneticPr fontId="1" type="noConversion"/>
  </si>
  <si>
    <t>49503 55878</t>
    <phoneticPr fontId="1" type="noConversion"/>
  </si>
  <si>
    <t>2 线程</t>
    <phoneticPr fontId="1" type="noConversion"/>
  </si>
  <si>
    <t>235993 228982</t>
    <phoneticPr fontId="1" type="noConversion"/>
  </si>
  <si>
    <t>31068 29902</t>
    <phoneticPr fontId="1" type="noConversion"/>
  </si>
  <si>
    <t>4 线程</t>
    <phoneticPr fontId="1" type="noConversion"/>
  </si>
  <si>
    <t>125505 126775</t>
    <phoneticPr fontId="1" type="noConversion"/>
  </si>
  <si>
    <t>18145 17355</t>
    <phoneticPr fontId="1" type="noConversion"/>
  </si>
  <si>
    <t>8 线程</t>
    <phoneticPr fontId="1" type="noConversion"/>
  </si>
  <si>
    <t>70602 118747</t>
    <phoneticPr fontId="1" type="noConversion"/>
  </si>
  <si>
    <t>12858 15417</t>
    <phoneticPr fontId="1" type="noConversion"/>
  </si>
  <si>
    <t>16 线程</t>
    <phoneticPr fontId="1" type="noConversion"/>
  </si>
  <si>
    <t>42418 43445</t>
    <phoneticPr fontId="1" type="noConversion"/>
  </si>
  <si>
    <t>15733 18586</t>
    <phoneticPr fontId="1" type="noConversion"/>
  </si>
  <si>
    <t>32 线程</t>
    <phoneticPr fontId="1" type="noConversion"/>
  </si>
  <si>
    <t>33277 33635</t>
    <phoneticPr fontId="1" type="noConversion"/>
  </si>
  <si>
    <t>18129 19289</t>
    <phoneticPr fontId="1" type="noConversion"/>
  </si>
  <si>
    <t>同步</t>
    <phoneticPr fontId="1" type="noConversion"/>
  </si>
  <si>
    <t>782575 984937</t>
    <phoneticPr fontId="1" type="noConversion"/>
  </si>
  <si>
    <t>137777 129195</t>
    <phoneticPr fontId="1" type="noConversion"/>
  </si>
  <si>
    <t>659583 498838</t>
    <phoneticPr fontId="1" type="noConversion"/>
  </si>
  <si>
    <t>91904 86575</t>
    <phoneticPr fontId="1" type="noConversion"/>
  </si>
  <si>
    <t>304497 296078</t>
    <phoneticPr fontId="1" type="noConversion"/>
  </si>
  <si>
    <t>55773 59020</t>
    <phoneticPr fontId="1" type="noConversion"/>
  </si>
  <si>
    <t>185553 185119</t>
    <phoneticPr fontId="1" type="noConversion"/>
  </si>
  <si>
    <t>41491 42938</t>
    <phoneticPr fontId="1" type="noConversion"/>
  </si>
  <si>
    <t>137682 148347</t>
    <phoneticPr fontId="1" type="noConversion"/>
  </si>
  <si>
    <t>34170 32992</t>
    <phoneticPr fontId="1" type="noConversion"/>
  </si>
  <si>
    <t>121261 137777</t>
    <phoneticPr fontId="1" type="noConversion"/>
  </si>
  <si>
    <t>29334 29342</t>
    <phoneticPr fontId="1" type="noConversion"/>
  </si>
  <si>
    <t>r3.8xlarge</t>
  </si>
  <si>
    <t>Sync.</t>
    <phoneticPr fontId="1" type="noConversion"/>
  </si>
  <si>
    <t>Async. Ideal</t>
    <phoneticPr fontId="1" type="noConversion"/>
  </si>
  <si>
    <t>Sync. Ideal</t>
    <phoneticPr fontId="1" type="noConversion"/>
  </si>
  <si>
    <t>Speedup (Sync./Async.)</t>
    <phoneticPr fontId="1" type="noConversion"/>
  </si>
  <si>
    <t>Schedule</t>
    <phoneticPr fontId="1" type="noConversion"/>
  </si>
  <si>
    <t>SSSP
(ClueWeb20M)</t>
    <phoneticPr fontId="1" type="noConversion"/>
  </si>
  <si>
    <t>SSSP</t>
    <phoneticPr fontId="1" type="noConversion"/>
  </si>
  <si>
    <t>COST</t>
    <phoneticPr fontId="1" type="noConversion"/>
  </si>
  <si>
    <t>PARTY</t>
    <phoneticPr fontId="1" type="noConversion"/>
  </si>
  <si>
    <t>PATH</t>
    <phoneticPr fontId="1" type="noConversion"/>
  </si>
  <si>
    <t>SSSP</t>
    <phoneticPr fontId="1" type="noConversion"/>
  </si>
  <si>
    <t>COST</t>
    <phoneticPr fontId="1" type="noConversion"/>
  </si>
  <si>
    <t>PARTY</t>
    <phoneticPr fontId="1" type="noConversion"/>
  </si>
  <si>
    <t>PATH</t>
    <phoneticPr fontId="1" type="noConversion"/>
  </si>
  <si>
    <t>A3Log (sync.)</t>
    <phoneticPr fontId="1" type="noConversion"/>
  </si>
  <si>
    <t>Cit-Patent</t>
    <phoneticPr fontId="1" type="noConversion"/>
  </si>
  <si>
    <t>BerkStan</t>
    <phoneticPr fontId="1" type="noConversion"/>
  </si>
  <si>
    <t>DBPedia</t>
    <phoneticPr fontId="1" type="noConversion"/>
  </si>
  <si>
    <t>c4-2xlarge</t>
    <phoneticPr fontId="1" type="noConversion"/>
  </si>
  <si>
    <t>actor-collaboration</t>
    <phoneticPr fontId="1" type="noConversion"/>
  </si>
  <si>
    <t>amazon0601</t>
  </si>
  <si>
    <t>as-skitter</t>
  </si>
  <si>
    <t>ca-cit-HepPh</t>
  </si>
  <si>
    <t>dblp_coauthor</t>
  </si>
  <si>
    <t>flickr-growth</t>
  </si>
  <si>
    <t>livejournal-links</t>
  </si>
  <si>
    <t>orkut-links</t>
  </si>
  <si>
    <t>patentcite</t>
  </si>
  <si>
    <t>prosper-loans</t>
  </si>
  <si>
    <t>roadNet-CA</t>
  </si>
  <si>
    <t>roadNet-TX</t>
  </si>
  <si>
    <t>soc-LiveJournal1</t>
  </si>
  <si>
    <t>soc-pokec-relationships</t>
  </si>
  <si>
    <t>trec-wt10g</t>
  </si>
  <si>
    <t>web-BerkStan</t>
  </si>
  <si>
    <t>web-Google</t>
  </si>
  <si>
    <t>wiki_talk_en</t>
  </si>
  <si>
    <t>youtube-u-growth</t>
  </si>
  <si>
    <t>zhishi-baidu-internallink</t>
  </si>
  <si>
    <t>roadCA</t>
    <phoneticPr fontId="1" type="noConversion"/>
  </si>
  <si>
    <t>livejournal</t>
    <phoneticPr fontId="1" type="noConversion"/>
  </si>
  <si>
    <t>sync</t>
    <phoneticPr fontId="1" type="noConversion"/>
  </si>
  <si>
    <t>async</t>
    <phoneticPr fontId="1" type="noConversion"/>
  </si>
  <si>
    <t>pri</t>
    <phoneticPr fontId="1" type="noConversion"/>
  </si>
  <si>
    <t>synthetic data</t>
    <phoneticPr fontId="1" type="noConversion"/>
  </si>
  <si>
    <t>wikipedia_link_en</t>
    <phoneticPr fontId="1" type="noConversion"/>
  </si>
  <si>
    <t>twitter</t>
    <phoneticPr fontId="1" type="noConversion"/>
  </si>
  <si>
    <t>twitter_mpi</t>
    <phoneticPr fontId="1" type="noConversion"/>
  </si>
  <si>
    <t>clueweb50M</t>
  </si>
  <si>
    <t>AsyncDatalog</t>
  </si>
  <si>
    <t>1. Overall Performance 64 workers</t>
    <phoneticPr fontId="1" type="noConversion"/>
  </si>
  <si>
    <t>PageRank</t>
    <phoneticPr fontId="2" type="noConversion"/>
  </si>
  <si>
    <t>SSSP</t>
    <phoneticPr fontId="1" type="noConversion"/>
  </si>
  <si>
    <t>CC</t>
    <phoneticPr fontId="1" type="noConversion"/>
  </si>
  <si>
    <t>LCA</t>
    <phoneticPr fontId="1" type="noConversion"/>
  </si>
  <si>
    <t>COST</t>
    <phoneticPr fontId="1" type="noConversion"/>
  </si>
  <si>
    <t>PARTY</t>
    <phoneticPr fontId="1" type="noConversion"/>
  </si>
  <si>
    <t>DAG</t>
    <phoneticPr fontId="1" type="noConversion"/>
  </si>
  <si>
    <t>clueweb20M
  local prio 0.01% 20%</t>
    <phoneticPr fontId="1" type="noConversion"/>
  </si>
  <si>
    <t>clueweb20M</t>
    <phoneticPr fontId="1" type="noConversion"/>
  </si>
  <si>
    <t>cit-Patens</t>
    <phoneticPr fontId="1" type="noConversion"/>
  </si>
  <si>
    <t>30M</t>
    <phoneticPr fontId="1" type="noConversion"/>
  </si>
  <si>
    <t>100M</t>
    <phoneticPr fontId="1" type="noConversion"/>
  </si>
  <si>
    <t>合成图500顶点
35952边</t>
    <phoneticPr fontId="1" type="noConversion"/>
  </si>
  <si>
    <t>56119 72953</t>
    <phoneticPr fontId="1" type="noConversion"/>
  </si>
  <si>
    <t>35222 40573</t>
    <phoneticPr fontId="1" type="noConversion"/>
  </si>
  <si>
    <t>AsyncDatalog local</t>
    <phoneticPr fontId="1" type="noConversion"/>
  </si>
  <si>
    <t>56008 57361</t>
    <phoneticPr fontId="1" type="noConversion"/>
  </si>
  <si>
    <t>40835 39590</t>
    <phoneticPr fontId="1" type="noConversion"/>
  </si>
  <si>
    <t>AsyncDatalog global</t>
    <phoneticPr fontId="1" type="noConversion"/>
  </si>
  <si>
    <t>55619 56020</t>
    <phoneticPr fontId="1" type="noConversion"/>
  </si>
  <si>
    <t>30154 32154</t>
    <phoneticPr fontId="1" type="noConversion"/>
  </si>
  <si>
    <t>SyncDatalog</t>
    <phoneticPr fontId="1" type="noConversion"/>
  </si>
  <si>
    <t>61430 60606</t>
    <phoneticPr fontId="1" type="noConversion"/>
  </si>
  <si>
    <t>5937 5660</t>
    <phoneticPr fontId="1" type="noConversion"/>
  </si>
  <si>
    <t>Maiter</t>
    <phoneticPr fontId="1" type="noConversion"/>
  </si>
  <si>
    <t>Socialite</t>
    <phoneticPr fontId="1" type="noConversion"/>
  </si>
  <si>
    <t>4478780 7458352</t>
    <phoneticPr fontId="1" type="noConversion"/>
  </si>
  <si>
    <t>14159 15449</t>
    <phoneticPr fontId="1" type="noConversion"/>
  </si>
  <si>
    <t>OOM</t>
    <phoneticPr fontId="1" type="noConversion"/>
  </si>
  <si>
    <t>4399 4037</t>
    <phoneticPr fontId="1" type="noConversion"/>
  </si>
  <si>
    <t>GraphLab</t>
    <phoneticPr fontId="1" type="noConversion"/>
  </si>
  <si>
    <t>workers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</si>
</sst>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rgb="FFFF000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u/>
      <sz val="11"/>
      <color theme="10"/>
      <name val="等线"/>
      <family val="2"/>
      <scheme val="minor"/>
    </font>
    <font>
      <sz val="11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trike/>
      <sz val="11"/>
      <color rgb="FF9C0006"/>
      <name val="等线"/>
      <family val="2"/>
      <charset val="134"/>
      <scheme val="minor"/>
    </font>
    <font>
      <strike/>
      <sz val="11"/>
      <color rgb="FF9C0006"/>
      <name val="等线"/>
      <family val="3"/>
      <charset val="134"/>
      <scheme val="minor"/>
    </font>
    <font>
      <sz val="12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4" fillId="0" borderId="0" applyNumberFormat="0" applyFill="0" applyBorder="0" applyAlignment="0" applyProtection="0"/>
    <xf numFmtId="0" fontId="10" fillId="3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6" fillId="2" borderId="0" xfId="0" applyFont="1" applyFill="1" applyAlignment="1"/>
    <xf numFmtId="0" fontId="6" fillId="0" borderId="0" xfId="0" applyFont="1" applyAlignment="1"/>
    <xf numFmtId="0" fontId="6" fillId="0" borderId="0" xfId="0" applyFont="1">
      <alignment vertical="center"/>
    </xf>
    <xf numFmtId="0" fontId="7" fillId="0" borderId="0" xfId="0" applyFont="1" applyAlignment="1"/>
    <xf numFmtId="0" fontId="6" fillId="0" borderId="0" xfId="0" applyFont="1" applyFill="1" applyAlignment="1"/>
    <xf numFmtId="0" fontId="7" fillId="0" borderId="0" xfId="0" applyFont="1" applyFill="1" applyAlignment="1"/>
    <xf numFmtId="0" fontId="8" fillId="0" borderId="0" xfId="1" applyFont="1"/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0" fillId="2" borderId="0" xfId="0" applyFill="1">
      <alignment vertical="center"/>
    </xf>
    <xf numFmtId="0" fontId="5" fillId="0" borderId="0" xfId="0" applyFont="1" applyAlignment="1"/>
    <xf numFmtId="0" fontId="0" fillId="0" borderId="0" xfId="0" applyFont="1" applyAlignment="1"/>
    <xf numFmtId="0" fontId="0" fillId="0" borderId="0" xfId="0" applyFont="1" applyFill="1" applyAlignment="1"/>
    <xf numFmtId="0" fontId="5" fillId="0" borderId="0" xfId="0" applyFont="1">
      <alignment vertical="center"/>
    </xf>
    <xf numFmtId="0" fontId="9" fillId="0" borderId="0" xfId="0" applyFont="1">
      <alignment vertical="center"/>
    </xf>
    <xf numFmtId="0" fontId="0" fillId="0" borderId="0" xfId="0" applyFont="1" applyFill="1" applyAlignment="1">
      <alignment wrapText="1"/>
    </xf>
    <xf numFmtId="0" fontId="0" fillId="0" borderId="0" xfId="0" applyAlignment="1">
      <alignment vertical="center" wrapText="1"/>
    </xf>
    <xf numFmtId="0" fontId="0" fillId="2" borderId="0" xfId="0" applyFont="1" applyFill="1" applyAlignment="1"/>
    <xf numFmtId="0" fontId="0" fillId="0" borderId="0" xfId="0" applyFill="1">
      <alignment vertical="center"/>
    </xf>
    <xf numFmtId="0" fontId="0" fillId="0" borderId="0" xfId="0" applyFont="1" applyAlignment="1">
      <alignment wrapText="1"/>
    </xf>
    <xf numFmtId="9" fontId="0" fillId="0" borderId="0" xfId="0" applyNumberFormat="1">
      <alignment vertical="center"/>
    </xf>
    <xf numFmtId="0" fontId="9" fillId="0" borderId="0" xfId="0" applyFont="1" applyAlignment="1"/>
    <xf numFmtId="0" fontId="0" fillId="0" borderId="0" xfId="0" applyAlignment="1">
      <alignment vertical="center"/>
    </xf>
    <xf numFmtId="0" fontId="11" fillId="3" borderId="0" xfId="2" applyFont="1" applyAlignment="1">
      <alignment wrapText="1"/>
    </xf>
    <xf numFmtId="0" fontId="12" fillId="3" borderId="0" xfId="2" applyFont="1">
      <alignment vertical="center"/>
    </xf>
    <xf numFmtId="0" fontId="12" fillId="3" borderId="0" xfId="2" applyFont="1" applyAlignment="1">
      <alignment vertical="center" wrapText="1"/>
    </xf>
    <xf numFmtId="0" fontId="3" fillId="0" borderId="0" xfId="0" applyFont="1" applyFill="1" applyAlignment="1"/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13" fillId="0" borderId="0" xfId="0" applyFont="1">
      <alignment vertical="center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</cellXfs>
  <cellStyles count="3">
    <cellStyle name="差" xfId="2" builtinId="27"/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835030372976429E-2"/>
          <c:y val="5.1400554097404488E-2"/>
          <c:w val="0.93488493016387131"/>
          <c:h val="0.769825293295707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performance!$B$2</c:f>
              <c:strCache>
                <c:ptCount val="1"/>
                <c:pt idx="0">
                  <c:v>A3Log</c:v>
                </c:pt>
              </c:strCache>
            </c:strRef>
          </c:tx>
          <c:invertIfNegative val="0"/>
          <c:cat>
            <c:strRef>
              <c:f>performance!$A$3:$A$9</c:f>
              <c:strCache>
                <c:ptCount val="7"/>
                <c:pt idx="0">
                  <c:v>PageRank
(ClueWeb20M)</c:v>
                </c:pt>
                <c:pt idx="1">
                  <c:v>SSSP
(ClueWeb20M)</c:v>
                </c:pt>
                <c:pt idx="2">
                  <c:v>CC
(ClueWeb20M)</c:v>
                </c:pt>
                <c:pt idx="3">
                  <c:v>LCA
(CitePatent)</c:v>
                </c:pt>
                <c:pt idx="4">
                  <c:v>COST
(SynCost30M)</c:v>
                </c:pt>
                <c:pt idx="5">
                  <c:v>PARTY
(ClueWeb20M)</c:v>
                </c:pt>
                <c:pt idx="6">
                  <c:v>PATH
SynDAG500</c:v>
                </c:pt>
              </c:strCache>
            </c:strRef>
          </c:cat>
          <c:val>
            <c:numRef>
              <c:f>performance!$B$3:$B$9</c:f>
              <c:numCache>
                <c:formatCode>General</c:formatCode>
                <c:ptCount val="7"/>
                <c:pt idx="0">
                  <c:v>21.199000000000002</c:v>
                </c:pt>
                <c:pt idx="1">
                  <c:v>9.4700000000000006</c:v>
                </c:pt>
                <c:pt idx="2">
                  <c:v>15.9</c:v>
                </c:pt>
                <c:pt idx="3">
                  <c:v>67.599999999999994</c:v>
                </c:pt>
                <c:pt idx="4">
                  <c:v>8.4600000000000009</c:v>
                </c:pt>
                <c:pt idx="5">
                  <c:v>99.8</c:v>
                </c:pt>
                <c:pt idx="6">
                  <c:v>43.5</c:v>
                </c:pt>
              </c:numCache>
            </c:numRef>
          </c:val>
        </c:ser>
        <c:ser>
          <c:idx val="5"/>
          <c:order val="1"/>
          <c:tx>
            <c:strRef>
              <c:f>performance!$G$2</c:f>
              <c:strCache>
                <c:ptCount val="1"/>
                <c:pt idx="0">
                  <c:v>sync</c:v>
                </c:pt>
              </c:strCache>
            </c:strRef>
          </c:tx>
          <c:invertIfNegative val="0"/>
          <c:val>
            <c:numRef>
              <c:f>performance!$G$3:$G$9</c:f>
              <c:numCache>
                <c:formatCode>General</c:formatCode>
                <c:ptCount val="7"/>
                <c:pt idx="0">
                  <c:v>72.099999999999994</c:v>
                </c:pt>
                <c:pt idx="1">
                  <c:v>18.350000000000001</c:v>
                </c:pt>
                <c:pt idx="2">
                  <c:v>19.98</c:v>
                </c:pt>
                <c:pt idx="3">
                  <c:v>97.5</c:v>
                </c:pt>
                <c:pt idx="4">
                  <c:v>19.5</c:v>
                </c:pt>
                <c:pt idx="5">
                  <c:v>111.4</c:v>
                </c:pt>
                <c:pt idx="6">
                  <c:v>53.1</c:v>
                </c:pt>
              </c:numCache>
            </c:numRef>
          </c:val>
        </c:ser>
        <c:ser>
          <c:idx val="1"/>
          <c:order val="2"/>
          <c:tx>
            <c:strRef>
              <c:f>performance!$C$2</c:f>
              <c:strCache>
                <c:ptCount val="1"/>
                <c:pt idx="0">
                  <c:v>Maiter</c:v>
                </c:pt>
              </c:strCache>
            </c:strRef>
          </c:tx>
          <c:invertIfNegative val="0"/>
          <c:cat>
            <c:strRef>
              <c:f>performance!$A$3:$A$9</c:f>
              <c:strCache>
                <c:ptCount val="7"/>
                <c:pt idx="0">
                  <c:v>PageRank
(ClueWeb20M)</c:v>
                </c:pt>
                <c:pt idx="1">
                  <c:v>SSSP
(ClueWeb20M)</c:v>
                </c:pt>
                <c:pt idx="2">
                  <c:v>CC
(ClueWeb20M)</c:v>
                </c:pt>
                <c:pt idx="3">
                  <c:v>LCA
(CitePatent)</c:v>
                </c:pt>
                <c:pt idx="4">
                  <c:v>COST
(SynCost30M)</c:v>
                </c:pt>
                <c:pt idx="5">
                  <c:v>PARTY
(ClueWeb20M)</c:v>
                </c:pt>
                <c:pt idx="6">
                  <c:v>PATH
SynDAG500</c:v>
                </c:pt>
              </c:strCache>
            </c:strRef>
          </c:cat>
          <c:val>
            <c:numRef>
              <c:f>performance!$C$3:$C$5</c:f>
              <c:numCache>
                <c:formatCode>General</c:formatCode>
                <c:ptCount val="3"/>
                <c:pt idx="0">
                  <c:v>133</c:v>
                </c:pt>
                <c:pt idx="1">
                  <c:v>29.25</c:v>
                </c:pt>
                <c:pt idx="2">
                  <c:v>191.15</c:v>
                </c:pt>
              </c:numCache>
            </c:numRef>
          </c:val>
        </c:ser>
        <c:ser>
          <c:idx val="2"/>
          <c:order val="3"/>
          <c:tx>
            <c:strRef>
              <c:f>performance!$D$2</c:f>
              <c:strCache>
                <c:ptCount val="1"/>
                <c:pt idx="0">
                  <c:v>GraphLab</c:v>
                </c:pt>
              </c:strCache>
            </c:strRef>
          </c:tx>
          <c:invertIfNegative val="0"/>
          <c:cat>
            <c:strRef>
              <c:f>performance!$A$3:$A$9</c:f>
              <c:strCache>
                <c:ptCount val="7"/>
                <c:pt idx="0">
                  <c:v>PageRank
(ClueWeb20M)</c:v>
                </c:pt>
                <c:pt idx="1">
                  <c:v>SSSP
(ClueWeb20M)</c:v>
                </c:pt>
                <c:pt idx="2">
                  <c:v>CC
(ClueWeb20M)</c:v>
                </c:pt>
                <c:pt idx="3">
                  <c:v>LCA
(CitePatent)</c:v>
                </c:pt>
                <c:pt idx="4">
                  <c:v>COST
(SynCost30M)</c:v>
                </c:pt>
                <c:pt idx="5">
                  <c:v>PARTY
(ClueWeb20M)</c:v>
                </c:pt>
                <c:pt idx="6">
                  <c:v>PATH
SynDAG500</c:v>
                </c:pt>
              </c:strCache>
            </c:strRef>
          </c:cat>
          <c:val>
            <c:numRef>
              <c:f>performance!$D$3:$D$5</c:f>
              <c:numCache>
                <c:formatCode>General</c:formatCode>
                <c:ptCount val="3"/>
                <c:pt idx="0">
                  <c:v>482.9</c:v>
                </c:pt>
                <c:pt idx="1">
                  <c:v>166.3</c:v>
                </c:pt>
                <c:pt idx="2">
                  <c:v>164.2</c:v>
                </c:pt>
              </c:numCache>
            </c:numRef>
          </c:val>
        </c:ser>
        <c:ser>
          <c:idx val="3"/>
          <c:order val="4"/>
          <c:tx>
            <c:strRef>
              <c:f>performance!$E$2</c:f>
              <c:strCache>
                <c:ptCount val="1"/>
                <c:pt idx="0">
                  <c:v>Myria</c:v>
                </c:pt>
              </c:strCache>
            </c:strRef>
          </c:tx>
          <c:invertIfNegative val="0"/>
          <c:cat>
            <c:strRef>
              <c:f>performance!$A$3:$A$9</c:f>
              <c:strCache>
                <c:ptCount val="7"/>
                <c:pt idx="0">
                  <c:v>PageRank
(ClueWeb20M)</c:v>
                </c:pt>
                <c:pt idx="1">
                  <c:v>SSSP
(ClueWeb20M)</c:v>
                </c:pt>
                <c:pt idx="2">
                  <c:v>CC
(ClueWeb20M)</c:v>
                </c:pt>
                <c:pt idx="3">
                  <c:v>LCA
(CitePatent)</c:v>
                </c:pt>
                <c:pt idx="4">
                  <c:v>COST
(SynCost30M)</c:v>
                </c:pt>
                <c:pt idx="5">
                  <c:v>PARTY
(ClueWeb20M)</c:v>
                </c:pt>
                <c:pt idx="6">
                  <c:v>PATH
SynDAG500</c:v>
                </c:pt>
              </c:strCache>
            </c:strRef>
          </c:cat>
          <c:val>
            <c:numRef>
              <c:f>performance!$E$3:$E$5</c:f>
              <c:numCache>
                <c:formatCode>General</c:formatCode>
                <c:ptCount val="3"/>
                <c:pt idx="0">
                  <c:v>6809</c:v>
                </c:pt>
                <c:pt idx="1">
                  <c:v>1278</c:v>
                </c:pt>
                <c:pt idx="2">
                  <c:v>2296</c:v>
                </c:pt>
              </c:numCache>
            </c:numRef>
          </c:val>
        </c:ser>
        <c:ser>
          <c:idx val="4"/>
          <c:order val="5"/>
          <c:tx>
            <c:strRef>
              <c:f>performance!$F$2</c:f>
              <c:strCache>
                <c:ptCount val="1"/>
                <c:pt idx="0">
                  <c:v>Socialite</c:v>
                </c:pt>
              </c:strCache>
            </c:strRef>
          </c:tx>
          <c:invertIfNegative val="0"/>
          <c:cat>
            <c:strRef>
              <c:f>performance!$A$3:$A$9</c:f>
              <c:strCache>
                <c:ptCount val="7"/>
                <c:pt idx="0">
                  <c:v>PageRank
(ClueWeb20M)</c:v>
                </c:pt>
                <c:pt idx="1">
                  <c:v>SSSP
(ClueWeb20M)</c:v>
                </c:pt>
                <c:pt idx="2">
                  <c:v>CC
(ClueWeb20M)</c:v>
                </c:pt>
                <c:pt idx="3">
                  <c:v>LCA
(CitePatent)</c:v>
                </c:pt>
                <c:pt idx="4">
                  <c:v>COST
(SynCost30M)</c:v>
                </c:pt>
                <c:pt idx="5">
                  <c:v>PARTY
(ClueWeb20M)</c:v>
                </c:pt>
                <c:pt idx="6">
                  <c:v>PATH
SynDAG500</c:v>
                </c:pt>
              </c:strCache>
            </c:strRef>
          </c:cat>
          <c:val>
            <c:numRef>
              <c:f>performance!$F$3:$F$5</c:f>
              <c:numCache>
                <c:formatCode>General</c:formatCode>
                <c:ptCount val="3"/>
                <c:pt idx="0">
                  <c:v>467.2</c:v>
                </c:pt>
                <c:pt idx="1">
                  <c:v>5.85</c:v>
                </c:pt>
                <c:pt idx="2">
                  <c:v>45.3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493056"/>
        <c:axId val="86494592"/>
      </c:barChart>
      <c:catAx>
        <c:axId val="86493056"/>
        <c:scaling>
          <c:orientation val="minMax"/>
        </c:scaling>
        <c:delete val="0"/>
        <c:axPos val="b"/>
        <c:majorTickMark val="out"/>
        <c:minorTickMark val="none"/>
        <c:tickLblPos val="nextTo"/>
        <c:crossAx val="86494592"/>
        <c:crosses val="autoZero"/>
        <c:auto val="1"/>
        <c:lblAlgn val="ctr"/>
        <c:lblOffset val="100"/>
        <c:noMultiLvlLbl val="0"/>
      </c:catAx>
      <c:valAx>
        <c:axId val="86494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4930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55587572829992"/>
          <c:y val="5.903361038203557E-2"/>
          <c:w val="0.63881747051122151"/>
          <c:h val="0.1550809273840769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52328906647863"/>
          <c:y val="4.7388544517041754E-2"/>
          <c:w val="0.87016737959658153"/>
          <c:h val="0.799057724167457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performance!$J$2</c:f>
              <c:strCache>
                <c:ptCount val="1"/>
                <c:pt idx="0">
                  <c:v>A3Log</c:v>
                </c:pt>
              </c:strCache>
            </c:strRef>
          </c:tx>
          <c:invertIfNegative val="0"/>
          <c:cat>
            <c:strRef>
              <c:f>performance!$I$3:$I$9</c:f>
              <c:strCache>
                <c:ptCount val="7"/>
                <c:pt idx="0">
                  <c:v>SSSP</c:v>
                </c:pt>
                <c:pt idx="1">
                  <c:v>PageRank</c:v>
                </c:pt>
                <c:pt idx="2">
                  <c:v>CC</c:v>
                </c:pt>
                <c:pt idx="3">
                  <c:v>LCA</c:v>
                </c:pt>
                <c:pt idx="4">
                  <c:v>COST</c:v>
                </c:pt>
                <c:pt idx="5">
                  <c:v>PARTY</c:v>
                </c:pt>
                <c:pt idx="6">
                  <c:v>PATH</c:v>
                </c:pt>
              </c:strCache>
            </c:strRef>
          </c:cat>
          <c:val>
            <c:numRef>
              <c:f>performance!$J$3:$J$5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performance!$K$2</c:f>
              <c:strCache>
                <c:ptCount val="1"/>
                <c:pt idx="0">
                  <c:v>Maiter</c:v>
                </c:pt>
              </c:strCache>
            </c:strRef>
          </c:tx>
          <c:spPr>
            <a:pattFill prst="ltDnDiag">
              <a:fgClr>
                <a:srgbClr val="00B050"/>
              </a:fgClr>
              <a:bgClr>
                <a:schemeClr val="bg1"/>
              </a:bgClr>
            </a:pattFill>
          </c:spPr>
          <c:invertIfNegative val="0"/>
          <c:cat>
            <c:strRef>
              <c:f>performance!$I$3:$I$9</c:f>
              <c:strCache>
                <c:ptCount val="7"/>
                <c:pt idx="0">
                  <c:v>SSSP</c:v>
                </c:pt>
                <c:pt idx="1">
                  <c:v>PageRank</c:v>
                </c:pt>
                <c:pt idx="2">
                  <c:v>CC</c:v>
                </c:pt>
                <c:pt idx="3">
                  <c:v>LCA</c:v>
                </c:pt>
                <c:pt idx="4">
                  <c:v>COST</c:v>
                </c:pt>
                <c:pt idx="5">
                  <c:v>PARTY</c:v>
                </c:pt>
                <c:pt idx="6">
                  <c:v>PATH</c:v>
                </c:pt>
              </c:strCache>
            </c:strRef>
          </c:cat>
          <c:val>
            <c:numRef>
              <c:f>performance!$K$3:$K$5</c:f>
              <c:numCache>
                <c:formatCode>General</c:formatCode>
                <c:ptCount val="3"/>
                <c:pt idx="0">
                  <c:v>3.0887011615628297</c:v>
                </c:pt>
                <c:pt idx="1">
                  <c:v>6.2738808434360109</c:v>
                </c:pt>
                <c:pt idx="2">
                  <c:v>12.022012578616351</c:v>
                </c:pt>
              </c:numCache>
            </c:numRef>
          </c:val>
        </c:ser>
        <c:ser>
          <c:idx val="2"/>
          <c:order val="2"/>
          <c:tx>
            <c:strRef>
              <c:f>performance!$L$2</c:f>
              <c:strCache>
                <c:ptCount val="1"/>
                <c:pt idx="0">
                  <c:v>GraphLab</c:v>
                </c:pt>
              </c:strCache>
            </c:strRef>
          </c:tx>
          <c:spPr>
            <a:pattFill prst="pct75">
              <a:fgClr>
                <a:srgbClr val="C00000"/>
              </a:fgClr>
              <a:bgClr>
                <a:schemeClr val="bg1"/>
              </a:bgClr>
            </a:pattFill>
          </c:spPr>
          <c:invertIfNegative val="0"/>
          <c:cat>
            <c:strRef>
              <c:f>performance!$I$3:$I$9</c:f>
              <c:strCache>
                <c:ptCount val="7"/>
                <c:pt idx="0">
                  <c:v>SSSP</c:v>
                </c:pt>
                <c:pt idx="1">
                  <c:v>PageRank</c:v>
                </c:pt>
                <c:pt idx="2">
                  <c:v>CC</c:v>
                </c:pt>
                <c:pt idx="3">
                  <c:v>LCA</c:v>
                </c:pt>
                <c:pt idx="4">
                  <c:v>COST</c:v>
                </c:pt>
                <c:pt idx="5">
                  <c:v>PARTY</c:v>
                </c:pt>
                <c:pt idx="6">
                  <c:v>PATH</c:v>
                </c:pt>
              </c:strCache>
            </c:strRef>
          </c:cat>
          <c:val>
            <c:numRef>
              <c:f>performance!$L$3:$L$5</c:f>
              <c:numCache>
                <c:formatCode>General</c:formatCode>
                <c:ptCount val="3"/>
                <c:pt idx="0">
                  <c:v>17.560718057022175</c:v>
                </c:pt>
                <c:pt idx="1">
                  <c:v>22.779376385678567</c:v>
                </c:pt>
                <c:pt idx="2">
                  <c:v>10.327044025157232</c:v>
                </c:pt>
              </c:numCache>
            </c:numRef>
          </c:val>
        </c:ser>
        <c:ser>
          <c:idx val="4"/>
          <c:order val="3"/>
          <c:tx>
            <c:strRef>
              <c:f>performance!$N$2</c:f>
              <c:strCache>
                <c:ptCount val="1"/>
                <c:pt idx="0">
                  <c:v>Socialite</c:v>
                </c:pt>
              </c:strCache>
            </c:strRef>
          </c:tx>
          <c:spPr>
            <a:pattFill prst="pct60">
              <a:fgClr>
                <a:srgbClr val="00B0F0"/>
              </a:fgClr>
              <a:bgClr>
                <a:schemeClr val="bg1"/>
              </a:bgClr>
            </a:pattFill>
          </c:spPr>
          <c:invertIfNegative val="0"/>
          <c:cat>
            <c:strRef>
              <c:f>performance!$I$3:$I$9</c:f>
              <c:strCache>
                <c:ptCount val="7"/>
                <c:pt idx="0">
                  <c:v>SSSP</c:v>
                </c:pt>
                <c:pt idx="1">
                  <c:v>PageRank</c:v>
                </c:pt>
                <c:pt idx="2">
                  <c:v>CC</c:v>
                </c:pt>
                <c:pt idx="3">
                  <c:v>LCA</c:v>
                </c:pt>
                <c:pt idx="4">
                  <c:v>COST</c:v>
                </c:pt>
                <c:pt idx="5">
                  <c:v>PARTY</c:v>
                </c:pt>
                <c:pt idx="6">
                  <c:v>PATH</c:v>
                </c:pt>
              </c:strCache>
            </c:strRef>
          </c:cat>
          <c:val>
            <c:numRef>
              <c:f>performance!$N$3:$N$5</c:f>
              <c:numCache>
                <c:formatCode>General</c:formatCode>
                <c:ptCount val="3"/>
                <c:pt idx="0">
                  <c:v>0.61774023231256592</c:v>
                </c:pt>
                <c:pt idx="1">
                  <c:v>22.038775413934616</c:v>
                </c:pt>
                <c:pt idx="2">
                  <c:v>2.8490566037735845</c:v>
                </c:pt>
              </c:numCache>
            </c:numRef>
          </c:val>
        </c:ser>
        <c:ser>
          <c:idx val="3"/>
          <c:order val="4"/>
          <c:tx>
            <c:strRef>
              <c:f>performance!$M$2</c:f>
              <c:strCache>
                <c:ptCount val="1"/>
                <c:pt idx="0">
                  <c:v>Myria</c:v>
                </c:pt>
              </c:strCache>
            </c:strRef>
          </c:tx>
          <c:spPr>
            <a:pattFill prst="pct40">
              <a:fgClr>
                <a:schemeClr val="accent1"/>
              </a:fgClr>
              <a:bgClr>
                <a:schemeClr val="bg1"/>
              </a:bgClr>
            </a:pattFill>
          </c:spPr>
          <c:invertIfNegative val="0"/>
          <c:val>
            <c:numRef>
              <c:f>performance!$M$3:$M$5</c:f>
              <c:numCache>
                <c:formatCode>General</c:formatCode>
                <c:ptCount val="3"/>
                <c:pt idx="0">
                  <c:v>134.95248152059133</c:v>
                </c:pt>
                <c:pt idx="1">
                  <c:v>321.19439596207366</c:v>
                </c:pt>
                <c:pt idx="2">
                  <c:v>144.40251572327043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346368"/>
        <c:axId val="86356352"/>
      </c:barChart>
      <c:catAx>
        <c:axId val="8634636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+mn-lt"/>
                <a:ea typeface="Arial Unicode MS" pitchFamily="34" charset="-122"/>
                <a:cs typeface="Arial Unicode MS" pitchFamily="34" charset="-122"/>
              </a:defRPr>
            </a:pPr>
            <a:endParaRPr lang="zh-CN"/>
          </a:p>
        </c:txPr>
        <c:crossAx val="86356352"/>
        <c:crosses val="autoZero"/>
        <c:auto val="1"/>
        <c:lblAlgn val="ctr"/>
        <c:lblOffset val="100"/>
        <c:noMultiLvlLbl val="0"/>
      </c:catAx>
      <c:valAx>
        <c:axId val="86356352"/>
        <c:scaling>
          <c:orientation val="minMax"/>
          <c:max val="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latin typeface="+mn-lt"/>
                    <a:ea typeface="Arial Unicode MS" pitchFamily="34" charset="-122"/>
                    <a:cs typeface="Arial Unicode MS" pitchFamily="34" charset="-122"/>
                  </a:defRPr>
                </a:pPr>
                <a:r>
                  <a:rPr lang="en-US" altLang="en-US" sz="1400">
                    <a:latin typeface="+mn-lt"/>
                    <a:ea typeface="Arial Unicode MS" pitchFamily="34" charset="-122"/>
                    <a:cs typeface="Arial Unicode MS" pitchFamily="34" charset="-122"/>
                  </a:rPr>
                  <a:t>Normalized runtime</a:t>
                </a:r>
              </a:p>
            </c:rich>
          </c:tx>
          <c:layout>
            <c:manualLayout>
              <c:xMode val="edge"/>
              <c:yMode val="edge"/>
              <c:x val="1.6451826247551066E-3"/>
              <c:y val="0.1885163788463571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zh-CN"/>
          </a:p>
        </c:txPr>
        <c:crossAx val="863463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489950866868277"/>
          <c:y val="4.3066212468122339E-2"/>
          <c:w val="0.19597090156118027"/>
          <c:h val="0.47089778671283111"/>
        </c:manualLayout>
      </c:layout>
      <c:overlay val="0"/>
      <c:txPr>
        <a:bodyPr/>
        <a:lstStyle/>
        <a:p>
          <a:pPr>
            <a:defRPr sz="1400">
              <a:latin typeface="+mn-lt"/>
              <a:ea typeface="Arial Unicode MS" pitchFamily="34" charset="-122"/>
              <a:cs typeface="Arial Unicode MS" pitchFamily="34" charset="-122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portrait" horizontalDpi="1200" verticalDpi="12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928053060080215"/>
          <c:y val="6.4270275824062917E-2"/>
          <c:w val="0.85071946939919785"/>
          <c:h val="0.78162953830059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performance!$J$31</c:f>
              <c:strCache>
                <c:ptCount val="1"/>
                <c:pt idx="0">
                  <c:v>A3Log</c:v>
                </c:pt>
              </c:strCache>
            </c:strRef>
          </c:tx>
          <c:invertIfNegative val="0"/>
          <c:cat>
            <c:strRef>
              <c:f>performance!$I$32:$I$33</c:f>
              <c:strCache>
                <c:ptCount val="2"/>
                <c:pt idx="0">
                  <c:v>SSSP</c:v>
                </c:pt>
                <c:pt idx="1">
                  <c:v>PageRank</c:v>
                </c:pt>
              </c:strCache>
            </c:strRef>
          </c:cat>
          <c:val>
            <c:numRef>
              <c:f>performance!$J$32:$J$33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ser>
          <c:idx val="1"/>
          <c:order val="1"/>
          <c:tx>
            <c:strRef>
              <c:f>performance!$K$31</c:f>
              <c:strCache>
                <c:ptCount val="1"/>
                <c:pt idx="0">
                  <c:v>Maiter</c:v>
                </c:pt>
              </c:strCache>
            </c:strRef>
          </c:tx>
          <c:spPr>
            <a:pattFill prst="ltDnDiag">
              <a:fgClr>
                <a:srgbClr val="00B050"/>
              </a:fgClr>
              <a:bgClr>
                <a:schemeClr val="bg1"/>
              </a:bgClr>
            </a:pattFill>
          </c:spPr>
          <c:invertIfNegative val="0"/>
          <c:cat>
            <c:strRef>
              <c:f>performance!$I$32:$I$33</c:f>
              <c:strCache>
                <c:ptCount val="2"/>
                <c:pt idx="0">
                  <c:v>SSSP</c:v>
                </c:pt>
                <c:pt idx="1">
                  <c:v>PageRank</c:v>
                </c:pt>
              </c:strCache>
            </c:strRef>
          </c:cat>
          <c:val>
            <c:numRef>
              <c:f>performance!$K$32:$K$33</c:f>
              <c:numCache>
                <c:formatCode>General</c:formatCode>
                <c:ptCount val="2"/>
                <c:pt idx="0">
                  <c:v>0.50498338870431891</c:v>
                </c:pt>
                <c:pt idx="1">
                  <c:v>0.68581687612208264</c:v>
                </c:pt>
              </c:numCache>
            </c:numRef>
          </c:val>
        </c:ser>
        <c:ser>
          <c:idx val="2"/>
          <c:order val="2"/>
          <c:tx>
            <c:strRef>
              <c:f>performance!$L$31</c:f>
              <c:strCache>
                <c:ptCount val="1"/>
                <c:pt idx="0">
                  <c:v>GraphLab</c:v>
                </c:pt>
              </c:strCache>
            </c:strRef>
          </c:tx>
          <c:spPr>
            <a:pattFill prst="pct75">
              <a:fgClr>
                <a:srgbClr val="C00000"/>
              </a:fgClr>
              <a:bgClr>
                <a:schemeClr val="bg1"/>
              </a:bgClr>
            </a:pattFill>
          </c:spPr>
          <c:invertIfNegative val="0"/>
          <c:cat>
            <c:strRef>
              <c:f>performance!$I$32:$I$33</c:f>
              <c:strCache>
                <c:ptCount val="2"/>
                <c:pt idx="0">
                  <c:v>SSSP</c:v>
                </c:pt>
                <c:pt idx="1">
                  <c:v>PageRank</c:v>
                </c:pt>
              </c:strCache>
            </c:strRef>
          </c:cat>
          <c:val>
            <c:numRef>
              <c:f>performance!$L$32:$L$33</c:f>
              <c:numCache>
                <c:formatCode>General</c:formatCode>
                <c:ptCount val="2"/>
                <c:pt idx="0">
                  <c:v>3.4883720930232558</c:v>
                </c:pt>
                <c:pt idx="1">
                  <c:v>9.3985637342908426</c:v>
                </c:pt>
              </c:numCache>
            </c:numRef>
          </c:val>
        </c:ser>
        <c:ser>
          <c:idx val="4"/>
          <c:order val="3"/>
          <c:tx>
            <c:strRef>
              <c:f>performance!$N$31</c:f>
              <c:strCache>
                <c:ptCount val="1"/>
                <c:pt idx="0">
                  <c:v>Socialite</c:v>
                </c:pt>
              </c:strCache>
            </c:strRef>
          </c:tx>
          <c:spPr>
            <a:pattFill prst="pct60">
              <a:fgClr>
                <a:srgbClr val="00B0F0"/>
              </a:fgClr>
              <a:bgClr>
                <a:schemeClr val="bg1"/>
              </a:bgClr>
            </a:pattFill>
          </c:spPr>
          <c:invertIfNegative val="0"/>
          <c:cat>
            <c:strRef>
              <c:f>performance!$I$32:$I$33</c:f>
              <c:strCache>
                <c:ptCount val="2"/>
                <c:pt idx="0">
                  <c:v>SSSP</c:v>
                </c:pt>
                <c:pt idx="1">
                  <c:v>PageRank</c:v>
                </c:pt>
              </c:strCache>
            </c:strRef>
          </c:cat>
          <c:val>
            <c:numRef>
              <c:f>performance!$N$32:$N$33</c:f>
              <c:numCache>
                <c:formatCode>General</c:formatCode>
                <c:ptCount val="2"/>
                <c:pt idx="0">
                  <c:v>0.51495016611295674</c:v>
                </c:pt>
                <c:pt idx="1">
                  <c:v>80.409335727109521</c:v>
                </c:pt>
              </c:numCache>
            </c:numRef>
          </c:val>
        </c:ser>
        <c:ser>
          <c:idx val="3"/>
          <c:order val="4"/>
          <c:tx>
            <c:strRef>
              <c:f>performance!$M$31</c:f>
              <c:strCache>
                <c:ptCount val="1"/>
                <c:pt idx="0">
                  <c:v>Myria</c:v>
                </c:pt>
              </c:strCache>
            </c:strRef>
          </c:tx>
          <c:spPr>
            <a:pattFill prst="pct40">
              <a:fgClr>
                <a:srgbClr val="7030A0"/>
              </a:fgClr>
              <a:bgClr>
                <a:schemeClr val="bg1"/>
              </a:bgClr>
            </a:pattFill>
          </c:spPr>
          <c:invertIfNegative val="0"/>
          <c:cat>
            <c:strRef>
              <c:f>performance!$I$32:$I$33</c:f>
              <c:strCache>
                <c:ptCount val="2"/>
                <c:pt idx="0">
                  <c:v>SSSP</c:v>
                </c:pt>
                <c:pt idx="1">
                  <c:v>PageRank</c:v>
                </c:pt>
              </c:strCache>
            </c:strRef>
          </c:cat>
          <c:val>
            <c:numRef>
              <c:f>performance!$M$32:$M$33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530304"/>
        <c:axId val="104531840"/>
      </c:barChart>
      <c:catAx>
        <c:axId val="10453030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zh-CN"/>
          </a:p>
        </c:txPr>
        <c:crossAx val="104531840"/>
        <c:crosses val="autoZero"/>
        <c:auto val="1"/>
        <c:lblAlgn val="ctr"/>
        <c:lblOffset val="100"/>
        <c:noMultiLvlLbl val="0"/>
      </c:catAx>
      <c:valAx>
        <c:axId val="104531840"/>
        <c:scaling>
          <c:orientation val="minMax"/>
          <c:max val="2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altLang="en-US" sz="1400"/>
                  <a:t>Normalized runtime</a:t>
                </a:r>
              </a:p>
            </c:rich>
          </c:tx>
          <c:layout>
            <c:manualLayout>
              <c:xMode val="edge"/>
              <c:yMode val="edge"/>
              <c:x val="4.6056419113413936E-3"/>
              <c:y val="0.164349669814404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zh-CN"/>
          </a:p>
        </c:txPr>
        <c:crossAx val="1045303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1131118722021174"/>
          <c:y val="5.3788401005034514E-2"/>
          <c:w val="0.23444510061242343"/>
          <c:h val="0.46370648538838943"/>
        </c:manualLayout>
      </c:layout>
      <c:overlay val="0"/>
      <c:txPr>
        <a:bodyPr/>
        <a:lstStyle/>
        <a:p>
          <a:pPr>
            <a:defRPr sz="140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portrait" horizontalDpi="1200" verticalDpi="1200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55340843588586E-2"/>
          <c:y val="5.1400554097404488E-2"/>
          <c:w val="0.8959895684681205"/>
          <c:h val="0.719352580927384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optimization!$F$1</c:f>
              <c:strCache>
                <c:ptCount val="1"/>
                <c:pt idx="0">
                  <c:v>Sync.</c:v>
                </c:pt>
              </c:strCache>
            </c:strRef>
          </c:tx>
          <c:invertIfNegative val="0"/>
          <c:cat>
            <c:strRef>
              <c:f>optimization!$A$2:$A$8</c:f>
              <c:strCache>
                <c:ptCount val="7"/>
                <c:pt idx="0">
                  <c:v>SSSP
(ClueWeb20M)</c:v>
                </c:pt>
                <c:pt idx="1">
                  <c:v>PageRank
(ClueWeb20M)</c:v>
                </c:pt>
                <c:pt idx="2">
                  <c:v>CC
(ClueWeb20M)</c:v>
                </c:pt>
                <c:pt idx="3">
                  <c:v>LCA
(CitePatent)</c:v>
                </c:pt>
                <c:pt idx="4">
                  <c:v>COST
(SynCost30M)</c:v>
                </c:pt>
                <c:pt idx="5">
                  <c:v>PARTY
(ClueWeb20M)</c:v>
                </c:pt>
                <c:pt idx="6">
                  <c:v>PATH
(SynDAG500)</c:v>
                </c:pt>
              </c:strCache>
            </c:strRef>
          </c:cat>
          <c:val>
            <c:numRef>
              <c:f>optimization!$F$2:$F$8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ser>
          <c:idx val="1"/>
          <c:order val="1"/>
          <c:tx>
            <c:strRef>
              <c:f>optimization!$G$1</c:f>
              <c:strCache>
                <c:ptCount val="1"/>
                <c:pt idx="0">
                  <c:v>Async.</c:v>
                </c:pt>
              </c:strCache>
            </c:strRef>
          </c:tx>
          <c:invertIfNegative val="0"/>
          <c:cat>
            <c:strRef>
              <c:f>optimization!$A$2:$A$8</c:f>
              <c:strCache>
                <c:ptCount val="7"/>
                <c:pt idx="0">
                  <c:v>SSSP
(ClueWeb20M)</c:v>
                </c:pt>
                <c:pt idx="1">
                  <c:v>PageRank
(ClueWeb20M)</c:v>
                </c:pt>
                <c:pt idx="2">
                  <c:v>CC
(ClueWeb20M)</c:v>
                </c:pt>
                <c:pt idx="3">
                  <c:v>LCA
(CitePatent)</c:v>
                </c:pt>
                <c:pt idx="4">
                  <c:v>COST
(SynCost30M)</c:v>
                </c:pt>
                <c:pt idx="5">
                  <c:v>PARTY
(ClueWeb20M)</c:v>
                </c:pt>
                <c:pt idx="6">
                  <c:v>PATH
(SynDAG500)</c:v>
                </c:pt>
              </c:strCache>
            </c:strRef>
          </c:cat>
          <c:val>
            <c:numRef>
              <c:f>optimization!$G$2:$G$8</c:f>
              <c:numCache>
                <c:formatCode>General</c:formatCode>
                <c:ptCount val="7"/>
                <c:pt idx="0">
                  <c:v>4.2613636363636465E-2</c:v>
                </c:pt>
                <c:pt idx="1">
                  <c:v>2.8738738738738743</c:v>
                </c:pt>
                <c:pt idx="2">
                  <c:v>0.42926829268292677</c:v>
                </c:pt>
                <c:pt idx="3">
                  <c:v>0.28968253968253976</c:v>
                </c:pt>
                <c:pt idx="4">
                  <c:v>1.6566757493188011</c:v>
                </c:pt>
                <c:pt idx="5">
                  <c:v>5.8935361216730042E-2</c:v>
                </c:pt>
                <c:pt idx="6">
                  <c:v>0.24647887323943651</c:v>
                </c:pt>
              </c:numCache>
            </c:numRef>
          </c:val>
        </c:ser>
        <c:ser>
          <c:idx val="2"/>
          <c:order val="2"/>
          <c:tx>
            <c:strRef>
              <c:f>optimization!$H$1</c:f>
              <c:strCache>
                <c:ptCount val="1"/>
                <c:pt idx="0">
                  <c:v>Schedule</c:v>
                </c:pt>
              </c:strCache>
            </c:strRef>
          </c:tx>
          <c:invertIfNegative val="0"/>
          <c:cat>
            <c:strRef>
              <c:f>optimization!$A$2:$A$8</c:f>
              <c:strCache>
                <c:ptCount val="7"/>
                <c:pt idx="0">
                  <c:v>SSSP
(ClueWeb20M)</c:v>
                </c:pt>
                <c:pt idx="1">
                  <c:v>PageRank
(ClueWeb20M)</c:v>
                </c:pt>
                <c:pt idx="2">
                  <c:v>CC
(ClueWeb20M)</c:v>
                </c:pt>
                <c:pt idx="3">
                  <c:v>LCA
(CitePatent)</c:v>
                </c:pt>
                <c:pt idx="4">
                  <c:v>COST
(SynCost30M)</c:v>
                </c:pt>
                <c:pt idx="5">
                  <c:v>PARTY
(ClueWeb20M)</c:v>
                </c:pt>
                <c:pt idx="6">
                  <c:v>PATH
(SynDAG500)</c:v>
                </c:pt>
              </c:strCache>
            </c:strRef>
          </c:cat>
          <c:val>
            <c:numRef>
              <c:f>optimization!$H$2:$H$8</c:f>
              <c:numCache>
                <c:formatCode>General</c:formatCode>
                <c:ptCount val="7"/>
                <c:pt idx="0">
                  <c:v>0.81588689161946815</c:v>
                </c:pt>
                <c:pt idx="1">
                  <c:v>2.2113188238948878</c:v>
                </c:pt>
                <c:pt idx="2">
                  <c:v>0.41349900291455755</c:v>
                </c:pt>
                <c:pt idx="3">
                  <c:v>0.15262515262515275</c:v>
                </c:pt>
                <c:pt idx="4">
                  <c:v>-0.35171121031170927</c:v>
                </c:pt>
                <c:pt idx="5">
                  <c:v>5.7297103713129793E-2</c:v>
                </c:pt>
                <c:pt idx="6">
                  <c:v>-2.5789218067022723E-2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507904"/>
        <c:axId val="86509440"/>
      </c:barChart>
      <c:catAx>
        <c:axId val="86507904"/>
        <c:scaling>
          <c:orientation val="minMax"/>
        </c:scaling>
        <c:delete val="0"/>
        <c:axPos val="b"/>
        <c:majorTickMark val="out"/>
        <c:minorTickMark val="none"/>
        <c:tickLblPos val="nextTo"/>
        <c:crossAx val="86509440"/>
        <c:crosses val="autoZero"/>
        <c:auto val="1"/>
        <c:lblAlgn val="ctr"/>
        <c:lblOffset val="100"/>
        <c:noMultiLvlLbl val="0"/>
      </c:catAx>
      <c:valAx>
        <c:axId val="86509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507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4787207733443146"/>
          <c:y val="6.423884514435696E-2"/>
          <c:w val="0.51909910376380863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portrait" horizontalDpi="1200" verticalDpi="12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83919744257589"/>
          <c:y val="5.2216445576977986E-2"/>
          <c:w val="0.85276343325153192"/>
          <c:h val="0.815614125199928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optimization!$F$1</c:f>
              <c:strCache>
                <c:ptCount val="1"/>
                <c:pt idx="0">
                  <c:v>Sync.</c:v>
                </c:pt>
              </c:strCache>
            </c:strRef>
          </c:tx>
          <c:invertIfNegative val="0"/>
          <c:cat>
            <c:strRef>
              <c:f>optimization!$E$2:$E$8</c:f>
              <c:strCache>
                <c:ptCount val="7"/>
                <c:pt idx="0">
                  <c:v>SSSP</c:v>
                </c:pt>
                <c:pt idx="1">
                  <c:v>PageRank</c:v>
                </c:pt>
                <c:pt idx="2">
                  <c:v>CC</c:v>
                </c:pt>
                <c:pt idx="3">
                  <c:v>LCA</c:v>
                </c:pt>
                <c:pt idx="4">
                  <c:v>COST</c:v>
                </c:pt>
                <c:pt idx="5">
                  <c:v>PARTY</c:v>
                </c:pt>
                <c:pt idx="6">
                  <c:v>PATH</c:v>
                </c:pt>
              </c:strCache>
            </c:strRef>
          </c:cat>
          <c:val>
            <c:numRef>
              <c:f>optimization!$F$2:$F$8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ser>
          <c:idx val="1"/>
          <c:order val="1"/>
          <c:tx>
            <c:strRef>
              <c:f>optimization!$G$1</c:f>
              <c:strCache>
                <c:ptCount val="1"/>
                <c:pt idx="0">
                  <c:v>Async.</c:v>
                </c:pt>
              </c:strCache>
            </c:strRef>
          </c:tx>
          <c:spPr>
            <a:pattFill prst="ltUpDiag">
              <a:fgClr>
                <a:srgbClr val="C00000"/>
              </a:fgClr>
              <a:bgClr>
                <a:schemeClr val="bg1"/>
              </a:bgClr>
            </a:pattFill>
          </c:spPr>
          <c:invertIfNegative val="0"/>
          <c:cat>
            <c:strRef>
              <c:f>optimization!$E$2:$E$8</c:f>
              <c:strCache>
                <c:ptCount val="7"/>
                <c:pt idx="0">
                  <c:v>SSSP</c:v>
                </c:pt>
                <c:pt idx="1">
                  <c:v>PageRank</c:v>
                </c:pt>
                <c:pt idx="2">
                  <c:v>CC</c:v>
                </c:pt>
                <c:pt idx="3">
                  <c:v>LCA</c:v>
                </c:pt>
                <c:pt idx="4">
                  <c:v>COST</c:v>
                </c:pt>
                <c:pt idx="5">
                  <c:v>PARTY</c:v>
                </c:pt>
                <c:pt idx="6">
                  <c:v>PATH</c:v>
                </c:pt>
              </c:strCache>
            </c:strRef>
          </c:cat>
          <c:val>
            <c:numRef>
              <c:f>optimization!$G$2:$G$8</c:f>
              <c:numCache>
                <c:formatCode>General</c:formatCode>
                <c:ptCount val="7"/>
                <c:pt idx="0">
                  <c:v>4.2613636363636465E-2</c:v>
                </c:pt>
                <c:pt idx="1">
                  <c:v>2.8738738738738743</c:v>
                </c:pt>
                <c:pt idx="2">
                  <c:v>0.42926829268292677</c:v>
                </c:pt>
                <c:pt idx="3">
                  <c:v>0.28968253968253976</c:v>
                </c:pt>
                <c:pt idx="4">
                  <c:v>1.6566757493188011</c:v>
                </c:pt>
                <c:pt idx="5">
                  <c:v>5.8935361216730042E-2</c:v>
                </c:pt>
                <c:pt idx="6">
                  <c:v>0.24647887323943651</c:v>
                </c:pt>
              </c:numCache>
            </c:numRef>
          </c:val>
        </c:ser>
        <c:ser>
          <c:idx val="2"/>
          <c:order val="2"/>
          <c:tx>
            <c:strRef>
              <c:f>optimization!$H$1</c:f>
              <c:strCache>
                <c:ptCount val="1"/>
                <c:pt idx="0">
                  <c:v>Schedule</c:v>
                </c:pt>
              </c:strCache>
            </c:strRef>
          </c:tx>
          <c:spPr>
            <a:pattFill prst="pct60">
              <a:fgClr>
                <a:srgbClr val="00B050"/>
              </a:fgClr>
              <a:bgClr>
                <a:schemeClr val="bg1"/>
              </a:bgClr>
            </a:pattFill>
          </c:spPr>
          <c:invertIfNegative val="0"/>
          <c:cat>
            <c:strRef>
              <c:f>optimization!$E$2:$E$8</c:f>
              <c:strCache>
                <c:ptCount val="7"/>
                <c:pt idx="0">
                  <c:v>SSSP</c:v>
                </c:pt>
                <c:pt idx="1">
                  <c:v>PageRank</c:v>
                </c:pt>
                <c:pt idx="2">
                  <c:v>CC</c:v>
                </c:pt>
                <c:pt idx="3">
                  <c:v>LCA</c:v>
                </c:pt>
                <c:pt idx="4">
                  <c:v>COST</c:v>
                </c:pt>
                <c:pt idx="5">
                  <c:v>PARTY</c:v>
                </c:pt>
                <c:pt idx="6">
                  <c:v>PATH</c:v>
                </c:pt>
              </c:strCache>
            </c:strRef>
          </c:cat>
          <c:val>
            <c:numRef>
              <c:f>optimization!$H$2:$H$8</c:f>
              <c:numCache>
                <c:formatCode>General</c:formatCode>
                <c:ptCount val="7"/>
                <c:pt idx="0">
                  <c:v>0.81588689161946815</c:v>
                </c:pt>
                <c:pt idx="1">
                  <c:v>2.2113188238948878</c:v>
                </c:pt>
                <c:pt idx="2">
                  <c:v>0.41349900291455755</c:v>
                </c:pt>
                <c:pt idx="3">
                  <c:v>0.15262515262515275</c:v>
                </c:pt>
                <c:pt idx="4">
                  <c:v>-0.35171121031170927</c:v>
                </c:pt>
                <c:pt idx="5">
                  <c:v>5.7297103713129793E-2</c:v>
                </c:pt>
                <c:pt idx="6">
                  <c:v>-2.5789218067022723E-2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6522880"/>
        <c:axId val="86536960"/>
      </c:barChart>
      <c:catAx>
        <c:axId val="86522880"/>
        <c:scaling>
          <c:orientation val="minMax"/>
        </c:scaling>
        <c:delete val="0"/>
        <c:axPos val="b"/>
        <c:majorTickMark val="out"/>
        <c:minorTickMark val="none"/>
        <c:tickLblPos val="nextTo"/>
        <c:crossAx val="86536960"/>
        <c:crosses val="autoZero"/>
        <c:auto val="1"/>
        <c:lblAlgn val="ctr"/>
        <c:lblOffset val="100"/>
        <c:noMultiLvlLbl val="0"/>
      </c:catAx>
      <c:valAx>
        <c:axId val="86536960"/>
        <c:scaling>
          <c:orientation val="minMax"/>
          <c:max val="7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5228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672969894059604"/>
          <c:y val="0.12786885488737146"/>
          <c:w val="0.19871566723375639"/>
          <c:h val="0.32337186062332218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 paperSize="9" orientation="portrait" horizontalDpi="1200" verticalDpi="12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07899212598425"/>
          <c:y val="6.1185583546552916E-2"/>
          <c:w val="0.49832581713011759"/>
          <c:h val="0.73622405513564737"/>
        </c:manualLayout>
      </c:layout>
      <c:lineChart>
        <c:grouping val="standard"/>
        <c:varyColors val="0"/>
        <c:ser>
          <c:idx val="0"/>
          <c:order val="0"/>
          <c:tx>
            <c:strRef>
              <c:f>scalability!$F$1</c:f>
              <c:strCache>
                <c:ptCount val="1"/>
                <c:pt idx="0">
                  <c:v>Async.</c:v>
                </c:pt>
              </c:strCache>
            </c:strRef>
          </c:tx>
          <c:cat>
            <c:numRef>
              <c:f>scalability!$E$2:$E$7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scalability!$F$2:$F$7</c:f>
              <c:numCache>
                <c:formatCode>General</c:formatCode>
                <c:ptCount val="6"/>
                <c:pt idx="0">
                  <c:v>408.24599999999998</c:v>
                </c:pt>
                <c:pt idx="1">
                  <c:v>232.488</c:v>
                </c:pt>
                <c:pt idx="2">
                  <c:v>126.14</c:v>
                </c:pt>
                <c:pt idx="3">
                  <c:v>70.599999999999994</c:v>
                </c:pt>
                <c:pt idx="4">
                  <c:v>42.9315</c:v>
                </c:pt>
                <c:pt idx="5">
                  <c:v>33.456000000000003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scalability!$G$1</c:f>
              <c:strCache>
                <c:ptCount val="1"/>
                <c:pt idx="0">
                  <c:v>Sync.</c:v>
                </c:pt>
              </c:strCache>
            </c:strRef>
          </c:tx>
          <c:cat>
            <c:numRef>
              <c:f>scalability!$E$2:$E$7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scalability!$G$2:$G$7</c:f>
              <c:numCache>
                <c:formatCode>General</c:formatCode>
                <c:ptCount val="6"/>
                <c:pt idx="0">
                  <c:v>883.75599999999997</c:v>
                </c:pt>
                <c:pt idx="1">
                  <c:v>519</c:v>
                </c:pt>
                <c:pt idx="2">
                  <c:v>300.28800000000001</c:v>
                </c:pt>
                <c:pt idx="3">
                  <c:v>185.33600000000001</c:v>
                </c:pt>
                <c:pt idx="4">
                  <c:v>143.01400000000001</c:v>
                </c:pt>
                <c:pt idx="5">
                  <c:v>129.51900000000001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scalability!$H$1</c:f>
              <c:strCache>
                <c:ptCount val="1"/>
                <c:pt idx="0">
                  <c:v>Async. Ideal</c:v>
                </c:pt>
              </c:strCache>
            </c:strRef>
          </c:tx>
          <c:spPr>
            <a:ln>
              <a:prstDash val="sysDash"/>
            </a:ln>
          </c:spPr>
          <c:cat>
            <c:numRef>
              <c:f>scalability!$E$2:$E$7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scalability!$H$2:$H$7</c:f>
              <c:numCache>
                <c:formatCode>General</c:formatCode>
                <c:ptCount val="6"/>
                <c:pt idx="0">
                  <c:v>408.24599999999998</c:v>
                </c:pt>
                <c:pt idx="1">
                  <c:v>204.12299999999999</c:v>
                </c:pt>
                <c:pt idx="2">
                  <c:v>102.06100000000001</c:v>
                </c:pt>
                <c:pt idx="3">
                  <c:v>51.030700000000003</c:v>
                </c:pt>
                <c:pt idx="4">
                  <c:v>25.5154</c:v>
                </c:pt>
                <c:pt idx="5">
                  <c:v>12.7577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scalability!$I$1</c:f>
              <c:strCache>
                <c:ptCount val="1"/>
                <c:pt idx="0">
                  <c:v>Sync. Ideal</c:v>
                </c:pt>
              </c:strCache>
            </c:strRef>
          </c:tx>
          <c:spPr>
            <a:ln>
              <a:prstDash val="sysDash"/>
            </a:ln>
          </c:spPr>
          <c:cat>
            <c:numRef>
              <c:f>scalability!$E$2:$E$7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scalability!$I$2:$I$7</c:f>
              <c:numCache>
                <c:formatCode>General</c:formatCode>
                <c:ptCount val="6"/>
                <c:pt idx="0">
                  <c:v>883.75599999999997</c:v>
                </c:pt>
                <c:pt idx="1">
                  <c:v>441.87799999999999</c:v>
                </c:pt>
                <c:pt idx="2">
                  <c:v>220.93899999999999</c:v>
                </c:pt>
                <c:pt idx="3">
                  <c:v>110.46899999999999</c:v>
                </c:pt>
                <c:pt idx="4">
                  <c:v>55.234699999999997</c:v>
                </c:pt>
                <c:pt idx="5">
                  <c:v>27.6174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599168"/>
        <c:axId val="86601088"/>
      </c:lineChart>
      <c:lineChart>
        <c:grouping val="standard"/>
        <c:varyColors val="0"/>
        <c:ser>
          <c:idx val="4"/>
          <c:order val="4"/>
          <c:tx>
            <c:strRef>
              <c:f>scalability!$J$1</c:f>
              <c:strCache>
                <c:ptCount val="1"/>
                <c:pt idx="0">
                  <c:v>Speedup (Sync./Async.)</c:v>
                </c:pt>
              </c:strCache>
            </c:strRef>
          </c:tx>
          <c:spPr>
            <a:ln w="28575" cmpd="sng">
              <a:solidFill>
                <a:srgbClr val="00B050"/>
              </a:solidFill>
            </a:ln>
          </c:spPr>
          <c:val>
            <c:numRef>
              <c:f>scalability!$J$2:$J$7</c:f>
              <c:numCache>
                <c:formatCode>General</c:formatCode>
                <c:ptCount val="6"/>
                <c:pt idx="0">
                  <c:v>2.1647634024583216</c:v>
                </c:pt>
                <c:pt idx="1">
                  <c:v>2.2323732837823886</c:v>
                </c:pt>
                <c:pt idx="2">
                  <c:v>2.3805929919137467</c:v>
                </c:pt>
                <c:pt idx="3">
                  <c:v>2.6251558073654393</c:v>
                </c:pt>
                <c:pt idx="4">
                  <c:v>3.331213677602693</c:v>
                </c:pt>
                <c:pt idx="5">
                  <c:v>3.8713235294117645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613376"/>
        <c:axId val="86611456"/>
      </c:lineChart>
      <c:catAx>
        <c:axId val="86599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en-US" sz="1400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zh-CN"/>
          </a:p>
        </c:txPr>
        <c:crossAx val="86601088"/>
        <c:crosses val="autoZero"/>
        <c:auto val="1"/>
        <c:lblAlgn val="ctr"/>
        <c:lblOffset val="100"/>
        <c:noMultiLvlLbl val="0"/>
      </c:catAx>
      <c:valAx>
        <c:axId val="86601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altLang="en-US" sz="1400"/>
                  <a:t>Runtime (s)</a:t>
                </a:r>
              </a:p>
            </c:rich>
          </c:tx>
          <c:layout>
            <c:manualLayout>
              <c:xMode val="edge"/>
              <c:yMode val="edge"/>
              <c:x val="9.3676850393700755E-3"/>
              <c:y val="0.2651940646464331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zh-CN"/>
          </a:p>
        </c:txPr>
        <c:crossAx val="86599168"/>
        <c:crosses val="autoZero"/>
        <c:crossBetween val="between"/>
        <c:majorUnit val="200"/>
        <c:minorUnit val="1"/>
      </c:valAx>
      <c:valAx>
        <c:axId val="8661145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altLang="en-US" sz="1400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zh-CN"/>
          </a:p>
        </c:txPr>
        <c:crossAx val="86613376"/>
        <c:crosses val="max"/>
        <c:crossBetween val="between"/>
        <c:majorUnit val="1"/>
      </c:valAx>
      <c:catAx>
        <c:axId val="86613376"/>
        <c:scaling>
          <c:orientation val="minMax"/>
        </c:scaling>
        <c:delete val="1"/>
        <c:axPos val="b"/>
        <c:majorTickMark val="out"/>
        <c:minorTickMark val="none"/>
        <c:tickLblPos val="nextTo"/>
        <c:crossAx val="8661145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360787993013661"/>
          <c:y val="0.10342891094774308"/>
          <c:w val="0.25956099565897212"/>
          <c:h val="0.67172563047020661"/>
        </c:manualLayout>
      </c:layout>
      <c:overlay val="0"/>
      <c:txPr>
        <a:bodyPr/>
        <a:lstStyle/>
        <a:p>
          <a:pPr>
            <a:defRPr sz="1300" spc="0" baseline="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portrait" horizontalDpi="1200" verticalDpi="120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03596531857668"/>
          <c:y val="7.0688385814824298E-2"/>
          <c:w val="0.50708547654453406"/>
          <c:h val="0.72975855284759417"/>
        </c:manualLayout>
      </c:layout>
      <c:lineChart>
        <c:grouping val="standard"/>
        <c:varyColors val="0"/>
        <c:ser>
          <c:idx val="0"/>
          <c:order val="0"/>
          <c:tx>
            <c:strRef>
              <c:f>scalability!$D$11</c:f>
              <c:strCache>
                <c:ptCount val="1"/>
                <c:pt idx="0">
                  <c:v>Async.</c:v>
                </c:pt>
              </c:strCache>
            </c:strRef>
          </c:tx>
          <c:cat>
            <c:numRef>
              <c:f>scalability!$C$12:$C$16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scalability!$D$12:$D$16</c:f>
              <c:numCache>
                <c:formatCode>General</c:formatCode>
                <c:ptCount val="5"/>
                <c:pt idx="0">
                  <c:v>223.5</c:v>
                </c:pt>
                <c:pt idx="1">
                  <c:v>165.3</c:v>
                </c:pt>
                <c:pt idx="2">
                  <c:v>116.6</c:v>
                </c:pt>
                <c:pt idx="3">
                  <c:v>83.7</c:v>
                </c:pt>
                <c:pt idx="4">
                  <c:v>57.7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scalability!$E$11</c:f>
              <c:strCache>
                <c:ptCount val="1"/>
                <c:pt idx="0">
                  <c:v>Sync.</c:v>
                </c:pt>
              </c:strCache>
            </c:strRef>
          </c:tx>
          <c:cat>
            <c:numRef>
              <c:f>scalability!$C$12:$C$16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scalability!$E$12:$E$16</c:f>
              <c:numCache>
                <c:formatCode>General</c:formatCode>
                <c:ptCount val="5"/>
                <c:pt idx="0">
                  <c:v>364.9</c:v>
                </c:pt>
                <c:pt idx="1">
                  <c:v>294.60000000000002</c:v>
                </c:pt>
                <c:pt idx="2">
                  <c:v>218.6</c:v>
                </c:pt>
                <c:pt idx="3">
                  <c:v>156.80000000000001</c:v>
                </c:pt>
                <c:pt idx="4">
                  <c:v>117.6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scalability!$F$11</c:f>
              <c:strCache>
                <c:ptCount val="1"/>
                <c:pt idx="0">
                  <c:v>Async. Ideal</c:v>
                </c:pt>
              </c:strCache>
            </c:strRef>
          </c:tx>
          <c:spPr>
            <a:ln>
              <a:prstDash val="sysDash"/>
            </a:ln>
          </c:spPr>
          <c:cat>
            <c:numRef>
              <c:f>scalability!$C$12:$C$16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scalability!$F$12:$F$16</c:f>
              <c:numCache>
                <c:formatCode>General</c:formatCode>
                <c:ptCount val="5"/>
                <c:pt idx="0">
                  <c:v>223.5</c:v>
                </c:pt>
                <c:pt idx="1">
                  <c:v>111.75</c:v>
                </c:pt>
                <c:pt idx="2">
                  <c:v>55.875</c:v>
                </c:pt>
                <c:pt idx="3">
                  <c:v>27.9375</c:v>
                </c:pt>
                <c:pt idx="4">
                  <c:v>13.96875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scalability!$G$11</c:f>
              <c:strCache>
                <c:ptCount val="1"/>
                <c:pt idx="0">
                  <c:v>Sync. Ideal</c:v>
                </c:pt>
              </c:strCache>
            </c:strRef>
          </c:tx>
          <c:spPr>
            <a:ln>
              <a:prstDash val="sysDash"/>
            </a:ln>
          </c:spPr>
          <c:cat>
            <c:numRef>
              <c:f>scalability!$C$12:$C$16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scalability!$G$12:$G$16</c:f>
              <c:numCache>
                <c:formatCode>General</c:formatCode>
                <c:ptCount val="5"/>
                <c:pt idx="0">
                  <c:v>364.9</c:v>
                </c:pt>
                <c:pt idx="1">
                  <c:v>182.45</c:v>
                </c:pt>
                <c:pt idx="2">
                  <c:v>91.224999999999994</c:v>
                </c:pt>
                <c:pt idx="3">
                  <c:v>45.612499999999997</c:v>
                </c:pt>
                <c:pt idx="4">
                  <c:v>22.806249999999999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033856"/>
        <c:axId val="99035392"/>
      </c:lineChart>
      <c:lineChart>
        <c:grouping val="standard"/>
        <c:varyColors val="0"/>
        <c:ser>
          <c:idx val="4"/>
          <c:order val="4"/>
          <c:tx>
            <c:strRef>
              <c:f>scalability!$H$11</c:f>
              <c:strCache>
                <c:ptCount val="1"/>
                <c:pt idx="0">
                  <c:v>Speedup (Sync./Async.)</c:v>
                </c:pt>
              </c:strCache>
            </c:strRef>
          </c:tx>
          <c:spPr>
            <a:ln w="31750">
              <a:solidFill>
                <a:srgbClr val="00B050"/>
              </a:solidFill>
            </a:ln>
          </c:spPr>
          <c:cat>
            <c:numRef>
              <c:f>scalability!$C$12:$C$16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scalability!$H$12:$H$16</c:f>
              <c:numCache>
                <c:formatCode>General</c:formatCode>
                <c:ptCount val="5"/>
                <c:pt idx="0">
                  <c:v>1.6326621923937359</c:v>
                </c:pt>
                <c:pt idx="1">
                  <c:v>1.7822141560798548</c:v>
                </c:pt>
                <c:pt idx="2">
                  <c:v>1.874785591766724</c:v>
                </c:pt>
                <c:pt idx="3">
                  <c:v>1.8733572281959379</c:v>
                </c:pt>
                <c:pt idx="4">
                  <c:v>2.0381282495667241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537472"/>
        <c:axId val="124535168"/>
      </c:lineChart>
      <c:catAx>
        <c:axId val="99033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en-US" sz="1400"/>
                  <a:t>Number of workers</a:t>
                </a:r>
              </a:p>
            </c:rich>
          </c:tx>
          <c:layout>
            <c:manualLayout>
              <c:xMode val="edge"/>
              <c:yMode val="edge"/>
              <c:x val="0.28369420540698664"/>
              <c:y val="0.9032673342348003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zh-CN"/>
          </a:p>
        </c:txPr>
        <c:crossAx val="99035392"/>
        <c:crosses val="autoZero"/>
        <c:auto val="1"/>
        <c:lblAlgn val="ctr"/>
        <c:lblOffset val="100"/>
        <c:noMultiLvlLbl val="0"/>
      </c:catAx>
      <c:valAx>
        <c:axId val="99035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altLang="en-US" sz="1400"/>
                  <a:t>Runtime (s)</a:t>
                </a:r>
              </a:p>
            </c:rich>
          </c:tx>
          <c:layout>
            <c:manualLayout>
              <c:xMode val="edge"/>
              <c:yMode val="edge"/>
              <c:x val="4.3654063365918278E-3"/>
              <c:y val="0.2321325375191360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zh-CN"/>
          </a:p>
        </c:txPr>
        <c:crossAx val="99033856"/>
        <c:crosses val="autoZero"/>
        <c:crossBetween val="between"/>
      </c:valAx>
      <c:valAx>
        <c:axId val="12453516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altLang="en-US" sz="1400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zh-CN"/>
          </a:p>
        </c:txPr>
        <c:crossAx val="124537472"/>
        <c:crosses val="max"/>
        <c:crossBetween val="between"/>
      </c:valAx>
      <c:catAx>
        <c:axId val="124537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4535168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5307476658296968"/>
          <c:y val="8.2151367298309311E-2"/>
          <c:w val="0.24486124992889821"/>
          <c:h val="0.66334541279060355"/>
        </c:manualLayout>
      </c:layout>
      <c:overlay val="0"/>
      <c:txPr>
        <a:bodyPr/>
        <a:lstStyle/>
        <a:p>
          <a:pPr>
            <a:defRPr sz="130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portrait" horizontalDpi="1200" verticalDpi="12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granularity!$B$1</c:f>
              <c:strCache>
                <c:ptCount val="1"/>
                <c:pt idx="0">
                  <c:v>runtime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</c:spPr>
          </c:dPt>
          <c:dPt>
            <c:idx val="1"/>
            <c:invertIfNegative val="0"/>
            <c:bubble3D val="0"/>
            <c:spPr>
              <a:solidFill>
                <a:srgbClr val="FFC000"/>
              </a:solidFill>
            </c:spPr>
          </c:dPt>
          <c:cat>
            <c:strRef>
              <c:f>granularity!$A$2:$A$10</c:f>
              <c:strCache>
                <c:ptCount val="9"/>
                <c:pt idx="0">
                  <c:v>sync</c:v>
                </c:pt>
                <c:pt idx="1">
                  <c:v>async</c:v>
                </c:pt>
                <c:pt idx="2">
                  <c:v>pri 1%</c:v>
                </c:pt>
                <c:pt idx="3">
                  <c:v>pri 2%</c:v>
                </c:pt>
                <c:pt idx="4">
                  <c:v>pri 5%</c:v>
                </c:pt>
                <c:pt idx="5">
                  <c:v>pri 10%</c:v>
                </c:pt>
                <c:pt idx="6">
                  <c:v>pri 20%</c:v>
                </c:pt>
                <c:pt idx="7">
                  <c:v>pri 30%</c:v>
                </c:pt>
                <c:pt idx="8">
                  <c:v>pri 50%</c:v>
                </c:pt>
              </c:strCache>
            </c:strRef>
          </c:cat>
          <c:val>
            <c:numRef>
              <c:f>granularity!$B$2:$B$10</c:f>
              <c:numCache>
                <c:formatCode>General</c:formatCode>
                <c:ptCount val="9"/>
                <c:pt idx="0">
                  <c:v>72.099999999999994</c:v>
                </c:pt>
                <c:pt idx="1">
                  <c:v>36.5</c:v>
                </c:pt>
                <c:pt idx="2">
                  <c:v>26.388000000000002</c:v>
                </c:pt>
                <c:pt idx="3">
                  <c:v>27.588000000000001</c:v>
                </c:pt>
                <c:pt idx="4">
                  <c:v>22.420999999999999</c:v>
                </c:pt>
                <c:pt idx="5">
                  <c:v>22.082999999999998</c:v>
                </c:pt>
                <c:pt idx="6">
                  <c:v>21.597999999999999</c:v>
                </c:pt>
                <c:pt idx="7">
                  <c:v>26.245000000000001</c:v>
                </c:pt>
                <c:pt idx="8">
                  <c:v>27.940999999999999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8"/>
        <c:axId val="57225600"/>
        <c:axId val="57227136"/>
      </c:barChart>
      <c:catAx>
        <c:axId val="57225600"/>
        <c:scaling>
          <c:orientation val="minMax"/>
        </c:scaling>
        <c:delete val="0"/>
        <c:axPos val="b"/>
        <c:majorTickMark val="out"/>
        <c:minorTickMark val="none"/>
        <c:tickLblPos val="nextTo"/>
        <c:crossAx val="57227136"/>
        <c:crosses val="autoZero"/>
        <c:auto val="1"/>
        <c:lblAlgn val="ctr"/>
        <c:lblOffset val="100"/>
        <c:noMultiLvlLbl val="0"/>
      </c:catAx>
      <c:valAx>
        <c:axId val="57227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runtime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225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portrait" horizontalDpi="1200" verticalDpi="12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100011</xdr:rowOff>
    </xdr:from>
    <xdr:to>
      <xdr:col>29</xdr:col>
      <xdr:colOff>257175</xdr:colOff>
      <xdr:row>21</xdr:row>
      <xdr:rowOff>38099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333375</xdr:colOff>
      <xdr:row>13</xdr:row>
      <xdr:rowOff>0</xdr:rowOff>
    </xdr:from>
    <xdr:to>
      <xdr:col>7</xdr:col>
      <xdr:colOff>533400</xdr:colOff>
      <xdr:row>28</xdr:row>
      <xdr:rowOff>114300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11905</xdr:colOff>
      <xdr:row>13</xdr:row>
      <xdr:rowOff>0</xdr:rowOff>
    </xdr:from>
    <xdr:to>
      <xdr:col>13</xdr:col>
      <xdr:colOff>431006</xdr:colOff>
      <xdr:row>28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0.88341</cdr:x>
      <cdr:y>0.49156</cdr:y>
    </cdr:from>
    <cdr:to>
      <cdr:x>0.94799</cdr:x>
      <cdr:y>0.84462</cdr:y>
    </cdr:to>
    <cdr:sp macro="" textlink="">
      <cdr:nvSpPr>
        <cdr:cNvPr id="2" name="TextBox 1"/>
        <cdr:cNvSpPr txBox="1"/>
      </cdr:nvSpPr>
      <cdr:spPr>
        <a:xfrm xmlns:a="http://schemas.openxmlformats.org/drawingml/2006/main" rot="10800000">
          <a:off x="3846269" y="1310836"/>
          <a:ext cx="281189" cy="9414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altLang="zh-CN" sz="1400"/>
            <a:t>not return</a:t>
          </a:r>
          <a:endParaRPr lang="zh-CN" altLang="en-US" sz="1400"/>
        </a:p>
      </cdr:txBody>
    </cdr:sp>
  </cdr:relSizeAnchor>
  <cdr:relSizeAnchor xmlns:cdr="http://schemas.openxmlformats.org/drawingml/2006/chartDrawing">
    <cdr:from>
      <cdr:x>0.45094</cdr:x>
      <cdr:y>0.49156</cdr:y>
    </cdr:from>
    <cdr:to>
      <cdr:x>0.51552</cdr:x>
      <cdr:y>0.84462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1963338" y="1310836"/>
          <a:ext cx="281189" cy="9414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altLang="zh-CN" sz="1400"/>
            <a:t>not return</a:t>
          </a:r>
          <a:endParaRPr lang="zh-CN" altLang="en-US" sz="1400"/>
        </a:p>
      </cdr:txBody>
    </cdr:sp>
  </cdr:relSizeAnchor>
  <cdr:relSizeAnchor xmlns:cdr="http://schemas.openxmlformats.org/drawingml/2006/chartDrawing">
    <cdr:from>
      <cdr:x>0.33188</cdr:x>
      <cdr:y>0.82428</cdr:y>
    </cdr:from>
    <cdr:to>
      <cdr:x>0.39379</cdr:x>
      <cdr:y>0.8452</cdr:y>
    </cdr:to>
    <cdr:sp macro="" textlink="">
      <cdr:nvSpPr>
        <cdr:cNvPr id="4" name="矩形 3"/>
        <cdr:cNvSpPr/>
      </cdr:nvSpPr>
      <cdr:spPr>
        <a:xfrm xmlns:a="http://schemas.openxmlformats.org/drawingml/2006/main">
          <a:off x="1446408" y="2202213"/>
          <a:ext cx="269810" cy="55889"/>
        </a:xfrm>
        <a:prstGeom xmlns:a="http://schemas.openxmlformats.org/drawingml/2006/main" prst="rect">
          <a:avLst/>
        </a:prstGeom>
        <a:pattFill xmlns:a="http://schemas.openxmlformats.org/drawingml/2006/main" prst="pct75">
          <a:fgClr>
            <a:srgbClr val="002060"/>
          </a:fgClr>
          <a:bgClr>
            <a:schemeClr val="bg1"/>
          </a:bgClr>
        </a:patt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0.7576</cdr:x>
      <cdr:y>0.80754</cdr:y>
    </cdr:from>
    <cdr:to>
      <cdr:x>0.81661</cdr:x>
      <cdr:y>0.84423</cdr:y>
    </cdr:to>
    <cdr:sp macro="" textlink="">
      <cdr:nvSpPr>
        <cdr:cNvPr id="5" name="矩形 4"/>
        <cdr:cNvSpPr/>
      </cdr:nvSpPr>
      <cdr:spPr>
        <a:xfrm xmlns:a="http://schemas.openxmlformats.org/drawingml/2006/main">
          <a:off x="3303289" y="2152403"/>
          <a:ext cx="257299" cy="97799"/>
        </a:xfrm>
        <a:prstGeom xmlns:a="http://schemas.openxmlformats.org/drawingml/2006/main" prst="rect">
          <a:avLst/>
        </a:prstGeom>
        <a:pattFill xmlns:a="http://schemas.openxmlformats.org/drawingml/2006/main" prst="pct75">
          <a:fgClr>
            <a:srgbClr val="002060"/>
          </a:fgClr>
          <a:bgClr>
            <a:schemeClr val="bg1"/>
          </a:bgClr>
        </a:patt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0.14495</cdr:x>
      <cdr:y>0.61424</cdr:y>
    </cdr:from>
    <cdr:to>
      <cdr:x>0.32003</cdr:x>
      <cdr:y>0.72812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630892" y="1613059"/>
          <a:ext cx="761999" cy="2990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400"/>
            <a:t>sync.</a:t>
          </a:r>
          <a:endParaRPr lang="zh-CN" altLang="en-US" sz="1400"/>
        </a:p>
      </cdr:txBody>
    </cdr:sp>
  </cdr:relSizeAnchor>
  <cdr:relSizeAnchor xmlns:cdr="http://schemas.openxmlformats.org/drawingml/2006/chartDrawing">
    <cdr:from>
      <cdr:x>0.25546</cdr:x>
      <cdr:y>0.70819</cdr:y>
    </cdr:from>
    <cdr:to>
      <cdr:x>0.32096</cdr:x>
      <cdr:y>0.81139</cdr:y>
    </cdr:to>
    <cdr:cxnSp macro="">
      <cdr:nvCxnSpPr>
        <cdr:cNvPr id="8" name="直接箭头连接符 7"/>
        <cdr:cNvCxnSpPr/>
      </cdr:nvCxnSpPr>
      <cdr:spPr>
        <a:xfrm xmlns:a="http://schemas.openxmlformats.org/drawingml/2006/main">
          <a:off x="1114426" y="1895475"/>
          <a:ext cx="285750" cy="276225"/>
        </a:xfrm>
        <a:prstGeom xmlns:a="http://schemas.openxmlformats.org/drawingml/2006/main" prst="straightConnector1">
          <a:avLst/>
        </a:prstGeom>
        <a:ln xmlns:a="http://schemas.openxmlformats.org/drawingml/2006/main" w="19050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0.78603</cdr:x>
      <cdr:y>0.01423</cdr:y>
    </cdr:from>
    <cdr:to>
      <cdr:x>0.94323</cdr:x>
      <cdr:y>0.12811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3429001" y="38100"/>
          <a:ext cx="6858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400"/>
            <a:t>80.5X</a:t>
          </a:r>
          <a:endParaRPr lang="zh-CN" altLang="en-US" sz="14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8</xdr:row>
      <xdr:rowOff>33337</xdr:rowOff>
    </xdr:from>
    <xdr:to>
      <xdr:col>9</xdr:col>
      <xdr:colOff>152399</xdr:colOff>
      <xdr:row>24</xdr:row>
      <xdr:rowOff>33337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200024</xdr:colOff>
      <xdr:row>1</xdr:row>
      <xdr:rowOff>276224</xdr:rowOff>
    </xdr:from>
    <xdr:to>
      <xdr:col>15</xdr:col>
      <xdr:colOff>380999</xdr:colOff>
      <xdr:row>11</xdr:row>
      <xdr:rowOff>61911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66674</xdr:colOff>
      <xdr:row>5</xdr:row>
      <xdr:rowOff>38100</xdr:rowOff>
    </xdr:from>
    <xdr:to>
      <xdr:col>20</xdr:col>
      <xdr:colOff>47625</xdr:colOff>
      <xdr:row>20</xdr:row>
      <xdr:rowOff>119062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619125</xdr:colOff>
      <xdr:row>22</xdr:row>
      <xdr:rowOff>71437</xdr:rowOff>
    </xdr:from>
    <xdr:to>
      <xdr:col>19</xdr:col>
      <xdr:colOff>600075</xdr:colOff>
      <xdr:row>37</xdr:row>
      <xdr:rowOff>152400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2</xdr:row>
      <xdr:rowOff>52387</xdr:rowOff>
    </xdr:from>
    <xdr:to>
      <xdr:col>17</xdr:col>
      <xdr:colOff>152400</xdr:colOff>
      <xdr:row>18</xdr:row>
      <xdr:rowOff>52387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4" workbookViewId="0">
      <selection activeCell="A17" sqref="A17:B17"/>
    </sheetView>
  </sheetViews>
  <sheetFormatPr defaultColWidth="9" defaultRowHeight="13.5"/>
  <cols>
    <col min="1" max="1" width="29.375" style="3" customWidth="1"/>
    <col min="2" max="2" width="31.375" style="3" customWidth="1"/>
    <col min="3" max="3" width="29.75" style="3" customWidth="1"/>
    <col min="4" max="4" width="28.75" style="3" customWidth="1"/>
    <col min="5" max="5" width="27.25" style="3" customWidth="1"/>
    <col min="6" max="9" width="9" style="3"/>
    <col min="10" max="10" width="15.125" style="3" customWidth="1"/>
    <col min="11" max="11" width="16.75" style="3" customWidth="1"/>
    <col min="12" max="16384" width="9" style="3"/>
  </cols>
  <sheetData>
    <row r="1" spans="1:1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1">
      <c r="A2" s="2" t="s">
        <v>1</v>
      </c>
      <c r="B2" s="2" t="s">
        <v>2</v>
      </c>
      <c r="C2" s="2" t="s">
        <v>3</v>
      </c>
      <c r="D2" s="4" t="s">
        <v>31</v>
      </c>
      <c r="E2" s="2"/>
      <c r="F2" s="2"/>
      <c r="G2" s="2"/>
      <c r="H2" s="2"/>
      <c r="I2" s="2"/>
      <c r="J2" s="2"/>
    </row>
    <row r="3" spans="1:11">
      <c r="A3" s="2" t="s">
        <v>4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12" t="s">
        <v>32</v>
      </c>
      <c r="H3" s="2"/>
      <c r="I3" s="2"/>
      <c r="J3" s="2"/>
    </row>
    <row r="4" spans="1:11">
      <c r="A4" s="2" t="s">
        <v>10</v>
      </c>
      <c r="B4" s="33" t="s">
        <v>36</v>
      </c>
      <c r="C4" s="33"/>
      <c r="D4" s="33"/>
      <c r="E4" s="33"/>
      <c r="F4" s="33"/>
      <c r="G4" s="2"/>
      <c r="H4" s="2"/>
      <c r="I4" s="2"/>
      <c r="J4" s="2"/>
    </row>
    <row r="5" spans="1:11">
      <c r="A5" s="2" t="s">
        <v>11</v>
      </c>
      <c r="B5" s="2" t="s">
        <v>12</v>
      </c>
      <c r="C5" s="5" t="s">
        <v>13</v>
      </c>
      <c r="D5" s="6" t="s">
        <v>34</v>
      </c>
      <c r="E5" s="2"/>
      <c r="F5" s="2"/>
      <c r="G5" s="2"/>
      <c r="H5" s="2"/>
    </row>
    <row r="6" spans="1:11">
      <c r="A6" s="1" t="s">
        <v>14</v>
      </c>
      <c r="B6" s="2"/>
      <c r="C6" s="2"/>
      <c r="D6" s="2"/>
      <c r="E6" s="7"/>
      <c r="F6" s="2"/>
      <c r="G6" s="2"/>
      <c r="H6" s="2"/>
      <c r="I6" s="2"/>
      <c r="J6" s="2"/>
    </row>
    <row r="7" spans="1:11">
      <c r="A7" s="2" t="s">
        <v>1</v>
      </c>
      <c r="B7" s="2" t="s">
        <v>15</v>
      </c>
      <c r="C7" s="2" t="s">
        <v>2</v>
      </c>
      <c r="D7" s="2" t="s">
        <v>3</v>
      </c>
      <c r="E7" s="2" t="s">
        <v>16</v>
      </c>
      <c r="F7" s="34" t="s">
        <v>17</v>
      </c>
      <c r="G7" s="34"/>
      <c r="H7" s="34"/>
      <c r="I7" s="34" t="s">
        <v>18</v>
      </c>
      <c r="J7" s="34"/>
      <c r="K7" s="4" t="s">
        <v>33</v>
      </c>
    </row>
    <row r="8" spans="1:11" ht="40.5">
      <c r="A8" s="2" t="s">
        <v>11</v>
      </c>
      <c r="B8" s="8" t="s">
        <v>38</v>
      </c>
      <c r="C8" s="8" t="s">
        <v>39</v>
      </c>
      <c r="D8" s="8" t="s">
        <v>40</v>
      </c>
      <c r="E8" s="8" t="s">
        <v>19</v>
      </c>
      <c r="F8" s="32" t="s">
        <v>41</v>
      </c>
      <c r="G8" s="32"/>
      <c r="H8" s="32"/>
      <c r="I8" s="32" t="s">
        <v>42</v>
      </c>
      <c r="J8" s="32"/>
      <c r="K8" s="9" t="s">
        <v>35</v>
      </c>
    </row>
    <row r="9" spans="1:11">
      <c r="A9" s="2" t="s">
        <v>10</v>
      </c>
      <c r="B9" s="8" t="s">
        <v>20</v>
      </c>
      <c r="C9" s="8"/>
      <c r="D9" s="8"/>
      <c r="E9" s="8"/>
      <c r="F9" s="10"/>
      <c r="G9" s="10"/>
      <c r="H9" s="10"/>
      <c r="I9" s="10"/>
      <c r="J9" s="10"/>
    </row>
    <row r="10" spans="1:11" ht="67.5">
      <c r="A10" s="2" t="s">
        <v>21</v>
      </c>
      <c r="B10" s="21" t="s">
        <v>37</v>
      </c>
      <c r="C10" s="8" t="s">
        <v>43</v>
      </c>
      <c r="D10" s="8" t="s">
        <v>43</v>
      </c>
      <c r="E10" s="8" t="s">
        <v>43</v>
      </c>
      <c r="F10" s="32" t="s">
        <v>44</v>
      </c>
      <c r="G10" s="32"/>
      <c r="H10" s="32"/>
      <c r="I10" s="32" t="s">
        <v>43</v>
      </c>
      <c r="J10" s="32"/>
    </row>
    <row r="11" spans="1:11">
      <c r="A11" s="1" t="s">
        <v>22</v>
      </c>
      <c r="B11" s="2"/>
      <c r="C11" s="2"/>
      <c r="D11" s="2"/>
      <c r="E11" s="2"/>
      <c r="F11" s="2"/>
      <c r="G11" s="2"/>
      <c r="H11" s="2"/>
      <c r="I11" s="2"/>
      <c r="J11" s="2"/>
    </row>
    <row r="12" spans="1:11">
      <c r="A12" s="2" t="s">
        <v>1</v>
      </c>
      <c r="B12" s="2" t="s">
        <v>2</v>
      </c>
      <c r="C12" s="2" t="s">
        <v>3</v>
      </c>
      <c r="D12" s="2"/>
      <c r="E12" s="2"/>
      <c r="F12" s="2"/>
      <c r="G12" s="2"/>
      <c r="H12" s="2"/>
      <c r="I12" s="2"/>
      <c r="J12" s="2"/>
    </row>
    <row r="13" spans="1:11" ht="81.75" customHeight="1">
      <c r="A13" s="2" t="s">
        <v>23</v>
      </c>
      <c r="B13" s="9" t="s">
        <v>45</v>
      </c>
      <c r="C13" s="2"/>
      <c r="D13" s="2"/>
      <c r="E13" s="2"/>
      <c r="F13" s="2"/>
      <c r="G13" s="2"/>
      <c r="H13" s="2"/>
      <c r="I13" s="2"/>
      <c r="J13" s="2"/>
    </row>
    <row r="14" spans="1:11" ht="46.5" customHeight="1">
      <c r="A14" s="2" t="s">
        <v>24</v>
      </c>
      <c r="B14" s="8" t="s">
        <v>46</v>
      </c>
      <c r="C14" s="2"/>
      <c r="D14" s="2"/>
      <c r="E14" s="5"/>
      <c r="F14" s="2"/>
      <c r="G14" s="2"/>
      <c r="H14" s="2"/>
      <c r="I14" s="2"/>
      <c r="J14" s="2"/>
    </row>
    <row r="15" spans="1:11">
      <c r="A15" s="1" t="s">
        <v>25</v>
      </c>
      <c r="B15" s="2"/>
      <c r="C15" s="2"/>
      <c r="D15" s="2"/>
      <c r="E15" s="2"/>
      <c r="F15" s="2"/>
      <c r="G15" s="2"/>
      <c r="H15" s="2"/>
      <c r="I15" s="2"/>
      <c r="J15" s="2"/>
    </row>
    <row r="16" spans="1:11">
      <c r="A16" s="2" t="s">
        <v>1</v>
      </c>
      <c r="B16" s="2" t="s">
        <v>2</v>
      </c>
      <c r="C16" s="2" t="s">
        <v>3</v>
      </c>
      <c r="D16" s="2"/>
      <c r="E16" s="2"/>
      <c r="F16" s="2"/>
      <c r="G16" s="2"/>
      <c r="H16" s="2"/>
      <c r="I16" s="2"/>
      <c r="J16" s="2"/>
    </row>
    <row r="17" spans="1:10">
      <c r="A17" s="2" t="s">
        <v>26</v>
      </c>
      <c r="B17" s="2" t="s">
        <v>27</v>
      </c>
      <c r="C17" s="2"/>
      <c r="D17" s="2"/>
      <c r="E17" s="2"/>
      <c r="F17" s="2"/>
      <c r="G17" s="2"/>
      <c r="H17" s="2"/>
      <c r="I17" s="2"/>
      <c r="J17" s="2"/>
    </row>
    <row r="18" spans="1:10">
      <c r="A18" s="2" t="s">
        <v>10</v>
      </c>
      <c r="B18" s="8" t="s">
        <v>20</v>
      </c>
      <c r="C18" s="2"/>
      <c r="D18" s="2"/>
      <c r="E18" s="2"/>
      <c r="F18" s="2"/>
      <c r="G18" s="2"/>
      <c r="H18" s="2"/>
      <c r="I18" s="2"/>
      <c r="J18" s="2"/>
    </row>
    <row r="19" spans="1:10">
      <c r="A19" s="2" t="s">
        <v>11</v>
      </c>
      <c r="B19" s="2" t="s">
        <v>28</v>
      </c>
      <c r="C19" s="2"/>
      <c r="D19" s="2"/>
      <c r="E19" s="2"/>
      <c r="F19" s="2"/>
      <c r="G19" s="2"/>
      <c r="H19" s="2"/>
      <c r="I19" s="2"/>
      <c r="J19" s="2"/>
    </row>
    <row r="20" spans="1:10">
      <c r="A20" s="1" t="s">
        <v>29</v>
      </c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2" t="s">
        <v>30</v>
      </c>
      <c r="B21" s="2"/>
      <c r="C21" s="2"/>
      <c r="D21" s="2"/>
      <c r="E21" s="2"/>
      <c r="F21" s="2"/>
      <c r="G21" s="2"/>
      <c r="H21" s="2"/>
      <c r="I21" s="2"/>
      <c r="J21" s="2"/>
    </row>
  </sheetData>
  <mergeCells count="7">
    <mergeCell ref="F10:H10"/>
    <mergeCell ref="I10:J10"/>
    <mergeCell ref="B4:F4"/>
    <mergeCell ref="F7:H7"/>
    <mergeCell ref="I7:J7"/>
    <mergeCell ref="F8:H8"/>
    <mergeCell ref="I8:J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"/>
  <sheetViews>
    <sheetView topLeftCell="A13" zoomScale="85" zoomScaleNormal="85" workbookViewId="0">
      <selection activeCell="B92" sqref="B92"/>
    </sheetView>
  </sheetViews>
  <sheetFormatPr defaultRowHeight="13.5"/>
  <cols>
    <col min="1" max="1" width="27.875" customWidth="1"/>
    <col min="2" max="2" width="28.125" customWidth="1"/>
    <col min="3" max="3" width="19" customWidth="1"/>
    <col min="4" max="5" width="20.625" customWidth="1"/>
    <col min="6" max="6" width="21.125" customWidth="1"/>
    <col min="7" max="7" width="17.25" customWidth="1"/>
    <col min="8" max="8" width="11.75" customWidth="1"/>
    <col min="9" max="9" width="14.5" customWidth="1"/>
    <col min="10" max="10" width="19" customWidth="1"/>
    <col min="11" max="11" width="12.125" customWidth="1"/>
    <col min="12" max="12" width="8.25" customWidth="1"/>
    <col min="13" max="13" width="15.875" customWidth="1"/>
    <col min="14" max="14" width="14.625" customWidth="1"/>
  </cols>
  <sheetData>
    <row r="1" spans="1:13">
      <c r="A1" s="19" t="s">
        <v>69</v>
      </c>
    </row>
    <row r="2" spans="1:13">
      <c r="B2" s="13" t="s">
        <v>2</v>
      </c>
      <c r="C2" t="s">
        <v>55</v>
      </c>
      <c r="E2" t="s">
        <v>56</v>
      </c>
      <c r="G2" t="s">
        <v>57</v>
      </c>
      <c r="H2" t="s">
        <v>58</v>
      </c>
      <c r="K2" s="15" t="s">
        <v>59</v>
      </c>
      <c r="M2" t="s">
        <v>150</v>
      </c>
    </row>
    <row r="3" spans="1:13" ht="33" customHeight="1">
      <c r="B3" s="17" t="s">
        <v>66</v>
      </c>
      <c r="C3" s="14" t="s">
        <v>63</v>
      </c>
      <c r="D3" s="25" t="s">
        <v>13</v>
      </c>
      <c r="E3" s="14" t="s">
        <v>63</v>
      </c>
      <c r="F3" s="25" t="s">
        <v>64</v>
      </c>
      <c r="G3" s="14" t="s">
        <v>60</v>
      </c>
      <c r="H3" s="14" t="s">
        <v>61</v>
      </c>
      <c r="I3" s="14" t="s">
        <v>62</v>
      </c>
      <c r="J3" s="14" t="s">
        <v>100</v>
      </c>
      <c r="K3" s="28" t="s">
        <v>63</v>
      </c>
      <c r="L3" s="14"/>
      <c r="M3" s="17" t="s">
        <v>174</v>
      </c>
    </row>
    <row r="4" spans="1:13" ht="25.5" customHeight="1">
      <c r="A4" t="s">
        <v>67</v>
      </c>
      <c r="B4" t="s">
        <v>70</v>
      </c>
      <c r="C4" t="s">
        <v>73</v>
      </c>
      <c r="D4" s="26" t="s">
        <v>76</v>
      </c>
      <c r="E4" t="s">
        <v>83</v>
      </c>
      <c r="F4" s="26" t="s">
        <v>80</v>
      </c>
      <c r="G4" t="s">
        <v>86</v>
      </c>
      <c r="H4" t="s">
        <v>90</v>
      </c>
      <c r="I4" t="s">
        <v>96</v>
      </c>
      <c r="J4" t="s">
        <v>102</v>
      </c>
      <c r="K4" s="30" t="s">
        <v>166</v>
      </c>
      <c r="M4" t="s">
        <v>170</v>
      </c>
    </row>
    <row r="5" spans="1:13" ht="20.25" customHeight="1">
      <c r="A5" t="s">
        <v>68</v>
      </c>
      <c r="B5" t="s">
        <v>71</v>
      </c>
      <c r="C5" t="s">
        <v>74</v>
      </c>
      <c r="D5" s="26" t="s">
        <v>77</v>
      </c>
      <c r="E5" t="s">
        <v>84</v>
      </c>
      <c r="F5" s="26" t="s">
        <v>81</v>
      </c>
      <c r="G5" t="s">
        <v>88</v>
      </c>
      <c r="H5" t="s">
        <v>91</v>
      </c>
      <c r="I5" t="s">
        <v>97</v>
      </c>
      <c r="J5" t="s">
        <v>103</v>
      </c>
      <c r="K5" s="29"/>
      <c r="M5" t="s">
        <v>171</v>
      </c>
    </row>
    <row r="6" spans="1:13" ht="40.5">
      <c r="A6" t="s">
        <v>125</v>
      </c>
      <c r="B6" s="18" t="s">
        <v>72</v>
      </c>
      <c r="C6" s="18" t="s">
        <v>75</v>
      </c>
      <c r="D6" s="27" t="s">
        <v>78</v>
      </c>
      <c r="E6" s="18">
        <v>24194</v>
      </c>
      <c r="F6" s="26"/>
      <c r="G6" s="18" t="s">
        <v>87</v>
      </c>
      <c r="H6" s="18" t="s">
        <v>92</v>
      </c>
      <c r="I6" s="18" t="s">
        <v>98</v>
      </c>
      <c r="J6" s="18" t="s">
        <v>104</v>
      </c>
      <c r="K6" s="30" t="s">
        <v>167</v>
      </c>
      <c r="M6" s="18" t="s">
        <v>172</v>
      </c>
    </row>
    <row r="7" spans="1:13" ht="54">
      <c r="A7" s="23" t="s">
        <v>126</v>
      </c>
      <c r="B7" s="18" t="s">
        <v>180</v>
      </c>
      <c r="C7" s="18" t="s">
        <v>65</v>
      </c>
      <c r="D7" s="27" t="s">
        <v>79</v>
      </c>
      <c r="E7" s="18" t="s">
        <v>85</v>
      </c>
      <c r="F7" s="27" t="s">
        <v>82</v>
      </c>
      <c r="G7" s="18" t="s">
        <v>89</v>
      </c>
      <c r="H7" s="18" t="s">
        <v>93</v>
      </c>
      <c r="I7" s="18" t="s">
        <v>99</v>
      </c>
      <c r="J7" s="18" t="s">
        <v>105</v>
      </c>
      <c r="K7" s="30" t="s">
        <v>168</v>
      </c>
      <c r="M7" s="18" t="s">
        <v>173</v>
      </c>
    </row>
    <row r="8" spans="1:13" ht="27">
      <c r="A8" s="21" t="s">
        <v>127</v>
      </c>
      <c r="B8" s="18" t="s">
        <v>128</v>
      </c>
      <c r="C8" s="18" t="s">
        <v>129</v>
      </c>
      <c r="D8" s="26"/>
      <c r="E8" s="18" t="s">
        <v>130</v>
      </c>
      <c r="F8" s="26"/>
      <c r="K8" s="29"/>
    </row>
    <row r="9" spans="1:13" ht="27">
      <c r="A9" s="2" t="s">
        <v>7</v>
      </c>
      <c r="B9" t="s">
        <v>106</v>
      </c>
      <c r="C9" t="s">
        <v>107</v>
      </c>
      <c r="D9" s="26">
        <v>6981</v>
      </c>
      <c r="E9" s="18" t="s">
        <v>115</v>
      </c>
      <c r="F9" s="26"/>
      <c r="H9" t="s">
        <v>111</v>
      </c>
      <c r="I9" t="s">
        <v>112</v>
      </c>
      <c r="J9" t="s">
        <v>113</v>
      </c>
      <c r="K9" s="29"/>
    </row>
    <row r="10" spans="1:13">
      <c r="A10" s="2" t="s">
        <v>8</v>
      </c>
      <c r="D10" s="26"/>
      <c r="F10" s="26"/>
      <c r="K10" s="29"/>
    </row>
    <row r="11" spans="1:13" ht="27">
      <c r="A11" s="2" t="s">
        <v>9</v>
      </c>
      <c r="B11" s="18" t="s">
        <v>109</v>
      </c>
      <c r="C11" s="18" t="s">
        <v>108</v>
      </c>
      <c r="D11" s="26"/>
      <c r="E11" s="18" t="s">
        <v>110</v>
      </c>
      <c r="F11" s="26"/>
      <c r="K11" s="29"/>
    </row>
    <row r="12" spans="1:13">
      <c r="A12" s="1" t="s">
        <v>14</v>
      </c>
      <c r="B12" s="2"/>
      <c r="C12" s="2"/>
      <c r="D12" s="2"/>
      <c r="E12" s="7"/>
      <c r="F12" s="2"/>
      <c r="G12" s="2"/>
      <c r="H12" s="2"/>
      <c r="I12" s="2"/>
      <c r="J12" s="2"/>
      <c r="K12" s="29"/>
    </row>
    <row r="13" spans="1:13">
      <c r="A13" s="2" t="s">
        <v>1</v>
      </c>
      <c r="B13" s="13" t="s">
        <v>2</v>
      </c>
      <c r="C13" s="2" t="s">
        <v>15</v>
      </c>
      <c r="E13" s="2" t="s">
        <v>3</v>
      </c>
      <c r="G13" s="2" t="s">
        <v>16</v>
      </c>
      <c r="H13" t="s">
        <v>58</v>
      </c>
      <c r="I13" s="34"/>
      <c r="J13" s="34"/>
      <c r="K13" t="s">
        <v>59</v>
      </c>
      <c r="L13" s="29"/>
    </row>
    <row r="14" spans="1:13">
      <c r="B14" s="17" t="s">
        <v>116</v>
      </c>
      <c r="C14" s="17" t="s">
        <v>116</v>
      </c>
      <c r="E14" s="17" t="s">
        <v>116</v>
      </c>
      <c r="G14" s="14" t="s">
        <v>60</v>
      </c>
      <c r="H14" s="14" t="s">
        <v>61</v>
      </c>
      <c r="I14" s="14" t="s">
        <v>62</v>
      </c>
      <c r="J14" s="14" t="s">
        <v>100</v>
      </c>
      <c r="K14" s="14" t="s">
        <v>63</v>
      </c>
      <c r="L14" s="29"/>
    </row>
    <row r="15" spans="1:13">
      <c r="A15" s="13" t="s">
        <v>117</v>
      </c>
      <c r="K15" s="14">
        <v>13378</v>
      </c>
      <c r="L15" s="29"/>
    </row>
    <row r="16" spans="1:13">
      <c r="A16" t="s">
        <v>118</v>
      </c>
      <c r="B16" t="s">
        <v>165</v>
      </c>
      <c r="L16" s="29"/>
    </row>
    <row r="17" spans="1:13">
      <c r="A17" t="s">
        <v>119</v>
      </c>
      <c r="B17" t="s">
        <v>124</v>
      </c>
      <c r="C17" t="s">
        <v>147</v>
      </c>
      <c r="E17" t="s">
        <v>148</v>
      </c>
      <c r="G17" t="s">
        <v>149</v>
      </c>
      <c r="H17" s="14" t="s">
        <v>94</v>
      </c>
      <c r="I17" t="s">
        <v>95</v>
      </c>
      <c r="J17" t="s">
        <v>101</v>
      </c>
      <c r="L17" s="29"/>
      <c r="M17" t="s">
        <v>169</v>
      </c>
    </row>
    <row r="18" spans="1:13">
      <c r="A18" t="s">
        <v>121</v>
      </c>
      <c r="B18" t="s">
        <v>122</v>
      </c>
    </row>
    <row r="19" spans="1:13">
      <c r="A19" t="s">
        <v>120</v>
      </c>
      <c r="B19" t="s">
        <v>122</v>
      </c>
    </row>
    <row r="27" spans="1:13" ht="15">
      <c r="A27" s="31" t="s">
        <v>250</v>
      </c>
    </row>
    <row r="28" spans="1:13">
      <c r="A28" s="11" t="s">
        <v>47</v>
      </c>
      <c r="B28" t="s">
        <v>114</v>
      </c>
      <c r="C28" t="s">
        <v>295</v>
      </c>
    </row>
    <row r="29" spans="1:13">
      <c r="B29" s="15" t="s">
        <v>217</v>
      </c>
      <c r="C29" s="15" t="s">
        <v>218</v>
      </c>
      <c r="D29" s="16"/>
    </row>
    <row r="30" spans="1:13">
      <c r="A30" s="16" t="s">
        <v>219</v>
      </c>
      <c r="B30" t="s">
        <v>220</v>
      </c>
      <c r="C30" s="16" t="s">
        <v>219</v>
      </c>
      <c r="D30" s="16" t="s">
        <v>221</v>
      </c>
    </row>
    <row r="31" spans="1:13">
      <c r="A31" s="20" t="s">
        <v>222</v>
      </c>
      <c r="B31" t="s">
        <v>223</v>
      </c>
      <c r="C31" s="20" t="s">
        <v>222</v>
      </c>
      <c r="D31" s="16" t="s">
        <v>224</v>
      </c>
    </row>
    <row r="32" spans="1:13">
      <c r="A32" s="16" t="s">
        <v>225</v>
      </c>
      <c r="B32" s="24" t="s">
        <v>226</v>
      </c>
      <c r="C32" s="16" t="s">
        <v>225</v>
      </c>
      <c r="D32" s="16" t="s">
        <v>227</v>
      </c>
    </row>
    <row r="33" spans="1:4">
      <c r="A33" t="s">
        <v>228</v>
      </c>
      <c r="B33" s="16" t="s">
        <v>229</v>
      </c>
      <c r="C33" t="s">
        <v>228</v>
      </c>
      <c r="D33" s="24" t="s">
        <v>230</v>
      </c>
    </row>
    <row r="34" spans="1:4">
      <c r="A34" t="s">
        <v>231</v>
      </c>
      <c r="B34" s="16" t="s">
        <v>232</v>
      </c>
      <c r="C34" t="s">
        <v>231</v>
      </c>
      <c r="D34" t="s">
        <v>233</v>
      </c>
    </row>
    <row r="35" spans="1:4">
      <c r="A35" t="s">
        <v>234</v>
      </c>
      <c r="B35" s="16" t="s">
        <v>235</v>
      </c>
      <c r="C35" t="s">
        <v>234</v>
      </c>
      <c r="D35" s="16" t="s">
        <v>236</v>
      </c>
    </row>
    <row r="36" spans="1:4">
      <c r="A36" t="s">
        <v>237</v>
      </c>
      <c r="B36" s="15" t="s">
        <v>217</v>
      </c>
      <c r="C36" s="15" t="s">
        <v>218</v>
      </c>
    </row>
    <row r="37" spans="1:4">
      <c r="A37" s="16" t="s">
        <v>219</v>
      </c>
      <c r="B37" t="s">
        <v>238</v>
      </c>
      <c r="C37" t="s">
        <v>239</v>
      </c>
    </row>
    <row r="38" spans="1:4">
      <c r="A38" s="20" t="s">
        <v>222</v>
      </c>
      <c r="B38" t="s">
        <v>240</v>
      </c>
      <c r="C38" t="s">
        <v>241</v>
      </c>
    </row>
    <row r="39" spans="1:4">
      <c r="A39" s="16" t="s">
        <v>225</v>
      </c>
      <c r="B39" t="s">
        <v>242</v>
      </c>
      <c r="C39" s="24" t="s">
        <v>243</v>
      </c>
    </row>
    <row r="40" spans="1:4">
      <c r="A40" t="s">
        <v>228</v>
      </c>
      <c r="B40" t="s">
        <v>244</v>
      </c>
      <c r="C40" s="24" t="s">
        <v>245</v>
      </c>
    </row>
    <row r="41" spans="1:4">
      <c r="A41" t="s">
        <v>231</v>
      </c>
      <c r="B41" t="s">
        <v>246</v>
      </c>
      <c r="C41" s="24" t="s">
        <v>247</v>
      </c>
    </row>
    <row r="42" spans="1:4">
      <c r="A42" t="s">
        <v>234</v>
      </c>
      <c r="B42" t="s">
        <v>248</v>
      </c>
      <c r="C42" s="24" t="s">
        <v>249</v>
      </c>
    </row>
    <row r="46" spans="1:4">
      <c r="C46" s="24"/>
    </row>
    <row r="52" spans="1:5">
      <c r="A52" s="1" t="s">
        <v>25</v>
      </c>
    </row>
    <row r="53" spans="1:5">
      <c r="A53" s="2" t="s">
        <v>1</v>
      </c>
      <c r="B53" s="13" t="s">
        <v>2</v>
      </c>
      <c r="C53" s="2" t="s">
        <v>3</v>
      </c>
    </row>
    <row r="54" spans="1:5">
      <c r="A54" s="14" t="s">
        <v>123</v>
      </c>
    </row>
    <row r="55" spans="1:5">
      <c r="A55" s="13" t="s">
        <v>131</v>
      </c>
    </row>
    <row r="56" spans="1:5">
      <c r="A56" s="22">
        <v>0.01</v>
      </c>
      <c r="B56" t="s">
        <v>138</v>
      </c>
      <c r="C56" t="s">
        <v>151</v>
      </c>
      <c r="D56">
        <v>26388</v>
      </c>
      <c r="E56">
        <v>17078.5</v>
      </c>
    </row>
    <row r="57" spans="1:5">
      <c r="A57" s="22">
        <v>0.02</v>
      </c>
      <c r="B57" s="13" t="s">
        <v>132</v>
      </c>
      <c r="C57" t="s">
        <v>152</v>
      </c>
      <c r="D57">
        <v>27588</v>
      </c>
      <c r="E57">
        <v>17807.5</v>
      </c>
    </row>
    <row r="58" spans="1:5">
      <c r="A58" s="22">
        <v>0.05</v>
      </c>
      <c r="B58" t="s">
        <v>133</v>
      </c>
      <c r="C58" t="s">
        <v>153</v>
      </c>
      <c r="D58">
        <v>22421</v>
      </c>
      <c r="E58">
        <v>18259.5</v>
      </c>
    </row>
    <row r="59" spans="1:5">
      <c r="A59" s="22">
        <v>0.1</v>
      </c>
      <c r="B59" t="s">
        <v>139</v>
      </c>
      <c r="C59" t="s">
        <v>154</v>
      </c>
      <c r="D59">
        <v>22083</v>
      </c>
      <c r="E59">
        <v>17822</v>
      </c>
    </row>
    <row r="60" spans="1:5">
      <c r="A60" s="22">
        <v>0.2</v>
      </c>
      <c r="B60" t="s">
        <v>134</v>
      </c>
      <c r="C60" t="s">
        <v>155</v>
      </c>
      <c r="D60">
        <v>21598</v>
      </c>
      <c r="E60">
        <v>17207</v>
      </c>
    </row>
    <row r="61" spans="1:5">
      <c r="A61" s="22">
        <v>0.3</v>
      </c>
      <c r="B61" t="s">
        <v>135</v>
      </c>
      <c r="C61" t="s">
        <v>156</v>
      </c>
      <c r="D61">
        <v>26245</v>
      </c>
      <c r="E61">
        <v>19689.5</v>
      </c>
    </row>
    <row r="62" spans="1:5">
      <c r="A62" s="22">
        <v>0.5</v>
      </c>
      <c r="B62" t="s">
        <v>136</v>
      </c>
      <c r="C62" t="s">
        <v>157</v>
      </c>
      <c r="D62">
        <v>27941</v>
      </c>
      <c r="E62">
        <v>19573.5</v>
      </c>
    </row>
    <row r="63" spans="1:5">
      <c r="A63" s="13" t="s">
        <v>137</v>
      </c>
    </row>
    <row r="64" spans="1:5">
      <c r="A64" s="22">
        <v>0.01</v>
      </c>
      <c r="B64" t="s">
        <v>140</v>
      </c>
      <c r="C64" t="s">
        <v>158</v>
      </c>
      <c r="D64">
        <v>37189.5</v>
      </c>
      <c r="E64">
        <v>20401.5</v>
      </c>
    </row>
    <row r="65" spans="1:11">
      <c r="A65" s="22">
        <v>0.02</v>
      </c>
      <c r="B65" t="s">
        <v>141</v>
      </c>
      <c r="C65" t="s">
        <v>159</v>
      </c>
      <c r="D65">
        <v>31098.5</v>
      </c>
      <c r="E65">
        <v>17876</v>
      </c>
    </row>
    <row r="66" spans="1:11">
      <c r="A66" s="22">
        <v>0.05</v>
      </c>
      <c r="B66" t="s">
        <v>142</v>
      </c>
      <c r="C66" t="s">
        <v>160</v>
      </c>
      <c r="D66">
        <v>26895</v>
      </c>
      <c r="E66">
        <v>17235.5</v>
      </c>
    </row>
    <row r="67" spans="1:11">
      <c r="A67" s="22">
        <v>0.1</v>
      </c>
      <c r="B67" t="s">
        <v>143</v>
      </c>
      <c r="C67" t="s">
        <v>161</v>
      </c>
      <c r="D67">
        <v>23659</v>
      </c>
      <c r="E67">
        <v>13031.5</v>
      </c>
    </row>
    <row r="68" spans="1:11">
      <c r="A68" s="22">
        <v>0.2</v>
      </c>
      <c r="B68" t="s">
        <v>144</v>
      </c>
      <c r="C68" t="s">
        <v>162</v>
      </c>
      <c r="D68">
        <v>23992</v>
      </c>
      <c r="E68">
        <v>13826</v>
      </c>
    </row>
    <row r="69" spans="1:11">
      <c r="A69" s="22">
        <v>0.3</v>
      </c>
      <c r="B69" t="s">
        <v>145</v>
      </c>
      <c r="C69" t="s">
        <v>163</v>
      </c>
      <c r="D69">
        <v>24034</v>
      </c>
      <c r="E69">
        <v>12149</v>
      </c>
    </row>
    <row r="70" spans="1:11">
      <c r="A70" s="22">
        <v>0.5</v>
      </c>
      <c r="B70" t="s">
        <v>146</v>
      </c>
      <c r="C70" t="s">
        <v>164</v>
      </c>
      <c r="D70">
        <v>30112.5</v>
      </c>
      <c r="E70">
        <v>10872.5</v>
      </c>
    </row>
    <row r="74" spans="1:11">
      <c r="A74" s="19" t="s">
        <v>301</v>
      </c>
    </row>
    <row r="75" spans="1:11">
      <c r="B75" s="13" t="s">
        <v>302</v>
      </c>
      <c r="C75" t="s">
        <v>303</v>
      </c>
      <c r="D75" t="s">
        <v>304</v>
      </c>
      <c r="E75" t="s">
        <v>305</v>
      </c>
      <c r="F75" t="s">
        <v>306</v>
      </c>
      <c r="I75" s="15" t="s">
        <v>307</v>
      </c>
      <c r="K75" t="s">
        <v>308</v>
      </c>
    </row>
    <row r="76" spans="1:11" ht="40.5">
      <c r="B76" s="17" t="s">
        <v>309</v>
      </c>
      <c r="C76" s="14" t="s">
        <v>310</v>
      </c>
      <c r="D76" s="14" t="s">
        <v>310</v>
      </c>
      <c r="E76" s="14" t="s">
        <v>311</v>
      </c>
      <c r="F76" s="14" t="s">
        <v>312</v>
      </c>
      <c r="G76" s="14" t="s">
        <v>313</v>
      </c>
      <c r="I76" s="28" t="s">
        <v>299</v>
      </c>
      <c r="J76" s="14"/>
      <c r="K76" s="17" t="s">
        <v>314</v>
      </c>
    </row>
    <row r="77" spans="1:11">
      <c r="A77" t="s">
        <v>300</v>
      </c>
      <c r="B77" t="s">
        <v>315</v>
      </c>
      <c r="C77" t="s">
        <v>316</v>
      </c>
    </row>
    <row r="78" spans="1:11">
      <c r="A78" t="s">
        <v>317</v>
      </c>
      <c r="B78" t="s">
        <v>318</v>
      </c>
      <c r="C78" t="s">
        <v>319</v>
      </c>
    </row>
    <row r="79" spans="1:11">
      <c r="A79" t="s">
        <v>320</v>
      </c>
      <c r="B79" t="s">
        <v>321</v>
      </c>
      <c r="C79" t="s">
        <v>322</v>
      </c>
    </row>
    <row r="80" spans="1:11">
      <c r="A80" t="s">
        <v>323</v>
      </c>
      <c r="B80" t="s">
        <v>324</v>
      </c>
      <c r="C80" t="s">
        <v>325</v>
      </c>
    </row>
    <row r="81" spans="1:6">
      <c r="A81" t="s">
        <v>326</v>
      </c>
    </row>
    <row r="82" spans="1:6">
      <c r="A82" t="s">
        <v>327</v>
      </c>
      <c r="B82" t="s">
        <v>328</v>
      </c>
      <c r="C82" t="s">
        <v>329</v>
      </c>
      <c r="D82" t="s">
        <v>330</v>
      </c>
      <c r="F82" t="s">
        <v>331</v>
      </c>
    </row>
    <row r="83" spans="1:6">
      <c r="A83" t="s">
        <v>332</v>
      </c>
    </row>
  </sheetData>
  <mergeCells count="1">
    <mergeCell ref="I13:J1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8"/>
  <sheetViews>
    <sheetView tabSelected="1" topLeftCell="J23" zoomScale="385" zoomScaleNormal="385" workbookViewId="0">
      <selection activeCell="C34" sqref="C34"/>
    </sheetView>
  </sheetViews>
  <sheetFormatPr defaultRowHeight="13.5"/>
  <cols>
    <col min="1" max="1" width="15.625" customWidth="1"/>
    <col min="9" max="9" width="15.75" customWidth="1"/>
  </cols>
  <sheetData>
    <row r="2" spans="1:15">
      <c r="B2" t="s">
        <v>181</v>
      </c>
      <c r="C2" t="s">
        <v>175</v>
      </c>
      <c r="D2" t="s">
        <v>178</v>
      </c>
      <c r="E2" t="s">
        <v>177</v>
      </c>
      <c r="F2" t="s">
        <v>176</v>
      </c>
      <c r="G2" t="s">
        <v>179</v>
      </c>
      <c r="J2" t="s">
        <v>181</v>
      </c>
      <c r="K2" t="s">
        <v>175</v>
      </c>
      <c r="L2" t="s">
        <v>178</v>
      </c>
      <c r="M2" t="s">
        <v>177</v>
      </c>
      <c r="N2" t="s">
        <v>176</v>
      </c>
      <c r="O2" t="s">
        <v>265</v>
      </c>
    </row>
    <row r="3" spans="1:15" ht="30" customHeight="1">
      <c r="A3" s="18" t="s">
        <v>183</v>
      </c>
      <c r="B3">
        <v>21.199000000000002</v>
      </c>
      <c r="C3">
        <v>133</v>
      </c>
      <c r="D3">
        <v>482.9</v>
      </c>
      <c r="E3">
        <v>6809</v>
      </c>
      <c r="F3">
        <v>467.2</v>
      </c>
      <c r="G3">
        <v>72.099999999999994</v>
      </c>
      <c r="I3" s="18" t="s">
        <v>261</v>
      </c>
      <c r="J3">
        <v>1</v>
      </c>
      <c r="K3">
        <f>C4/B4</f>
        <v>3.0887011615628297</v>
      </c>
      <c r="L3">
        <f>D4/B4</f>
        <v>17.560718057022175</v>
      </c>
      <c r="M3">
        <f>E4/B4</f>
        <v>134.95248152059133</v>
      </c>
      <c r="N3">
        <f>F4/B4</f>
        <v>0.61774023231256592</v>
      </c>
      <c r="O3">
        <f>G4/B4</f>
        <v>1.9376979936642027</v>
      </c>
    </row>
    <row r="4" spans="1:15" ht="30.75" customHeight="1">
      <c r="A4" s="18" t="s">
        <v>182</v>
      </c>
      <c r="B4">
        <v>9.4700000000000006</v>
      </c>
      <c r="C4">
        <v>29.25</v>
      </c>
      <c r="D4">
        <v>166.3</v>
      </c>
      <c r="E4">
        <v>1278</v>
      </c>
      <c r="F4">
        <v>5.85</v>
      </c>
      <c r="G4">
        <v>18.350000000000001</v>
      </c>
      <c r="I4" s="18" t="s">
        <v>48</v>
      </c>
      <c r="J4">
        <v>1</v>
      </c>
      <c r="K4">
        <f>C3/B3</f>
        <v>6.2738808434360109</v>
      </c>
      <c r="L4">
        <f>D3/B3</f>
        <v>22.779376385678567</v>
      </c>
      <c r="M4">
        <f>E3/B3</f>
        <v>321.19439596207366</v>
      </c>
      <c r="N4">
        <f>F3/B3</f>
        <v>22.038775413934616</v>
      </c>
      <c r="O4">
        <f>G3/B3</f>
        <v>3.4011038256521529</v>
      </c>
    </row>
    <row r="5" spans="1:15" ht="27">
      <c r="A5" s="18" t="s">
        <v>184</v>
      </c>
      <c r="B5">
        <v>15.9</v>
      </c>
      <c r="C5">
        <v>191.15</v>
      </c>
      <c r="D5">
        <v>164.2</v>
      </c>
      <c r="E5">
        <v>2296</v>
      </c>
      <c r="F5">
        <v>45.3</v>
      </c>
      <c r="G5">
        <v>19.98</v>
      </c>
      <c r="I5" s="18" t="s">
        <v>56</v>
      </c>
      <c r="J5">
        <v>1</v>
      </c>
      <c r="K5">
        <f t="shared" ref="K5" si="0">C5/B5</f>
        <v>12.022012578616351</v>
      </c>
      <c r="L5">
        <f t="shared" ref="L5" si="1">D5/B5</f>
        <v>10.327044025157232</v>
      </c>
      <c r="M5">
        <f t="shared" ref="M5" si="2">E5/B5</f>
        <v>144.40251572327043</v>
      </c>
      <c r="N5">
        <f t="shared" ref="N5:N7" si="3">F5/B5</f>
        <v>2.8490566037735845</v>
      </c>
      <c r="O5">
        <f t="shared" ref="O5:O9" si="4">G5/B5</f>
        <v>1.2566037735849056</v>
      </c>
    </row>
    <row r="6" spans="1:15" ht="27">
      <c r="A6" s="18" t="s">
        <v>185</v>
      </c>
      <c r="B6">
        <v>67.599999999999994</v>
      </c>
      <c r="G6">
        <v>97.5</v>
      </c>
      <c r="I6" s="18" t="s">
        <v>57</v>
      </c>
      <c r="J6">
        <v>1</v>
      </c>
      <c r="O6">
        <f t="shared" si="4"/>
        <v>1.4423076923076925</v>
      </c>
    </row>
    <row r="7" spans="1:15" ht="27">
      <c r="A7" s="18" t="s">
        <v>186</v>
      </c>
      <c r="B7">
        <v>8.4600000000000009</v>
      </c>
      <c r="F7">
        <v>36.1</v>
      </c>
      <c r="G7">
        <v>19.5</v>
      </c>
      <c r="I7" s="18" t="s">
        <v>262</v>
      </c>
      <c r="J7">
        <v>1</v>
      </c>
      <c r="N7">
        <f t="shared" si="3"/>
        <v>4.2671394799054374</v>
      </c>
      <c r="O7">
        <f t="shared" si="4"/>
        <v>2.3049645390070919</v>
      </c>
    </row>
    <row r="8" spans="1:15" ht="27">
      <c r="A8" s="18" t="s">
        <v>187</v>
      </c>
      <c r="B8">
        <v>99.8</v>
      </c>
      <c r="G8">
        <v>111.4</v>
      </c>
      <c r="I8" s="18" t="s">
        <v>263</v>
      </c>
      <c r="J8">
        <v>1</v>
      </c>
      <c r="O8">
        <f t="shared" si="4"/>
        <v>1.1162324649298598</v>
      </c>
    </row>
    <row r="9" spans="1:15" ht="27">
      <c r="A9" s="18" t="s">
        <v>188</v>
      </c>
      <c r="B9">
        <v>43.5</v>
      </c>
      <c r="G9">
        <v>53.1</v>
      </c>
      <c r="I9" s="18" t="s">
        <v>264</v>
      </c>
      <c r="J9">
        <v>1</v>
      </c>
      <c r="O9">
        <f t="shared" si="4"/>
        <v>1.2206896551724138</v>
      </c>
    </row>
    <row r="31" spans="1:15">
      <c r="B31" t="s">
        <v>181</v>
      </c>
      <c r="C31" t="s">
        <v>175</v>
      </c>
      <c r="D31" t="s">
        <v>178</v>
      </c>
      <c r="E31" t="s">
        <v>177</v>
      </c>
      <c r="F31" t="s">
        <v>176</v>
      </c>
      <c r="G31" t="s">
        <v>179</v>
      </c>
      <c r="J31" t="s">
        <v>181</v>
      </c>
      <c r="K31" t="s">
        <v>175</v>
      </c>
      <c r="L31" t="s">
        <v>178</v>
      </c>
      <c r="M31" t="s">
        <v>177</v>
      </c>
      <c r="N31" t="s">
        <v>176</v>
      </c>
      <c r="O31" t="s">
        <v>265</v>
      </c>
    </row>
    <row r="32" spans="1:15" ht="27">
      <c r="A32" s="18" t="s">
        <v>182</v>
      </c>
      <c r="B32">
        <v>30.1</v>
      </c>
      <c r="C32">
        <v>15.2</v>
      </c>
      <c r="D32">
        <v>105</v>
      </c>
      <c r="E32">
        <v>0</v>
      </c>
      <c r="F32">
        <v>15.5</v>
      </c>
      <c r="G32">
        <v>5.81</v>
      </c>
      <c r="I32" s="18" t="s">
        <v>55</v>
      </c>
      <c r="J32">
        <v>1</v>
      </c>
      <c r="K32">
        <f>C32/B32</f>
        <v>0.50498338870431891</v>
      </c>
      <c r="L32">
        <f>D32/B32</f>
        <v>3.4883720930232558</v>
      </c>
      <c r="M32">
        <f>E32/B32</f>
        <v>0</v>
      </c>
      <c r="N32">
        <f>F32/B32</f>
        <v>0.51495016611295674</v>
      </c>
      <c r="O32">
        <f>G32/B32</f>
        <v>0.19302325581395346</v>
      </c>
    </row>
    <row r="33" spans="1:15" ht="27">
      <c r="A33" s="18" t="s">
        <v>183</v>
      </c>
      <c r="B33">
        <v>55.7</v>
      </c>
      <c r="C33">
        <v>38.200000000000003</v>
      </c>
      <c r="D33">
        <v>523.5</v>
      </c>
      <c r="F33">
        <v>4478.8</v>
      </c>
      <c r="G33">
        <v>61.4</v>
      </c>
      <c r="I33" s="18" t="s">
        <v>48</v>
      </c>
      <c r="J33">
        <v>1</v>
      </c>
      <c r="K33">
        <f>C33/B33</f>
        <v>0.68581687612208264</v>
      </c>
      <c r="L33">
        <f>D33/B33</f>
        <v>9.3985637342908426</v>
      </c>
      <c r="M33">
        <f>E33/B33</f>
        <v>0</v>
      </c>
      <c r="N33">
        <f>F33/B33</f>
        <v>80.409335727109521</v>
      </c>
      <c r="O33" t="e">
        <f>#REF!/B33</f>
        <v>#REF!</v>
      </c>
    </row>
    <row r="34" spans="1:15" ht="27">
      <c r="A34" s="18" t="s">
        <v>184</v>
      </c>
      <c r="I34" s="18" t="s">
        <v>56</v>
      </c>
      <c r="J34">
        <v>1</v>
      </c>
      <c r="K34" t="e">
        <f t="shared" ref="K34" si="5">C34/B34</f>
        <v>#DIV/0!</v>
      </c>
      <c r="L34" t="e">
        <f t="shared" ref="L34" si="6">D34/B34</f>
        <v>#DIV/0!</v>
      </c>
      <c r="M34" t="e">
        <f t="shared" ref="M34" si="7">E34/B34</f>
        <v>#DIV/0!</v>
      </c>
      <c r="N34" t="e">
        <f t="shared" ref="N34" si="8">F34/B34</f>
        <v>#DIV/0!</v>
      </c>
      <c r="O34" t="e">
        <f t="shared" ref="O34:O38" si="9">G34/B34</f>
        <v>#DIV/0!</v>
      </c>
    </row>
    <row r="35" spans="1:15" ht="27">
      <c r="A35" s="18" t="s">
        <v>185</v>
      </c>
      <c r="I35" s="18" t="s">
        <v>57</v>
      </c>
      <c r="J35">
        <v>1</v>
      </c>
      <c r="O35" t="e">
        <f t="shared" si="9"/>
        <v>#DIV/0!</v>
      </c>
    </row>
    <row r="36" spans="1:15" ht="27">
      <c r="A36" s="18" t="s">
        <v>186</v>
      </c>
      <c r="I36" s="18" t="s">
        <v>58</v>
      </c>
      <c r="J36">
        <v>1</v>
      </c>
      <c r="N36" t="e">
        <f t="shared" ref="N36" si="10">F36/B36</f>
        <v>#DIV/0!</v>
      </c>
      <c r="O36" t="e">
        <f t="shared" si="9"/>
        <v>#DIV/0!</v>
      </c>
    </row>
    <row r="37" spans="1:15" ht="27">
      <c r="A37" s="18" t="s">
        <v>187</v>
      </c>
      <c r="I37" s="18" t="s">
        <v>59</v>
      </c>
      <c r="J37">
        <v>1</v>
      </c>
      <c r="O37" t="e">
        <f t="shared" si="9"/>
        <v>#DIV/0!</v>
      </c>
    </row>
    <row r="38" spans="1:15" ht="27">
      <c r="A38" s="18" t="s">
        <v>188</v>
      </c>
      <c r="I38" s="18" t="s">
        <v>260</v>
      </c>
      <c r="J38">
        <v>1</v>
      </c>
      <c r="O38" t="e">
        <f t="shared" si="9"/>
        <v>#DIV/0!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19" workbookViewId="0">
      <selection activeCell="C4" sqref="C4"/>
    </sheetView>
  </sheetViews>
  <sheetFormatPr defaultRowHeight="13.5"/>
  <cols>
    <col min="1" max="1" width="18" customWidth="1"/>
    <col min="5" max="5" width="20.625" customWidth="1"/>
  </cols>
  <sheetData>
    <row r="1" spans="1:8">
      <c r="B1" t="s">
        <v>190</v>
      </c>
      <c r="C1" t="s">
        <v>189</v>
      </c>
      <c r="D1" t="s">
        <v>191</v>
      </c>
      <c r="F1" t="s">
        <v>215</v>
      </c>
      <c r="G1" t="s">
        <v>189</v>
      </c>
      <c r="H1" t="s">
        <v>255</v>
      </c>
    </row>
    <row r="2" spans="1:8" ht="27">
      <c r="A2" s="18" t="s">
        <v>256</v>
      </c>
      <c r="B2">
        <v>18.350000000000001</v>
      </c>
      <c r="C2">
        <v>17.600000000000001</v>
      </c>
      <c r="D2">
        <v>9.4700000000000006</v>
      </c>
      <c r="E2" s="18" t="s">
        <v>257</v>
      </c>
      <c r="F2">
        <v>1</v>
      </c>
      <c r="G2">
        <f>B2/C2-1</f>
        <v>4.2613636363636465E-2</v>
      </c>
      <c r="H2">
        <f>C2/D2-1-G2</f>
        <v>0.81588689161946815</v>
      </c>
    </row>
    <row r="3" spans="1:8" ht="27">
      <c r="A3" s="18" t="s">
        <v>183</v>
      </c>
      <c r="B3">
        <v>129</v>
      </c>
      <c r="C3">
        <v>33.299999999999997</v>
      </c>
      <c r="D3">
        <v>21.199000000000002</v>
      </c>
      <c r="E3" s="18" t="s">
        <v>48</v>
      </c>
      <c r="F3">
        <v>1</v>
      </c>
      <c r="G3">
        <f t="shared" ref="G3:G8" si="0">B3/C3-1</f>
        <v>2.8738738738738743</v>
      </c>
      <c r="H3">
        <f>B3/D3-1-G3</f>
        <v>2.2113188238948878</v>
      </c>
    </row>
    <row r="4" spans="1:8" ht="27">
      <c r="A4" s="18" t="s">
        <v>184</v>
      </c>
      <c r="B4">
        <v>29.3</v>
      </c>
      <c r="C4">
        <v>20.5</v>
      </c>
      <c r="D4">
        <v>15.9</v>
      </c>
      <c r="E4" s="18" t="s">
        <v>56</v>
      </c>
      <c r="F4">
        <v>1</v>
      </c>
      <c r="G4">
        <f t="shared" si="0"/>
        <v>0.42926829268292677</v>
      </c>
      <c r="H4">
        <f t="shared" ref="H4:H8" si="1">B4/D4-1-G4</f>
        <v>0.41349900291455755</v>
      </c>
    </row>
    <row r="5" spans="1:8" ht="27">
      <c r="A5" s="18" t="s">
        <v>185</v>
      </c>
      <c r="B5">
        <v>97.5</v>
      </c>
      <c r="C5">
        <v>75.599999999999994</v>
      </c>
      <c r="D5">
        <v>67.599999999999994</v>
      </c>
      <c r="E5" s="18" t="s">
        <v>57</v>
      </c>
      <c r="F5">
        <v>1</v>
      </c>
      <c r="G5">
        <f t="shared" si="0"/>
        <v>0.28968253968253976</v>
      </c>
      <c r="H5">
        <f t="shared" si="1"/>
        <v>0.15262515262515275</v>
      </c>
    </row>
    <row r="6" spans="1:8" ht="27">
      <c r="A6" s="18" t="s">
        <v>186</v>
      </c>
      <c r="B6">
        <v>19.5</v>
      </c>
      <c r="C6">
        <v>7.34</v>
      </c>
      <c r="D6">
        <v>8.4600000000000009</v>
      </c>
      <c r="E6" s="18" t="s">
        <v>258</v>
      </c>
      <c r="F6">
        <v>1</v>
      </c>
      <c r="G6">
        <f t="shared" si="0"/>
        <v>1.6566757493188011</v>
      </c>
      <c r="H6">
        <f t="shared" si="1"/>
        <v>-0.35171121031170927</v>
      </c>
    </row>
    <row r="7" spans="1:8" ht="27">
      <c r="A7" s="18" t="s">
        <v>187</v>
      </c>
      <c r="B7">
        <v>111.4</v>
      </c>
      <c r="C7" s="15">
        <v>105.2</v>
      </c>
      <c r="D7">
        <v>99.8</v>
      </c>
      <c r="E7" s="18" t="s">
        <v>259</v>
      </c>
      <c r="F7">
        <v>1</v>
      </c>
      <c r="G7">
        <f t="shared" si="0"/>
        <v>5.8935361216730042E-2</v>
      </c>
      <c r="H7">
        <f t="shared" si="1"/>
        <v>5.7297103713129793E-2</v>
      </c>
    </row>
    <row r="8" spans="1:8" ht="27">
      <c r="A8" s="18" t="s">
        <v>192</v>
      </c>
      <c r="B8">
        <v>53.1</v>
      </c>
      <c r="C8">
        <v>42.6</v>
      </c>
      <c r="D8">
        <v>43.5</v>
      </c>
      <c r="E8" s="18" t="s">
        <v>260</v>
      </c>
      <c r="F8">
        <v>1</v>
      </c>
      <c r="G8">
        <f t="shared" si="0"/>
        <v>0.24647887323943651</v>
      </c>
      <c r="H8">
        <f t="shared" si="1"/>
        <v>-2.5789218067022723E-2</v>
      </c>
    </row>
    <row r="27" spans="1:8">
      <c r="B27" t="s">
        <v>190</v>
      </c>
      <c r="C27" t="s">
        <v>189</v>
      </c>
      <c r="D27" t="s">
        <v>191</v>
      </c>
      <c r="F27" t="s">
        <v>215</v>
      </c>
      <c r="G27" t="s">
        <v>189</v>
      </c>
      <c r="H27" t="s">
        <v>255</v>
      </c>
    </row>
    <row r="28" spans="1:8" ht="27">
      <c r="A28" s="18" t="s">
        <v>182</v>
      </c>
      <c r="B28">
        <v>61.2</v>
      </c>
      <c r="C28">
        <v>56.2</v>
      </c>
      <c r="D28">
        <v>55.7</v>
      </c>
      <c r="E28" s="18" t="s">
        <v>55</v>
      </c>
      <c r="F28">
        <v>1</v>
      </c>
      <c r="G28">
        <f>B28/C28-1</f>
        <v>8.8967971530249157E-2</v>
      </c>
      <c r="H28">
        <f>C28/D28-1-G28</f>
        <v>-7.9991310848023023E-2</v>
      </c>
    </row>
    <row r="29" spans="1:8" ht="27">
      <c r="A29" s="18" t="s">
        <v>183</v>
      </c>
      <c r="E29" s="18" t="s">
        <v>48</v>
      </c>
      <c r="F29">
        <v>1</v>
      </c>
      <c r="G29" t="e">
        <f t="shared" ref="G29:G34" si="2">B29/C29-1</f>
        <v>#DIV/0!</v>
      </c>
      <c r="H29" t="e">
        <f>B29/D29-1-G29</f>
        <v>#DIV/0!</v>
      </c>
    </row>
    <row r="30" spans="1:8" ht="27">
      <c r="A30" s="18" t="s">
        <v>184</v>
      </c>
      <c r="E30" s="18" t="s">
        <v>56</v>
      </c>
      <c r="F30">
        <v>1</v>
      </c>
      <c r="G30" t="e">
        <f t="shared" si="2"/>
        <v>#DIV/0!</v>
      </c>
      <c r="H30" t="e">
        <f t="shared" ref="H30:H34" si="3">B30/D30-1-G30</f>
        <v>#DIV/0!</v>
      </c>
    </row>
    <row r="31" spans="1:8" ht="27">
      <c r="A31" s="18" t="s">
        <v>185</v>
      </c>
      <c r="E31" s="18" t="s">
        <v>57</v>
      </c>
      <c r="F31">
        <v>1</v>
      </c>
      <c r="G31" t="e">
        <f t="shared" si="2"/>
        <v>#DIV/0!</v>
      </c>
      <c r="H31" t="e">
        <f t="shared" si="3"/>
        <v>#DIV/0!</v>
      </c>
    </row>
    <row r="32" spans="1:8" ht="27">
      <c r="A32" s="18" t="s">
        <v>186</v>
      </c>
      <c r="E32" s="18" t="s">
        <v>58</v>
      </c>
      <c r="F32">
        <v>1</v>
      </c>
      <c r="G32" t="e">
        <f t="shared" si="2"/>
        <v>#DIV/0!</v>
      </c>
      <c r="H32" t="e">
        <f t="shared" si="3"/>
        <v>#DIV/0!</v>
      </c>
    </row>
    <row r="33" spans="1:8" ht="27">
      <c r="A33" s="18" t="s">
        <v>187</v>
      </c>
      <c r="C33" s="15"/>
      <c r="E33" s="18" t="s">
        <v>59</v>
      </c>
      <c r="F33">
        <v>1</v>
      </c>
      <c r="G33" t="e">
        <f t="shared" si="2"/>
        <v>#DIV/0!</v>
      </c>
      <c r="H33" t="e">
        <f t="shared" si="3"/>
        <v>#DIV/0!</v>
      </c>
    </row>
    <row r="34" spans="1:8" ht="27">
      <c r="A34" s="18" t="s">
        <v>192</v>
      </c>
      <c r="E34" s="18" t="s">
        <v>260</v>
      </c>
      <c r="F34">
        <v>1</v>
      </c>
      <c r="G34" t="e">
        <f t="shared" si="2"/>
        <v>#DIV/0!</v>
      </c>
      <c r="H34" t="e">
        <f t="shared" si="3"/>
        <v>#DIV/0!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opLeftCell="C13" workbookViewId="0">
      <selection activeCell="K28" sqref="K28"/>
    </sheetView>
  </sheetViews>
  <sheetFormatPr defaultRowHeight="13.5"/>
  <sheetData>
    <row r="1" spans="1:10">
      <c r="A1" t="s">
        <v>193</v>
      </c>
      <c r="E1" t="s">
        <v>194</v>
      </c>
      <c r="F1" t="s">
        <v>189</v>
      </c>
      <c r="G1" t="s">
        <v>251</v>
      </c>
      <c r="H1" t="s">
        <v>252</v>
      </c>
      <c r="I1" t="s">
        <v>253</v>
      </c>
      <c r="J1" t="s">
        <v>254</v>
      </c>
    </row>
    <row r="2" spans="1:10">
      <c r="A2" t="s">
        <v>49</v>
      </c>
      <c r="B2">
        <v>3.0640000000000001</v>
      </c>
      <c r="E2">
        <v>1</v>
      </c>
      <c r="F2">
        <v>408.24599999999998</v>
      </c>
      <c r="G2">
        <v>883.75599999999997</v>
      </c>
      <c r="H2">
        <v>408.24599999999998</v>
      </c>
      <c r="I2">
        <v>883.75599999999997</v>
      </c>
      <c r="J2">
        <f>G2/F2</f>
        <v>2.1647634024583216</v>
      </c>
    </row>
    <row r="3" spans="1:10">
      <c r="A3" t="s">
        <v>50</v>
      </c>
      <c r="B3">
        <v>6.79</v>
      </c>
      <c r="E3" s="20">
        <v>2</v>
      </c>
      <c r="F3" s="24">
        <v>232.488</v>
      </c>
      <c r="G3">
        <v>519</v>
      </c>
      <c r="H3" s="24">
        <v>204.12299999999999</v>
      </c>
      <c r="I3">
        <v>441.87799999999999</v>
      </c>
      <c r="J3">
        <f t="shared" ref="J3:J7" si="0">G3/F3</f>
        <v>2.2323732837823886</v>
      </c>
    </row>
    <row r="4" spans="1:10">
      <c r="A4" t="s">
        <v>51</v>
      </c>
      <c r="B4">
        <v>13.4</v>
      </c>
      <c r="E4" s="16">
        <v>4</v>
      </c>
      <c r="F4" s="16">
        <v>126.14</v>
      </c>
      <c r="G4">
        <v>300.28800000000001</v>
      </c>
      <c r="H4">
        <v>102.06100000000001</v>
      </c>
      <c r="I4">
        <v>220.93899999999999</v>
      </c>
      <c r="J4">
        <f t="shared" si="0"/>
        <v>2.3805929919137467</v>
      </c>
    </row>
    <row r="5" spans="1:10">
      <c r="A5" t="s">
        <v>52</v>
      </c>
      <c r="B5">
        <v>29.7</v>
      </c>
      <c r="E5">
        <v>8</v>
      </c>
      <c r="F5" s="16">
        <v>70.599999999999994</v>
      </c>
      <c r="G5">
        <v>185.33600000000001</v>
      </c>
      <c r="H5">
        <v>51.030700000000003</v>
      </c>
      <c r="I5">
        <v>110.46899999999999</v>
      </c>
      <c r="J5">
        <f t="shared" si="0"/>
        <v>2.6251558073654393</v>
      </c>
    </row>
    <row r="6" spans="1:10">
      <c r="A6" t="s">
        <v>53</v>
      </c>
      <c r="B6">
        <v>77.8</v>
      </c>
      <c r="E6">
        <v>16</v>
      </c>
      <c r="F6" s="16">
        <v>42.9315</v>
      </c>
      <c r="G6">
        <v>143.01400000000001</v>
      </c>
      <c r="H6">
        <v>25.5154</v>
      </c>
      <c r="I6">
        <v>55.234699999999997</v>
      </c>
      <c r="J6">
        <f t="shared" si="0"/>
        <v>3.331213677602693</v>
      </c>
    </row>
    <row r="7" spans="1:10">
      <c r="A7" t="s">
        <v>54</v>
      </c>
      <c r="B7">
        <v>148</v>
      </c>
      <c r="E7">
        <v>32</v>
      </c>
      <c r="F7">
        <v>33.456000000000003</v>
      </c>
      <c r="G7">
        <v>129.51900000000001</v>
      </c>
      <c r="H7">
        <v>12.7577</v>
      </c>
      <c r="I7">
        <v>27.6174</v>
      </c>
      <c r="J7">
        <f t="shared" si="0"/>
        <v>3.8713235294117645</v>
      </c>
    </row>
    <row r="11" spans="1:10">
      <c r="C11" t="s">
        <v>333</v>
      </c>
      <c r="D11" t="s">
        <v>189</v>
      </c>
      <c r="E11" t="s">
        <v>215</v>
      </c>
      <c r="F11" t="s">
        <v>252</v>
      </c>
      <c r="G11" t="s">
        <v>253</v>
      </c>
      <c r="H11" t="s">
        <v>254</v>
      </c>
    </row>
    <row r="12" spans="1:10">
      <c r="C12" s="20">
        <v>2</v>
      </c>
      <c r="D12" s="24">
        <v>223.5</v>
      </c>
      <c r="E12">
        <v>364.9</v>
      </c>
      <c r="F12" s="24">
        <v>223.5</v>
      </c>
      <c r="G12">
        <v>364.9</v>
      </c>
      <c r="H12">
        <f t="shared" ref="H12:H16" si="1">E12/D12</f>
        <v>1.6326621923937359</v>
      </c>
    </row>
    <row r="13" spans="1:10">
      <c r="C13" s="16">
        <v>4</v>
      </c>
      <c r="D13" s="16">
        <v>165.3</v>
      </c>
      <c r="E13">
        <v>294.60000000000002</v>
      </c>
      <c r="F13">
        <f>F12/2</f>
        <v>111.75</v>
      </c>
      <c r="G13">
        <f>G12/2</f>
        <v>182.45</v>
      </c>
      <c r="H13">
        <f t="shared" si="1"/>
        <v>1.7822141560798548</v>
      </c>
    </row>
    <row r="14" spans="1:10">
      <c r="C14">
        <v>8</v>
      </c>
      <c r="D14" s="16">
        <v>116.6</v>
      </c>
      <c r="E14">
        <v>218.6</v>
      </c>
      <c r="F14">
        <f t="shared" ref="F14:F16" si="2">F13/2</f>
        <v>55.875</v>
      </c>
      <c r="G14">
        <f t="shared" ref="G14:G16" si="3">G13/2</f>
        <v>91.224999999999994</v>
      </c>
      <c r="H14">
        <f t="shared" si="1"/>
        <v>1.874785591766724</v>
      </c>
    </row>
    <row r="15" spans="1:10">
      <c r="C15">
        <v>16</v>
      </c>
      <c r="D15" s="16">
        <v>83.7</v>
      </c>
      <c r="E15">
        <v>156.80000000000001</v>
      </c>
      <c r="F15">
        <f t="shared" si="2"/>
        <v>27.9375</v>
      </c>
      <c r="G15">
        <f t="shared" si="3"/>
        <v>45.612499999999997</v>
      </c>
      <c r="H15">
        <f t="shared" si="1"/>
        <v>1.8733572281959379</v>
      </c>
    </row>
    <row r="16" spans="1:10">
      <c r="C16">
        <v>32</v>
      </c>
      <c r="D16">
        <v>57.7</v>
      </c>
      <c r="E16">
        <v>117.6</v>
      </c>
      <c r="F16">
        <f t="shared" si="2"/>
        <v>13.96875</v>
      </c>
      <c r="G16">
        <f t="shared" si="3"/>
        <v>22.806249999999999</v>
      </c>
      <c r="H16">
        <f t="shared" si="1"/>
        <v>2.0381282495667241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0"/>
  <sheetViews>
    <sheetView topLeftCell="I1" workbookViewId="0">
      <selection activeCell="P144" sqref="O2:P144"/>
    </sheetView>
  </sheetViews>
  <sheetFormatPr defaultRowHeight="13.5"/>
  <cols>
    <col min="2" max="2" width="14.75" customWidth="1"/>
    <col min="5" max="5" width="12.75" customWidth="1"/>
    <col min="8" max="8" width="22.5" customWidth="1"/>
  </cols>
  <sheetData>
    <row r="1" spans="1:16">
      <c r="A1" t="s">
        <v>290</v>
      </c>
      <c r="B1" t="s">
        <v>205</v>
      </c>
      <c r="E1" t="s">
        <v>206</v>
      </c>
      <c r="H1" t="s">
        <v>207</v>
      </c>
      <c r="J1" t="s">
        <v>291</v>
      </c>
      <c r="K1" t="s">
        <v>292</v>
      </c>
      <c r="M1" t="s">
        <v>293</v>
      </c>
      <c r="O1" t="s">
        <v>294</v>
      </c>
    </row>
    <row r="2" spans="1:16">
      <c r="B2">
        <v>231797</v>
      </c>
      <c r="C2">
        <v>2.7968036070185501E-2</v>
      </c>
      <c r="E2">
        <v>478649</v>
      </c>
      <c r="F2">
        <v>7.7497573782766602E-2</v>
      </c>
      <c r="H2">
        <v>1965206</v>
      </c>
      <c r="I2">
        <v>0.200000000003005</v>
      </c>
      <c r="K2">
        <v>5204176</v>
      </c>
      <c r="L2">
        <v>0.19999999998606399</v>
      </c>
      <c r="M2">
        <v>823938</v>
      </c>
      <c r="N2">
        <v>4.4383572146897601E-2</v>
      </c>
      <c r="O2">
        <v>342758</v>
      </c>
      <c r="P2">
        <v>7.0191631238384206E-2</v>
      </c>
    </row>
    <row r="3" spans="1:16">
      <c r="B3">
        <v>665306</v>
      </c>
      <c r="C3">
        <v>0.161758886263309</v>
      </c>
      <c r="E3">
        <v>985952</v>
      </c>
      <c r="F3">
        <v>0.245750443922057</v>
      </c>
      <c r="H3">
        <v>3754326</v>
      </c>
      <c r="I3">
        <v>0.36000000000117599</v>
      </c>
      <c r="K3">
        <v>10330730</v>
      </c>
      <c r="L3">
        <v>0.36000000000077098</v>
      </c>
      <c r="M3">
        <v>4213031</v>
      </c>
      <c r="N3">
        <v>0.31449711030615302</v>
      </c>
      <c r="O3">
        <v>1217276</v>
      </c>
      <c r="P3">
        <v>0.41126614507572501</v>
      </c>
    </row>
    <row r="4" spans="1:16">
      <c r="B4">
        <v>1051527</v>
      </c>
      <c r="C4">
        <v>0.27353715045577098</v>
      </c>
      <c r="E4">
        <v>1485895</v>
      </c>
      <c r="F4">
        <v>0.40356378018925099</v>
      </c>
      <c r="H4">
        <v>5424997</v>
      </c>
      <c r="I4">
        <v>0.488000000002203</v>
      </c>
      <c r="K4">
        <v>15452851</v>
      </c>
      <c r="L4">
        <v>0.48800000000184002</v>
      </c>
      <c r="M4">
        <v>5850783</v>
      </c>
      <c r="N4">
        <v>0.43861778927888501</v>
      </c>
      <c r="O4">
        <v>5217150</v>
      </c>
      <c r="P4">
        <v>0.49154516130164499</v>
      </c>
    </row>
    <row r="5" spans="1:16">
      <c r="B5">
        <v>1454696</v>
      </c>
      <c r="C5">
        <v>0.39554541059300202</v>
      </c>
      <c r="E5">
        <v>1987186</v>
      </c>
      <c r="F5">
        <v>0.58135034195288804</v>
      </c>
      <c r="H5">
        <v>7003512</v>
      </c>
      <c r="I5">
        <v>0.59039999999866699</v>
      </c>
      <c r="K5">
        <v>20574603</v>
      </c>
      <c r="L5">
        <v>0.59039999999807802</v>
      </c>
      <c r="M5">
        <v>8538709</v>
      </c>
      <c r="N5">
        <v>0.58828033963487503</v>
      </c>
      <c r="O5">
        <v>5591649</v>
      </c>
      <c r="P5">
        <v>0.54367179062938997</v>
      </c>
    </row>
    <row r="6" spans="1:16">
      <c r="B6">
        <v>1813587</v>
      </c>
      <c r="C6">
        <v>0.52205008001975195</v>
      </c>
      <c r="E6">
        <v>2053917</v>
      </c>
      <c r="F6">
        <v>0.60507414476497401</v>
      </c>
      <c r="H6">
        <v>8513410</v>
      </c>
      <c r="I6">
        <v>0.67231999999788095</v>
      </c>
      <c r="K6">
        <v>25696308</v>
      </c>
      <c r="L6">
        <v>0.67231999999775105</v>
      </c>
      <c r="M6">
        <v>10850143</v>
      </c>
      <c r="N6">
        <v>0.69256120998471404</v>
      </c>
      <c r="O6">
        <v>5984023</v>
      </c>
      <c r="P6">
        <v>0.58855066741339901</v>
      </c>
    </row>
    <row r="7" spans="1:16">
      <c r="B7">
        <v>2005561</v>
      </c>
      <c r="C7">
        <v>0.58977141632107699</v>
      </c>
      <c r="E7">
        <v>2078720</v>
      </c>
      <c r="F7">
        <v>0.62926406760328601</v>
      </c>
      <c r="H7">
        <v>9975559</v>
      </c>
      <c r="I7">
        <v>0.73785599999686102</v>
      </c>
      <c r="K7">
        <v>30818000</v>
      </c>
      <c r="L7">
        <v>0.73785599999767504</v>
      </c>
      <c r="M7">
        <v>12996137</v>
      </c>
      <c r="N7">
        <v>0.75729262508271999</v>
      </c>
      <c r="O7">
        <v>6428827</v>
      </c>
      <c r="P7">
        <v>0.62581969071708998</v>
      </c>
    </row>
    <row r="8" spans="1:16">
      <c r="B8">
        <v>2145905</v>
      </c>
      <c r="C8">
        <v>0.61965234623495002</v>
      </c>
      <c r="E8">
        <v>2111714</v>
      </c>
      <c r="F8">
        <v>0.65162354623238605</v>
      </c>
      <c r="H8">
        <v>11404053</v>
      </c>
      <c r="I8">
        <v>0.79028479999647405</v>
      </c>
      <c r="K8">
        <v>35939687</v>
      </c>
      <c r="L8">
        <v>0.79028479999770396</v>
      </c>
      <c r="M8">
        <v>15851163</v>
      </c>
      <c r="N8">
        <v>0.83202066767545801</v>
      </c>
      <c r="O8">
        <v>6880489</v>
      </c>
      <c r="P8">
        <v>0.66019109718628399</v>
      </c>
    </row>
    <row r="9" spans="1:16">
      <c r="B9">
        <v>2491847</v>
      </c>
      <c r="C9">
        <v>0.69459729064054498</v>
      </c>
      <c r="E9">
        <v>2147502</v>
      </c>
      <c r="F9">
        <v>0.66761798836902497</v>
      </c>
      <c r="H9">
        <v>12808120</v>
      </c>
      <c r="I9">
        <v>0.83222783999597505</v>
      </c>
      <c r="K9">
        <v>41061371</v>
      </c>
      <c r="L9">
        <v>0.83222783999774896</v>
      </c>
      <c r="M9">
        <v>17612370</v>
      </c>
      <c r="N9">
        <v>0.86024805928199999</v>
      </c>
      <c r="O9">
        <v>7368443</v>
      </c>
      <c r="P9">
        <v>0.68999948647045894</v>
      </c>
    </row>
    <row r="10" spans="1:16">
      <c r="B10">
        <v>2812474</v>
      </c>
      <c r="C10">
        <v>0.75618282795198499</v>
      </c>
      <c r="E10">
        <v>2186981</v>
      </c>
      <c r="F10">
        <v>0.688603061270881</v>
      </c>
      <c r="H10">
        <v>14194167</v>
      </c>
      <c r="I10">
        <v>0.86578227199567104</v>
      </c>
      <c r="K10">
        <v>46183054</v>
      </c>
      <c r="L10">
        <v>0.86578227199778002</v>
      </c>
      <c r="M10">
        <v>20867417</v>
      </c>
      <c r="N10">
        <v>0.907124863416225</v>
      </c>
      <c r="O10">
        <v>7858503</v>
      </c>
      <c r="P10">
        <v>0.71547024250241997</v>
      </c>
    </row>
    <row r="11" spans="1:16">
      <c r="B11">
        <v>3136777</v>
      </c>
      <c r="C11">
        <v>0.81130007875911703</v>
      </c>
      <c r="E11">
        <v>2233566</v>
      </c>
      <c r="F11">
        <v>0.706532714913083</v>
      </c>
      <c r="H11">
        <v>15566822</v>
      </c>
      <c r="I11">
        <v>0.89262581759551696</v>
      </c>
      <c r="K11">
        <v>51304736</v>
      </c>
      <c r="L11">
        <v>0.89262581759759696</v>
      </c>
      <c r="M11">
        <v>22397963</v>
      </c>
      <c r="N11">
        <v>0.91982097702682397</v>
      </c>
      <c r="O11">
        <v>8336071</v>
      </c>
      <c r="P11">
        <v>0.73870646315660204</v>
      </c>
    </row>
    <row r="12" spans="1:16">
      <c r="B12">
        <v>3455728</v>
      </c>
      <c r="C12">
        <v>0.85136210840255799</v>
      </c>
      <c r="E12">
        <v>2281695</v>
      </c>
      <c r="F12">
        <v>0.72547400395846595</v>
      </c>
      <c r="H12">
        <v>16929590</v>
      </c>
      <c r="I12">
        <v>0.91410065407533603</v>
      </c>
      <c r="K12">
        <v>56426418</v>
      </c>
      <c r="L12">
        <v>0.91410065407767704</v>
      </c>
      <c r="M12">
        <v>25901337</v>
      </c>
      <c r="N12">
        <v>0.94765954761254501</v>
      </c>
      <c r="O12">
        <v>8821254</v>
      </c>
      <c r="P12">
        <v>0.76043795917741597</v>
      </c>
    </row>
    <row r="13" spans="1:16">
      <c r="B13">
        <v>3792103</v>
      </c>
      <c r="C13">
        <v>0.88375631768194296</v>
      </c>
      <c r="E13">
        <v>2329638</v>
      </c>
      <c r="F13">
        <v>0.74178131719809104</v>
      </c>
      <c r="H13">
        <v>18284904</v>
      </c>
      <c r="I13">
        <v>0.93128052325923505</v>
      </c>
      <c r="K13">
        <v>61548100</v>
      </c>
      <c r="L13">
        <v>0.93128052326155397</v>
      </c>
      <c r="M13">
        <v>27151945</v>
      </c>
      <c r="N13">
        <v>0.952933172049091</v>
      </c>
      <c r="O13">
        <v>9325215</v>
      </c>
      <c r="P13">
        <v>0.78032430080856396</v>
      </c>
    </row>
    <row r="14" spans="1:16">
      <c r="B14">
        <v>4112546</v>
      </c>
      <c r="C14">
        <v>0.91029764425124204</v>
      </c>
      <c r="E14">
        <v>2372102</v>
      </c>
      <c r="F14">
        <v>0.754609419214614</v>
      </c>
      <c r="H14">
        <v>19634638</v>
      </c>
      <c r="I14">
        <v>0.94502441860629505</v>
      </c>
      <c r="K14">
        <v>66669782</v>
      </c>
      <c r="L14">
        <v>0.94502441860888498</v>
      </c>
      <c r="M14">
        <v>30926620</v>
      </c>
      <c r="N14">
        <v>0.96969250463701395</v>
      </c>
      <c r="O14">
        <v>9830828</v>
      </c>
      <c r="P14">
        <v>0.79950512035969501</v>
      </c>
    </row>
    <row r="15" spans="1:16">
      <c r="B15">
        <v>4436938</v>
      </c>
      <c r="C15">
        <v>0.93019287933886097</v>
      </c>
      <c r="E15">
        <v>2415619</v>
      </c>
      <c r="F15">
        <v>0.76482222445261105</v>
      </c>
      <c r="H15">
        <v>20980075</v>
      </c>
      <c r="I15">
        <v>0.95601953488396496</v>
      </c>
      <c r="K15">
        <v>71791464</v>
      </c>
      <c r="L15">
        <v>0.95601953488660696</v>
      </c>
      <c r="M15">
        <v>32060309</v>
      </c>
      <c r="N15">
        <v>0.97217415210209701</v>
      </c>
      <c r="O15">
        <v>10363184</v>
      </c>
      <c r="P15">
        <v>0.81605684543182999</v>
      </c>
    </row>
    <row r="16" spans="1:16">
      <c r="B16">
        <v>4763092</v>
      </c>
      <c r="C16">
        <v>0.945660044599824</v>
      </c>
      <c r="E16">
        <v>2456292</v>
      </c>
      <c r="F16">
        <v>0.77744051181101304</v>
      </c>
      <c r="H16">
        <v>22322262</v>
      </c>
      <c r="I16">
        <v>0.96481562790609698</v>
      </c>
      <c r="K16">
        <v>76913146</v>
      </c>
      <c r="L16">
        <v>0.964815627908858</v>
      </c>
      <c r="M16">
        <v>35986294</v>
      </c>
      <c r="N16">
        <v>0.981885736530272</v>
      </c>
      <c r="O16">
        <v>10873230</v>
      </c>
      <c r="P16">
        <v>0.83065780388732702</v>
      </c>
    </row>
    <row r="17" spans="2:16">
      <c r="B17">
        <v>5089268</v>
      </c>
      <c r="C17">
        <v>0.95787334573483796</v>
      </c>
      <c r="E17">
        <v>2513702</v>
      </c>
      <c r="F17">
        <v>0.78918615447106399</v>
      </c>
      <c r="H17">
        <v>23661985</v>
      </c>
      <c r="I17">
        <v>0.97185250232382503</v>
      </c>
      <c r="K17">
        <v>82034828</v>
      </c>
      <c r="L17">
        <v>0.97185250232673104</v>
      </c>
      <c r="M17">
        <v>36987242</v>
      </c>
      <c r="N17">
        <v>0.98302352402294901</v>
      </c>
      <c r="O17">
        <v>11371536</v>
      </c>
      <c r="P17">
        <v>0.84399438221899603</v>
      </c>
    </row>
    <row r="18" spans="2:16">
      <c r="B18">
        <v>5419337</v>
      </c>
      <c r="C18">
        <v>0.96785399683148399</v>
      </c>
      <c r="E18">
        <v>2566959</v>
      </c>
      <c r="F18">
        <v>0.80138875875649895</v>
      </c>
      <c r="H18">
        <v>24999846</v>
      </c>
      <c r="I18">
        <v>0.97748200185797296</v>
      </c>
      <c r="K18">
        <v>87156510</v>
      </c>
      <c r="L18">
        <v>0.97748200186082301</v>
      </c>
      <c r="M18">
        <v>41059886</v>
      </c>
      <c r="N18">
        <v>0.98874600937669499</v>
      </c>
      <c r="O18">
        <v>11874538</v>
      </c>
      <c r="P18">
        <v>0.85606763428130295</v>
      </c>
    </row>
    <row r="19" spans="2:16">
      <c r="B19">
        <v>5713707</v>
      </c>
      <c r="C19">
        <v>0.97438262209480098</v>
      </c>
      <c r="E19">
        <v>2620179</v>
      </c>
      <c r="F19">
        <v>0.81214186322655102</v>
      </c>
      <c r="H19">
        <v>26336297</v>
      </c>
      <c r="I19">
        <v>0.98198560148530001</v>
      </c>
      <c r="K19">
        <v>92278192</v>
      </c>
      <c r="L19">
        <v>0.98198560148831604</v>
      </c>
      <c r="M19">
        <v>41912874</v>
      </c>
      <c r="N19">
        <v>0.98924362574449898</v>
      </c>
      <c r="O19">
        <v>12376354</v>
      </c>
      <c r="P19">
        <v>0.86746131249692204</v>
      </c>
    </row>
    <row r="20" spans="2:16">
      <c r="B20">
        <v>6030003</v>
      </c>
      <c r="C20">
        <v>0.98004009751808197</v>
      </c>
      <c r="E20">
        <v>2670309</v>
      </c>
      <c r="F20">
        <v>0.82170454442628904</v>
      </c>
      <c r="H20">
        <v>27671720</v>
      </c>
      <c r="I20">
        <v>0.985588481187196</v>
      </c>
      <c r="K20">
        <v>97399874</v>
      </c>
      <c r="L20">
        <v>0.98558848119005804</v>
      </c>
      <c r="M20">
        <v>45530774</v>
      </c>
      <c r="N20">
        <v>0.99227394233176203</v>
      </c>
      <c r="O20">
        <v>12896270</v>
      </c>
      <c r="P20">
        <v>0.877547097056391</v>
      </c>
    </row>
    <row r="21" spans="2:16">
      <c r="B21">
        <v>6351237</v>
      </c>
      <c r="C21">
        <v>0.98442326503145305</v>
      </c>
      <c r="E21">
        <v>2728489</v>
      </c>
      <c r="F21">
        <v>0.83165060047930395</v>
      </c>
      <c r="H21">
        <v>29006330</v>
      </c>
      <c r="I21">
        <v>0.98847078494870599</v>
      </c>
      <c r="K21">
        <v>102521556</v>
      </c>
      <c r="L21">
        <v>0.98847078495166296</v>
      </c>
      <c r="M21">
        <v>46885903</v>
      </c>
      <c r="N21">
        <v>0.99293054130979796</v>
      </c>
      <c r="O21">
        <v>13402022</v>
      </c>
      <c r="P21">
        <v>0.887019824453396</v>
      </c>
    </row>
    <row r="22" spans="2:16">
      <c r="B22">
        <v>6687204</v>
      </c>
      <c r="C22">
        <v>0.98812106864532101</v>
      </c>
      <c r="E22">
        <v>2783159</v>
      </c>
      <c r="F22">
        <v>0.84070902953812499</v>
      </c>
      <c r="H22">
        <v>30340344</v>
      </c>
      <c r="I22">
        <v>0.99077662795791499</v>
      </c>
      <c r="K22">
        <v>107643238</v>
      </c>
      <c r="L22">
        <v>0.990776627960823</v>
      </c>
      <c r="M22">
        <v>49611534</v>
      </c>
      <c r="N22">
        <v>0.99428389390265404</v>
      </c>
      <c r="O22">
        <v>13920762</v>
      </c>
      <c r="P22">
        <v>0.89557920550778902</v>
      </c>
    </row>
    <row r="23" spans="2:16">
      <c r="B23">
        <v>6997542</v>
      </c>
      <c r="C23">
        <v>0.99067692150819398</v>
      </c>
      <c r="E23">
        <v>2835658</v>
      </c>
      <c r="F23">
        <v>0.84874007535831797</v>
      </c>
      <c r="H23">
        <v>31673865</v>
      </c>
      <c r="I23">
        <v>0.99262130236517199</v>
      </c>
      <c r="K23">
        <v>112764920</v>
      </c>
      <c r="L23">
        <v>0.99262130236811996</v>
      </c>
      <c r="M23">
        <v>51746053</v>
      </c>
      <c r="N23">
        <v>0.99513761831508696</v>
      </c>
      <c r="O23">
        <v>14431526</v>
      </c>
      <c r="P23">
        <v>0.90344607770319296</v>
      </c>
    </row>
    <row r="24" spans="2:16">
      <c r="B24">
        <v>7306925</v>
      </c>
      <c r="C24">
        <v>0.99271230924337694</v>
      </c>
      <c r="E24">
        <v>2888332</v>
      </c>
      <c r="F24">
        <v>0.85618183147327198</v>
      </c>
      <c r="H24">
        <v>33007007</v>
      </c>
      <c r="I24">
        <v>0.99409704189110404</v>
      </c>
      <c r="K24">
        <v>117886602</v>
      </c>
      <c r="L24">
        <v>0.99409704189397696</v>
      </c>
      <c r="M24">
        <v>53384740</v>
      </c>
      <c r="N24">
        <v>0.99557481027318695</v>
      </c>
      <c r="O24">
        <v>14942555</v>
      </c>
      <c r="P24">
        <v>0.91090460906439596</v>
      </c>
    </row>
    <row r="25" spans="2:16">
      <c r="B25">
        <v>7623798</v>
      </c>
      <c r="C25">
        <v>0.99429373653309405</v>
      </c>
      <c r="E25">
        <v>2943021</v>
      </c>
      <c r="F25">
        <v>0.86352911062997895</v>
      </c>
      <c r="H25">
        <v>34339855</v>
      </c>
      <c r="I25">
        <v>0.99527763351183396</v>
      </c>
      <c r="K25">
        <v>123008284</v>
      </c>
      <c r="L25">
        <v>0.99527763351474996</v>
      </c>
      <c r="M25">
        <v>56669628</v>
      </c>
      <c r="N25">
        <v>0.99654342305880494</v>
      </c>
      <c r="O25">
        <v>15471624</v>
      </c>
      <c r="P25">
        <v>0.91762954585151602</v>
      </c>
    </row>
    <row r="26" spans="2:16">
      <c r="B26">
        <v>7951471</v>
      </c>
      <c r="C26">
        <v>0.99563609648557105</v>
      </c>
      <c r="E26">
        <v>2997878</v>
      </c>
      <c r="F26">
        <v>0.87037900326290196</v>
      </c>
      <c r="H26">
        <v>35672496</v>
      </c>
      <c r="I26">
        <v>0.99622210680842405</v>
      </c>
      <c r="K26">
        <v>128129966</v>
      </c>
      <c r="L26">
        <v>0.99622210681135004</v>
      </c>
      <c r="M26">
        <v>57909360</v>
      </c>
      <c r="N26">
        <v>0.99672093959603503</v>
      </c>
      <c r="O26">
        <v>15988507</v>
      </c>
      <c r="P26">
        <v>0.92368653026087</v>
      </c>
    </row>
    <row r="27" spans="2:16">
      <c r="B27">
        <v>8259035</v>
      </c>
      <c r="C27">
        <v>0.99655906627899604</v>
      </c>
      <c r="E27">
        <v>3052546</v>
      </c>
      <c r="F27">
        <v>0.87680227179993797</v>
      </c>
      <c r="H27">
        <v>37004957</v>
      </c>
      <c r="I27">
        <v>0.99697768544564103</v>
      </c>
      <c r="K27">
        <v>133251648</v>
      </c>
      <c r="L27">
        <v>0.99697768544863996</v>
      </c>
      <c r="M27">
        <v>61628974</v>
      </c>
      <c r="N27">
        <v>0.99747018146642297</v>
      </c>
      <c r="O27">
        <v>16494463</v>
      </c>
      <c r="P27">
        <v>0.92931891274406397</v>
      </c>
    </row>
    <row r="28" spans="2:16">
      <c r="B28">
        <v>8494258</v>
      </c>
      <c r="C28">
        <v>0.99713199527487595</v>
      </c>
      <c r="E28">
        <v>3104467</v>
      </c>
      <c r="F28">
        <v>0.88263210306960704</v>
      </c>
      <c r="H28">
        <v>38337269</v>
      </c>
      <c r="I28">
        <v>0.99758214835543402</v>
      </c>
      <c r="K28">
        <v>138373330</v>
      </c>
      <c r="L28">
        <v>0.997582148358517</v>
      </c>
      <c r="M28">
        <v>62570212</v>
      </c>
      <c r="N28">
        <v>0.99754224181653095</v>
      </c>
      <c r="O28">
        <v>17003618</v>
      </c>
      <c r="P28">
        <v>0.93454958450463799</v>
      </c>
    </row>
    <row r="29" spans="2:16">
      <c r="B29">
        <v>8803097</v>
      </c>
      <c r="C29">
        <v>0.997762739463394</v>
      </c>
      <c r="E29">
        <v>3159296</v>
      </c>
      <c r="F29">
        <v>0.88841483681965905</v>
      </c>
      <c r="H29">
        <v>39669473</v>
      </c>
      <c r="I29">
        <v>0.99806571868328597</v>
      </c>
      <c r="K29">
        <v>143495012</v>
      </c>
      <c r="L29">
        <v>0.99806571868629501</v>
      </c>
      <c r="M29">
        <v>66472231</v>
      </c>
      <c r="N29">
        <v>0.99808483158178796</v>
      </c>
      <c r="O29">
        <v>17517277</v>
      </c>
      <c r="P29">
        <v>0.93917270954030196</v>
      </c>
    </row>
    <row r="30" spans="2:16">
      <c r="B30">
        <v>9126910</v>
      </c>
      <c r="C30">
        <v>0.99826209418698997</v>
      </c>
      <c r="E30">
        <v>3212545</v>
      </c>
      <c r="F30">
        <v>0.89370391894349799</v>
      </c>
      <c r="H30">
        <v>41001592</v>
      </c>
      <c r="I30">
        <v>0.99845257494558204</v>
      </c>
      <c r="K30">
        <v>148616694</v>
      </c>
      <c r="L30">
        <v>0.99845257494862305</v>
      </c>
      <c r="M30">
        <v>67451370</v>
      </c>
      <c r="N30">
        <v>0.99813543768966895</v>
      </c>
      <c r="O30">
        <v>18008341</v>
      </c>
      <c r="P30">
        <v>0.94352666528803897</v>
      </c>
    </row>
    <row r="31" spans="2:16">
      <c r="B31">
        <v>9450267</v>
      </c>
      <c r="C31">
        <v>0.99865141260799895</v>
      </c>
      <c r="E31">
        <v>3265355</v>
      </c>
      <c r="F31">
        <v>0.89865145476634001</v>
      </c>
      <c r="H31">
        <v>42333647</v>
      </c>
      <c r="I31">
        <v>0.99876205995534595</v>
      </c>
      <c r="K31">
        <v>153738376</v>
      </c>
      <c r="L31">
        <v>0.99876205995841505</v>
      </c>
      <c r="M31">
        <v>70718567</v>
      </c>
      <c r="N31">
        <v>0.99844447844077799</v>
      </c>
      <c r="O31">
        <v>18508348</v>
      </c>
      <c r="P31">
        <v>0.94770255623430599</v>
      </c>
    </row>
    <row r="32" spans="2:16">
      <c r="B32">
        <v>9770324</v>
      </c>
      <c r="C32">
        <v>0.99894651697630399</v>
      </c>
      <c r="E32">
        <v>3320550</v>
      </c>
      <c r="F32">
        <v>0.90355835644348903</v>
      </c>
      <c r="H32">
        <v>43665654</v>
      </c>
      <c r="I32">
        <v>0.99900964796320801</v>
      </c>
      <c r="K32">
        <v>158860058</v>
      </c>
      <c r="L32">
        <v>0.99900964796625102</v>
      </c>
      <c r="M32">
        <v>72418203</v>
      </c>
      <c r="N32">
        <v>0.99856701235212897</v>
      </c>
      <c r="O32">
        <v>19026645</v>
      </c>
      <c r="P32">
        <v>0.95146007674738797</v>
      </c>
    </row>
    <row r="33" spans="2:16">
      <c r="B33">
        <v>10080172</v>
      </c>
      <c r="C33">
        <v>0.99918119897899405</v>
      </c>
      <c r="E33">
        <v>3375908</v>
      </c>
      <c r="F33">
        <v>0.908205232530375</v>
      </c>
      <c r="H33">
        <v>44997628</v>
      </c>
      <c r="I33">
        <v>0.99920771836949795</v>
      </c>
      <c r="K33">
        <v>163981740</v>
      </c>
      <c r="L33">
        <v>0.99920771837248801</v>
      </c>
      <c r="M33">
        <v>74847769</v>
      </c>
      <c r="N33">
        <v>0.99872718863874199</v>
      </c>
      <c r="O33">
        <v>19531237</v>
      </c>
      <c r="P33">
        <v>0.95512416477976203</v>
      </c>
    </row>
    <row r="34" spans="2:16">
      <c r="B34">
        <v>10413970</v>
      </c>
      <c r="C34">
        <v>0.99936315319776603</v>
      </c>
      <c r="E34">
        <v>3430085</v>
      </c>
      <c r="F34">
        <v>0.91249522053618903</v>
      </c>
      <c r="H34">
        <v>46329578</v>
      </c>
      <c r="I34">
        <v>0.99936617469456002</v>
      </c>
      <c r="K34">
        <v>169103422</v>
      </c>
      <c r="L34">
        <v>0.99936617469758204</v>
      </c>
      <c r="M34">
        <v>77358318</v>
      </c>
      <c r="N34">
        <v>0.99888311261330798</v>
      </c>
      <c r="O34">
        <v>20062090</v>
      </c>
      <c r="P34">
        <v>0.95843545575044498</v>
      </c>
    </row>
    <row r="35" spans="2:16">
      <c r="B35">
        <v>10737713</v>
      </c>
      <c r="C35">
        <v>0.99951391924028499</v>
      </c>
      <c r="E35">
        <v>3486427</v>
      </c>
      <c r="F35">
        <v>0.91678810792423704</v>
      </c>
      <c r="H35">
        <v>47661512</v>
      </c>
      <c r="I35">
        <v>0.99949293975451003</v>
      </c>
      <c r="K35">
        <v>174225104</v>
      </c>
      <c r="L35">
        <v>0.99949293975759601</v>
      </c>
      <c r="M35">
        <v>79243268</v>
      </c>
      <c r="N35">
        <v>0.99896019327595598</v>
      </c>
      <c r="O35">
        <v>20580721</v>
      </c>
      <c r="P35">
        <v>0.96153841134376805</v>
      </c>
    </row>
    <row r="36" spans="2:16">
      <c r="B36">
        <v>11025344</v>
      </c>
      <c r="C36">
        <v>0.99961092494770198</v>
      </c>
      <c r="E36">
        <v>3539887</v>
      </c>
      <c r="F36">
        <v>0.92052654455230498</v>
      </c>
      <c r="H36">
        <v>48993429</v>
      </c>
      <c r="I36">
        <v>0.99959435180261502</v>
      </c>
      <c r="K36">
        <v>179346786</v>
      </c>
      <c r="L36">
        <v>0.99959435180556699</v>
      </c>
      <c r="M36">
        <v>82355066</v>
      </c>
      <c r="N36">
        <v>0.99912263975275395</v>
      </c>
      <c r="O36">
        <v>21106704</v>
      </c>
      <c r="P36">
        <v>0.96437269774219703</v>
      </c>
    </row>
    <row r="37" spans="2:16">
      <c r="B37">
        <v>11336487</v>
      </c>
      <c r="C37">
        <v>0.999695677072441</v>
      </c>
      <c r="E37">
        <v>3596363</v>
      </c>
      <c r="F37">
        <v>0.92420559568249205</v>
      </c>
      <c r="H37">
        <v>50325336</v>
      </c>
      <c r="I37">
        <v>0.99967548144102103</v>
      </c>
      <c r="K37">
        <v>184468468</v>
      </c>
      <c r="L37">
        <v>0.99967548144416496</v>
      </c>
      <c r="M37">
        <v>83986405</v>
      </c>
      <c r="N37">
        <v>0.99916756953869801</v>
      </c>
      <c r="O37">
        <v>21624249</v>
      </c>
      <c r="P37">
        <v>0.96703329515759595</v>
      </c>
    </row>
    <row r="38" spans="2:16">
      <c r="B38">
        <v>11658390</v>
      </c>
      <c r="C38">
        <v>0.99976242072922805</v>
      </c>
      <c r="E38">
        <v>3650303</v>
      </c>
      <c r="F38">
        <v>0.92764617250949599</v>
      </c>
      <c r="H38">
        <v>51657231</v>
      </c>
      <c r="I38">
        <v>0.99974038515169095</v>
      </c>
      <c r="K38">
        <v>189590150</v>
      </c>
      <c r="L38">
        <v>0.99974038515480401</v>
      </c>
      <c r="M38">
        <v>87401617</v>
      </c>
      <c r="N38">
        <v>0.999307110403167</v>
      </c>
      <c r="O38">
        <v>22150280</v>
      </c>
      <c r="P38">
        <v>0.96941274857044801</v>
      </c>
    </row>
    <row r="39" spans="2:16">
      <c r="B39">
        <v>11988887</v>
      </c>
      <c r="C39">
        <v>0.99981909875295905</v>
      </c>
      <c r="E39">
        <v>3706497</v>
      </c>
      <c r="F39">
        <v>0.93114057152035101</v>
      </c>
      <c r="H39">
        <v>52989120</v>
      </c>
      <c r="I39">
        <v>0.99979230812032105</v>
      </c>
      <c r="K39">
        <v>194711832</v>
      </c>
      <c r="L39">
        <v>0.99979230812338804</v>
      </c>
      <c r="M39">
        <v>88748015</v>
      </c>
      <c r="N39">
        <v>0.99933159353439904</v>
      </c>
      <c r="O39">
        <v>22659527</v>
      </c>
      <c r="P39">
        <v>0.97167309259766099</v>
      </c>
    </row>
    <row r="40" spans="2:16">
      <c r="B40">
        <v>12301613</v>
      </c>
      <c r="C40">
        <v>0.99985786498995699</v>
      </c>
      <c r="E40">
        <v>3764826</v>
      </c>
      <c r="F40">
        <v>0.93439452655697697</v>
      </c>
      <c r="H40">
        <v>54321000</v>
      </c>
      <c r="I40">
        <v>0.99983384649520901</v>
      </c>
      <c r="K40">
        <v>199833514</v>
      </c>
      <c r="L40">
        <v>0.99983384649825202</v>
      </c>
      <c r="M40">
        <v>92408334</v>
      </c>
      <c r="N40">
        <v>0.99945035341480903</v>
      </c>
      <c r="O40">
        <v>23180781</v>
      </c>
      <c r="P40">
        <v>0.97372285281990001</v>
      </c>
    </row>
    <row r="41" spans="2:16">
      <c r="B41">
        <v>12608542</v>
      </c>
      <c r="C41">
        <v>0.999888421328049</v>
      </c>
      <c r="E41">
        <v>3820007</v>
      </c>
      <c r="F41">
        <v>0.93740383259776305</v>
      </c>
      <c r="H41">
        <v>55652875</v>
      </c>
      <c r="I41">
        <v>0.99986707719508205</v>
      </c>
      <c r="K41">
        <v>204955196</v>
      </c>
      <c r="L41">
        <v>0.99986707719810397</v>
      </c>
      <c r="M41">
        <v>93463297</v>
      </c>
      <c r="N41">
        <v>0.99946198217554705</v>
      </c>
      <c r="O41">
        <v>23692131</v>
      </c>
      <c r="P41">
        <v>0.97564837880798705</v>
      </c>
    </row>
    <row r="42" spans="2:16">
      <c r="B42">
        <v>12913315</v>
      </c>
      <c r="C42">
        <v>0.99991256618304103</v>
      </c>
      <c r="E42">
        <v>3869800</v>
      </c>
      <c r="F42">
        <v>0.94011374655869895</v>
      </c>
      <c r="H42">
        <v>56984747</v>
      </c>
      <c r="I42">
        <v>0.99989366175500005</v>
      </c>
      <c r="K42">
        <v>210076878</v>
      </c>
      <c r="L42">
        <v>0.99989366175806504</v>
      </c>
      <c r="M42">
        <v>97419229</v>
      </c>
      <c r="N42">
        <v>0.99956274650617205</v>
      </c>
      <c r="O42">
        <v>24210786</v>
      </c>
      <c r="P42">
        <v>0.97745030020541301</v>
      </c>
    </row>
    <row r="43" spans="2:16">
      <c r="B43">
        <v>13245087</v>
      </c>
      <c r="C43">
        <v>0.99993258091998605</v>
      </c>
      <c r="E43">
        <v>3920115</v>
      </c>
      <c r="F43">
        <v>0.94240290780459002</v>
      </c>
      <c r="H43">
        <v>58316617</v>
      </c>
      <c r="I43">
        <v>0.99991492940292603</v>
      </c>
      <c r="K43">
        <v>215198560</v>
      </c>
      <c r="L43">
        <v>0.99991492940594795</v>
      </c>
      <c r="M43">
        <v>98353890</v>
      </c>
      <c r="N43">
        <v>0.99956919820088297</v>
      </c>
      <c r="O43">
        <v>24735656</v>
      </c>
      <c r="P43">
        <v>0.97911499060608098</v>
      </c>
    </row>
    <row r="44" spans="2:16">
      <c r="B44">
        <v>13543969</v>
      </c>
      <c r="C44">
        <v>0.99994672398322704</v>
      </c>
      <c r="E44">
        <v>3966372</v>
      </c>
      <c r="F44">
        <v>0.944732876972742</v>
      </c>
      <c r="H44">
        <v>59648485</v>
      </c>
      <c r="I44">
        <v>0.999931943521287</v>
      </c>
      <c r="K44">
        <v>220320242</v>
      </c>
      <c r="L44">
        <v>0.99993194352431303</v>
      </c>
      <c r="M44">
        <v>102077022</v>
      </c>
      <c r="N44">
        <v>0.99964387671426103</v>
      </c>
      <c r="O44">
        <v>25257515</v>
      </c>
      <c r="P44">
        <v>0.98066976134348705</v>
      </c>
    </row>
    <row r="45" spans="2:16">
      <c r="B45">
        <v>13854391</v>
      </c>
      <c r="C45">
        <v>0.99995805226921097</v>
      </c>
      <c r="E45">
        <v>4025146</v>
      </c>
      <c r="F45">
        <v>0.94744024663029502</v>
      </c>
      <c r="H45">
        <v>60980351</v>
      </c>
      <c r="I45">
        <v>0.99994555481596104</v>
      </c>
      <c r="K45">
        <v>225441924</v>
      </c>
      <c r="L45">
        <v>0.99994555481884895</v>
      </c>
      <c r="M45">
        <v>103222262</v>
      </c>
      <c r="N45">
        <v>0.99965462720919596</v>
      </c>
      <c r="O45">
        <v>25781695</v>
      </c>
      <c r="P45">
        <v>0.98212685362643903</v>
      </c>
    </row>
    <row r="46" spans="2:16">
      <c r="B46">
        <v>14148249</v>
      </c>
      <c r="C46">
        <v>0.99996690238197405</v>
      </c>
      <c r="E46">
        <v>4083385</v>
      </c>
      <c r="F46">
        <v>0.94994051757953701</v>
      </c>
      <c r="H46">
        <v>62312216</v>
      </c>
      <c r="I46">
        <v>0.99995644385174598</v>
      </c>
      <c r="K46">
        <v>230563606</v>
      </c>
      <c r="L46">
        <v>0.99995644385458704</v>
      </c>
      <c r="M46">
        <v>106099055</v>
      </c>
      <c r="N46">
        <v>0.99969651972816398</v>
      </c>
      <c r="O46">
        <v>26311759</v>
      </c>
      <c r="P46">
        <v>0.98346564212562404</v>
      </c>
    </row>
    <row r="47" spans="2:16">
      <c r="B47">
        <v>14466759</v>
      </c>
      <c r="C47">
        <v>0.99997406957421098</v>
      </c>
      <c r="E47">
        <v>4141058</v>
      </c>
      <c r="F47">
        <v>0.95227297379603804</v>
      </c>
      <c r="H47">
        <v>63644080</v>
      </c>
      <c r="I47">
        <v>0.99996515508031503</v>
      </c>
      <c r="K47">
        <v>235685288</v>
      </c>
      <c r="L47">
        <v>0.99996515508335704</v>
      </c>
      <c r="M47">
        <v>108209950</v>
      </c>
      <c r="N47">
        <v>0.99972375220721299</v>
      </c>
      <c r="O47">
        <v>26839962</v>
      </c>
      <c r="P47">
        <v>0.98468549388097004</v>
      </c>
    </row>
    <row r="48" spans="2:16">
      <c r="B48">
        <v>14767079</v>
      </c>
      <c r="C48">
        <v>0.99997972818577696</v>
      </c>
      <c r="E48">
        <v>4199696</v>
      </c>
      <c r="F48">
        <v>0.95453960177145802</v>
      </c>
      <c r="H48">
        <v>64975944</v>
      </c>
      <c r="I48">
        <v>0.99997212406319502</v>
      </c>
      <c r="K48">
        <v>240806970</v>
      </c>
      <c r="L48">
        <v>0.99997212406618496</v>
      </c>
      <c r="M48">
        <v>110562257</v>
      </c>
      <c r="N48">
        <v>0.99974895323759805</v>
      </c>
      <c r="O48">
        <v>27361108</v>
      </c>
      <c r="P48">
        <v>0.98580344743419901</v>
      </c>
    </row>
    <row r="49" spans="2:16">
      <c r="B49">
        <v>15078035</v>
      </c>
      <c r="C49">
        <v>0.99998405313093097</v>
      </c>
      <c r="E49">
        <v>4254298</v>
      </c>
      <c r="F49">
        <v>0.95652385021883002</v>
      </c>
      <c r="H49">
        <v>66307808</v>
      </c>
      <c r="I49">
        <v>0.99997769924946001</v>
      </c>
      <c r="K49">
        <v>245928652</v>
      </c>
      <c r="L49">
        <v>0.99997769925249902</v>
      </c>
      <c r="M49">
        <v>113212329</v>
      </c>
      <c r="N49">
        <v>0.99977894918158405</v>
      </c>
      <c r="O49">
        <v>27877847</v>
      </c>
      <c r="P49">
        <v>0.98685931986275199</v>
      </c>
    </row>
    <row r="50" spans="2:16">
      <c r="B50">
        <v>15394277</v>
      </c>
      <c r="C50">
        <v>0.99998770794345004</v>
      </c>
      <c r="E50">
        <v>4310087</v>
      </c>
      <c r="F50">
        <v>0.95846921795735895</v>
      </c>
      <c r="H50">
        <v>67639672</v>
      </c>
      <c r="I50">
        <v>0.999982159398488</v>
      </c>
      <c r="K50">
        <v>251050334</v>
      </c>
      <c r="L50">
        <v>0.99998215940147905</v>
      </c>
      <c r="M50">
        <v>115057959</v>
      </c>
      <c r="N50">
        <v>0.999792172466063</v>
      </c>
      <c r="O50">
        <v>28401925</v>
      </c>
      <c r="P50">
        <v>0.98778218481786095</v>
      </c>
    </row>
    <row r="51" spans="2:16">
      <c r="B51">
        <v>15717451</v>
      </c>
      <c r="C51">
        <v>0.99999035075335496</v>
      </c>
      <c r="E51">
        <v>4369905</v>
      </c>
      <c r="F51">
        <v>0.96045757937366605</v>
      </c>
      <c r="H51">
        <v>68971536</v>
      </c>
      <c r="I51">
        <v>0.99998572751776504</v>
      </c>
      <c r="K51">
        <v>256172016</v>
      </c>
      <c r="L51">
        <v>0.99998572752082204</v>
      </c>
      <c r="M51">
        <v>118205755</v>
      </c>
      <c r="N51">
        <v>0.99982297624836003</v>
      </c>
      <c r="O51">
        <v>28899007</v>
      </c>
      <c r="P51">
        <v>0.988683424293332</v>
      </c>
    </row>
    <row r="52" spans="2:16">
      <c r="E52">
        <v>4423973</v>
      </c>
      <c r="F52">
        <v>0.962170196407651</v>
      </c>
      <c r="H52">
        <v>70303400</v>
      </c>
      <c r="I52">
        <v>0.99998858201315499</v>
      </c>
      <c r="K52">
        <v>261293698</v>
      </c>
      <c r="L52">
        <v>0.99998858201605201</v>
      </c>
      <c r="M52">
        <v>119771068</v>
      </c>
      <c r="N52">
        <v>0.99983072649245797</v>
      </c>
      <c r="O52">
        <v>29420262</v>
      </c>
      <c r="P52">
        <v>0.98950958433714997</v>
      </c>
    </row>
    <row r="53" spans="2:16">
      <c r="E53">
        <v>4483122</v>
      </c>
      <c r="F53">
        <v>0.96392196398201102</v>
      </c>
      <c r="H53">
        <v>71635264</v>
      </c>
      <c r="I53">
        <v>0.99999086560941297</v>
      </c>
      <c r="K53">
        <v>266415380</v>
      </c>
      <c r="L53">
        <v>0.99999086561248995</v>
      </c>
      <c r="M53">
        <v>123240384</v>
      </c>
      <c r="N53">
        <v>0.99985836261747796</v>
      </c>
      <c r="O53">
        <v>29938354</v>
      </c>
      <c r="P53">
        <v>0.99027757338809397</v>
      </c>
    </row>
    <row r="54" spans="2:16">
      <c r="E54">
        <v>4540017</v>
      </c>
      <c r="F54">
        <v>0.96553182695200201</v>
      </c>
      <c r="M54">
        <v>124659094</v>
      </c>
      <c r="N54">
        <v>0.99986334945625599</v>
      </c>
      <c r="O54">
        <v>30454460</v>
      </c>
      <c r="P54">
        <v>0.99099249163663405</v>
      </c>
    </row>
    <row r="55" spans="2:16">
      <c r="E55">
        <v>4601767</v>
      </c>
      <c r="F55">
        <v>0.96719845140933203</v>
      </c>
      <c r="M55">
        <v>128285858</v>
      </c>
      <c r="N55">
        <v>0.99988669597754898</v>
      </c>
      <c r="O55">
        <v>30973799</v>
      </c>
      <c r="P55">
        <v>0.99165337544977505</v>
      </c>
    </row>
    <row r="56" spans="2:16">
      <c r="E56">
        <v>4658101</v>
      </c>
      <c r="F56">
        <v>0.96863957953257196</v>
      </c>
      <c r="M56">
        <v>129543823</v>
      </c>
      <c r="N56">
        <v>0.99988970797233101</v>
      </c>
      <c r="O56">
        <v>31493065</v>
      </c>
      <c r="P56">
        <v>0.99227855516972596</v>
      </c>
    </row>
    <row r="57" spans="2:16">
      <c r="E57">
        <v>4715242</v>
      </c>
      <c r="F57">
        <v>0.97005416156497604</v>
      </c>
      <c r="M57">
        <v>133350735</v>
      </c>
      <c r="N57">
        <v>0.99990936117269702</v>
      </c>
      <c r="O57">
        <v>32021051</v>
      </c>
      <c r="P57">
        <v>0.99286260867006804</v>
      </c>
    </row>
    <row r="58" spans="2:16">
      <c r="E58">
        <v>4772327</v>
      </c>
      <c r="F58">
        <v>0.97138673802450703</v>
      </c>
      <c r="M58">
        <v>134452181</v>
      </c>
      <c r="N58">
        <v>0.99991122248201803</v>
      </c>
      <c r="O58">
        <v>32552035</v>
      </c>
      <c r="P58">
        <v>0.99339233882133604</v>
      </c>
    </row>
    <row r="59" spans="2:16">
      <c r="E59">
        <v>4830749</v>
      </c>
      <c r="F59">
        <v>0.97269776494430904</v>
      </c>
      <c r="M59">
        <v>138408795</v>
      </c>
      <c r="N59">
        <v>0.99992748471425497</v>
      </c>
      <c r="O59">
        <v>33075047</v>
      </c>
      <c r="P59">
        <v>0.99386571378029998</v>
      </c>
    </row>
    <row r="60" spans="2:16">
      <c r="E60">
        <v>4888938</v>
      </c>
      <c r="F60">
        <v>0.973942967894881</v>
      </c>
      <c r="M60">
        <v>139319903</v>
      </c>
      <c r="N60">
        <v>0.99992848261699796</v>
      </c>
      <c r="O60">
        <v>33579821</v>
      </c>
      <c r="P60">
        <v>0.99431825291085196</v>
      </c>
    </row>
    <row r="61" spans="2:16">
      <c r="E61">
        <v>4943093</v>
      </c>
      <c r="F61">
        <v>0.97504511057136001</v>
      </c>
      <c r="M61">
        <v>143215130</v>
      </c>
      <c r="N61">
        <v>0.99994146878831403</v>
      </c>
      <c r="O61">
        <v>34100524</v>
      </c>
      <c r="P61">
        <v>0.99473250267183599</v>
      </c>
    </row>
    <row r="62" spans="2:16">
      <c r="E62">
        <v>5001263</v>
      </c>
      <c r="F62">
        <v>0.976165330498311</v>
      </c>
      <c r="M62">
        <v>144276160</v>
      </c>
      <c r="N62">
        <v>0.99994254968627605</v>
      </c>
      <c r="O62">
        <v>34613907</v>
      </c>
      <c r="P62">
        <v>0.99513677021761104</v>
      </c>
    </row>
    <row r="63" spans="2:16">
      <c r="E63">
        <v>5058045</v>
      </c>
      <c r="F63">
        <v>0.97720484703553501</v>
      </c>
      <c r="M63">
        <v>147579666</v>
      </c>
      <c r="N63">
        <v>0.99995062758668596</v>
      </c>
      <c r="O63">
        <v>35154467</v>
      </c>
      <c r="P63">
        <v>0.99548515364257195</v>
      </c>
    </row>
    <row r="64" spans="2:16">
      <c r="E64">
        <v>5117720</v>
      </c>
      <c r="F64">
        <v>0.97826650439271301</v>
      </c>
      <c r="M64">
        <v>149281959</v>
      </c>
      <c r="N64">
        <v>0.99995395440054102</v>
      </c>
      <c r="O64">
        <v>35656897</v>
      </c>
      <c r="P64">
        <v>0.99581694850255897</v>
      </c>
    </row>
    <row r="65" spans="5:16">
      <c r="E65">
        <v>5174772</v>
      </c>
      <c r="F65">
        <v>0.97922748086736</v>
      </c>
      <c r="M65">
        <v>151945824</v>
      </c>
      <c r="N65">
        <v>0.99995901346029803</v>
      </c>
      <c r="O65">
        <v>36178779</v>
      </c>
      <c r="P65">
        <v>0.99612531468488497</v>
      </c>
    </row>
    <row r="66" spans="5:16">
      <c r="E66">
        <v>5227547</v>
      </c>
      <c r="F66">
        <v>0.98006984738365899</v>
      </c>
      <c r="M66">
        <v>154258717</v>
      </c>
      <c r="N66">
        <v>0.99996307635570303</v>
      </c>
      <c r="O66">
        <v>36695527</v>
      </c>
      <c r="P66">
        <v>0.99641469775624703</v>
      </c>
    </row>
    <row r="67" spans="5:16">
      <c r="E67">
        <v>5284912</v>
      </c>
      <c r="F67">
        <v>0.98093935580647995</v>
      </c>
      <c r="M67">
        <v>156511622</v>
      </c>
      <c r="N67">
        <v>0.99996615594001004</v>
      </c>
      <c r="O67">
        <v>37220429</v>
      </c>
      <c r="P67">
        <v>0.99668096980351994</v>
      </c>
    </row>
    <row r="68" spans="5:16">
      <c r="E68">
        <v>5347332</v>
      </c>
      <c r="F68">
        <v>0.98182592967177695</v>
      </c>
      <c r="M68">
        <v>159272410</v>
      </c>
      <c r="N68">
        <v>0.99997040308421004</v>
      </c>
      <c r="O68">
        <v>37745090</v>
      </c>
      <c r="P68">
        <v>0.99691910249945903</v>
      </c>
    </row>
    <row r="69" spans="5:16">
      <c r="E69">
        <v>5407902</v>
      </c>
      <c r="F69">
        <v>0.98267470958008796</v>
      </c>
      <c r="M69">
        <v>161163554</v>
      </c>
      <c r="N69">
        <v>0.999972194284942</v>
      </c>
      <c r="O69">
        <v>38249611</v>
      </c>
      <c r="P69">
        <v>0.997144606605884</v>
      </c>
    </row>
    <row r="70" spans="5:16">
      <c r="E70">
        <v>5465340</v>
      </c>
      <c r="F70">
        <v>0.983444589587122</v>
      </c>
      <c r="M70">
        <v>164306609</v>
      </c>
      <c r="N70">
        <v>0.99997629192381698</v>
      </c>
      <c r="O70">
        <v>38764556</v>
      </c>
      <c r="P70">
        <v>0.99735076601535699</v>
      </c>
    </row>
    <row r="71" spans="5:16">
      <c r="E71">
        <v>5517619</v>
      </c>
      <c r="F71">
        <v>0.98415559880255898</v>
      </c>
      <c r="M71">
        <v>165829739</v>
      </c>
      <c r="N71">
        <v>0.99997728278111297</v>
      </c>
      <c r="O71">
        <v>39272049</v>
      </c>
      <c r="P71">
        <v>0.99754375986208399</v>
      </c>
    </row>
    <row r="72" spans="5:16">
      <c r="E72">
        <v>5568159</v>
      </c>
      <c r="F72">
        <v>0.98476092340044197</v>
      </c>
      <c r="M72">
        <v>169320228</v>
      </c>
      <c r="N72">
        <v>0.99998101585908505</v>
      </c>
      <c r="O72">
        <v>39784877</v>
      </c>
      <c r="P72">
        <v>0.99772073885395396</v>
      </c>
    </row>
    <row r="73" spans="5:16">
      <c r="E73">
        <v>5624206</v>
      </c>
      <c r="F73">
        <v>0.98537908056325496</v>
      </c>
      <c r="M73">
        <v>170688990</v>
      </c>
      <c r="N73">
        <v>0.99998163608428603</v>
      </c>
      <c r="O73">
        <v>40292181</v>
      </c>
      <c r="P73">
        <v>0.99789156547675395</v>
      </c>
    </row>
    <row r="74" spans="5:16">
      <c r="E74">
        <v>5679838</v>
      </c>
      <c r="F74">
        <v>0.98598807409924505</v>
      </c>
      <c r="M74">
        <v>174354762</v>
      </c>
      <c r="N74">
        <v>0.99998480488613695</v>
      </c>
      <c r="O74">
        <v>40820257</v>
      </c>
      <c r="P74">
        <v>0.99804435959105797</v>
      </c>
    </row>
    <row r="75" spans="5:16">
      <c r="E75">
        <v>5730727</v>
      </c>
      <c r="F75">
        <v>0.98659533659734799</v>
      </c>
      <c r="M75">
        <v>175510022</v>
      </c>
      <c r="N75">
        <v>0.99998515112789399</v>
      </c>
      <c r="O75">
        <v>41330472</v>
      </c>
      <c r="P75">
        <v>0.99818477985926901</v>
      </c>
    </row>
    <row r="76" spans="5:16">
      <c r="E76">
        <v>5788061</v>
      </c>
      <c r="F76">
        <v>0.98711962097907902</v>
      </c>
      <c r="M76">
        <v>179404352</v>
      </c>
      <c r="N76">
        <v>0.99998783980026495</v>
      </c>
      <c r="O76">
        <v>41837158</v>
      </c>
      <c r="P76">
        <v>0.99831451048197895</v>
      </c>
    </row>
    <row r="77" spans="5:16">
      <c r="E77">
        <v>5844069</v>
      </c>
      <c r="F77">
        <v>0.98772095638068202</v>
      </c>
      <c r="M77">
        <v>180402688</v>
      </c>
      <c r="N77">
        <v>0.99998804351067405</v>
      </c>
      <c r="O77">
        <v>42339970</v>
      </c>
      <c r="P77">
        <v>0.998438897117915</v>
      </c>
    </row>
    <row r="78" spans="5:16">
      <c r="E78">
        <v>5903836</v>
      </c>
      <c r="F78">
        <v>0.98827575020514102</v>
      </c>
      <c r="M78">
        <v>184474987</v>
      </c>
      <c r="N78">
        <v>0.99999027049447897</v>
      </c>
      <c r="O78">
        <v>42862342</v>
      </c>
      <c r="P78">
        <v>0.99855521382774703</v>
      </c>
    </row>
    <row r="79" spans="5:16">
      <c r="E79">
        <v>5957191</v>
      </c>
      <c r="F79">
        <v>0.98874061994764095</v>
      </c>
      <c r="O79">
        <v>43386007</v>
      </c>
      <c r="P79">
        <v>0.99866401254743298</v>
      </c>
    </row>
    <row r="80" spans="5:16">
      <c r="E80">
        <v>6014821</v>
      </c>
      <c r="F80">
        <v>0.98922385484703901</v>
      </c>
      <c r="O80">
        <v>43915403</v>
      </c>
      <c r="P80">
        <v>0.99876420740814897</v>
      </c>
    </row>
    <row r="81" spans="5:16">
      <c r="E81">
        <v>6073240</v>
      </c>
      <c r="F81">
        <v>0.98969732615804695</v>
      </c>
      <c r="O81">
        <v>44439515</v>
      </c>
      <c r="P81">
        <v>0.99885394564203001</v>
      </c>
    </row>
    <row r="82" spans="5:16">
      <c r="E82">
        <v>6131817</v>
      </c>
      <c r="F82">
        <v>0.99015064779665096</v>
      </c>
      <c r="O82">
        <v>44951592</v>
      </c>
      <c r="P82">
        <v>0.99893659893412601</v>
      </c>
    </row>
    <row r="83" spans="5:16">
      <c r="E83">
        <v>6190944</v>
      </c>
      <c r="F83">
        <v>0.99058831768767897</v>
      </c>
      <c r="O83">
        <v>45459322</v>
      </c>
      <c r="P83">
        <v>0.99901384818080796</v>
      </c>
    </row>
    <row r="84" spans="5:16">
      <c r="E84">
        <v>6251958</v>
      </c>
      <c r="F84">
        <v>0.99101938773012699</v>
      </c>
      <c r="O84">
        <v>45971610</v>
      </c>
      <c r="P84">
        <v>0.99908628532352695</v>
      </c>
    </row>
    <row r="85" spans="5:16">
      <c r="E85">
        <v>6312629</v>
      </c>
      <c r="F85">
        <v>0.99143805634667104</v>
      </c>
      <c r="O85">
        <v>46488992</v>
      </c>
      <c r="P85">
        <v>0.99915382173822798</v>
      </c>
    </row>
    <row r="86" spans="5:16">
      <c r="E86">
        <v>6370234</v>
      </c>
      <c r="F86">
        <v>0.991805055019228</v>
      </c>
      <c r="O86">
        <v>47014145</v>
      </c>
      <c r="P86">
        <v>0.99921597692641295</v>
      </c>
    </row>
    <row r="87" spans="5:16">
      <c r="E87">
        <v>6430828</v>
      </c>
      <c r="F87">
        <v>0.99217729658815701</v>
      </c>
      <c r="O87">
        <v>47529618</v>
      </c>
      <c r="P87">
        <v>0.99927324267710804</v>
      </c>
    </row>
    <row r="88" spans="5:16">
      <c r="E88">
        <v>6491157</v>
      </c>
      <c r="F88">
        <v>0.99253025552659302</v>
      </c>
      <c r="O88">
        <v>48041410</v>
      </c>
      <c r="P88">
        <v>0.99932644999282205</v>
      </c>
    </row>
    <row r="89" spans="5:16">
      <c r="E89">
        <v>6551754</v>
      </c>
      <c r="F89">
        <v>0.99287355505086305</v>
      </c>
      <c r="O89">
        <v>48557517</v>
      </c>
      <c r="P89">
        <v>0.99937559937332399</v>
      </c>
    </row>
    <row r="90" spans="5:16">
      <c r="E90">
        <v>6611610</v>
      </c>
      <c r="F90">
        <v>0.99318893220285998</v>
      </c>
      <c r="O90">
        <v>49071357</v>
      </c>
      <c r="P90">
        <v>0.99942199974915902</v>
      </c>
    </row>
    <row r="91" spans="5:16">
      <c r="E91">
        <v>6672052</v>
      </c>
      <c r="F91">
        <v>0.99349556692341401</v>
      </c>
      <c r="O91">
        <v>49594995</v>
      </c>
      <c r="P91">
        <v>0.99946465194680401</v>
      </c>
    </row>
    <row r="92" spans="5:16">
      <c r="E92">
        <v>6729562</v>
      </c>
      <c r="F92">
        <v>0.99377562138269504</v>
      </c>
      <c r="O92">
        <v>50113425</v>
      </c>
      <c r="P92">
        <v>0.99950380112141302</v>
      </c>
    </row>
    <row r="93" spans="5:16">
      <c r="E93">
        <v>6786203</v>
      </c>
      <c r="F93">
        <v>0.99403829255749998</v>
      </c>
      <c r="O93">
        <v>50627911</v>
      </c>
      <c r="P93">
        <v>0.99954038111892896</v>
      </c>
    </row>
    <row r="94" spans="5:16">
      <c r="E94">
        <v>6847734</v>
      </c>
      <c r="F94">
        <v>0.99431116041364398</v>
      </c>
      <c r="O94">
        <v>51148013</v>
      </c>
      <c r="P94">
        <v>0.99957477540177297</v>
      </c>
    </row>
    <row r="95" spans="5:16">
      <c r="E95">
        <v>6908916</v>
      </c>
      <c r="F95">
        <v>0.99456664427972696</v>
      </c>
      <c r="O95">
        <v>51675648</v>
      </c>
      <c r="P95">
        <v>0.99960671882695096</v>
      </c>
    </row>
    <row r="96" spans="5:16">
      <c r="E96">
        <v>6966184</v>
      </c>
      <c r="F96">
        <v>0.99480150112120902</v>
      </c>
      <c r="O96">
        <v>52205030</v>
      </c>
      <c r="P96">
        <v>0.99963584649859705</v>
      </c>
    </row>
    <row r="97" spans="5:16">
      <c r="E97">
        <v>7025417</v>
      </c>
      <c r="F97">
        <v>0.99503067361807895</v>
      </c>
      <c r="O97">
        <v>52726369</v>
      </c>
      <c r="P97">
        <v>0.99966281777862898</v>
      </c>
    </row>
    <row r="98" spans="5:16">
      <c r="E98">
        <v>7083726</v>
      </c>
      <c r="F98">
        <v>0.99524575357073997</v>
      </c>
      <c r="O98">
        <v>53247245</v>
      </c>
      <c r="P98">
        <v>0.99968805639784097</v>
      </c>
    </row>
    <row r="99" spans="5:16">
      <c r="E99">
        <v>7140796</v>
      </c>
      <c r="F99">
        <v>0.99544802162367996</v>
      </c>
      <c r="O99">
        <v>53772730</v>
      </c>
      <c r="P99">
        <v>0.99971132804493601</v>
      </c>
    </row>
    <row r="100" spans="5:16">
      <c r="E100">
        <v>7198188</v>
      </c>
      <c r="F100">
        <v>0.99564120682673996</v>
      </c>
      <c r="O100">
        <v>54294114</v>
      </c>
      <c r="P100">
        <v>0.99973277730621002</v>
      </c>
    </row>
    <row r="101" spans="5:16">
      <c r="E101">
        <v>7255457</v>
      </c>
      <c r="F101">
        <v>0.99582569422414902</v>
      </c>
      <c r="O101">
        <v>54818171</v>
      </c>
      <c r="P101">
        <v>0.99975205962796099</v>
      </c>
    </row>
    <row r="102" spans="5:16">
      <c r="E102">
        <v>7315528</v>
      </c>
      <c r="F102">
        <v>0.9960215504937</v>
      </c>
      <c r="O102">
        <v>55325687</v>
      </c>
      <c r="P102">
        <v>0.99977028352706798</v>
      </c>
    </row>
    <row r="103" spans="5:16">
      <c r="E103">
        <v>7372451</v>
      </c>
      <c r="F103">
        <v>0.99618247779843105</v>
      </c>
      <c r="O103">
        <v>55842799</v>
      </c>
      <c r="P103">
        <v>0.99978686256225702</v>
      </c>
    </row>
    <row r="104" spans="5:16">
      <c r="E104">
        <v>7430020</v>
      </c>
      <c r="F104">
        <v>0.99634323213342502</v>
      </c>
      <c r="O104">
        <v>56351454</v>
      </c>
      <c r="P104">
        <v>0.99980270690811901</v>
      </c>
    </row>
    <row r="105" spans="5:16">
      <c r="E105">
        <v>7490257</v>
      </c>
      <c r="F105">
        <v>0.99650675199860705</v>
      </c>
      <c r="O105">
        <v>56875230</v>
      </c>
      <c r="P105">
        <v>0.99981694622732797</v>
      </c>
    </row>
    <row r="106" spans="5:16">
      <c r="E106">
        <v>7548457</v>
      </c>
      <c r="F106">
        <v>0.99665691532538803</v>
      </c>
      <c r="O106">
        <v>57385347</v>
      </c>
      <c r="P106">
        <v>0.99983074632679403</v>
      </c>
    </row>
    <row r="107" spans="5:16">
      <c r="E107">
        <v>7607127</v>
      </c>
      <c r="F107">
        <v>0.996803480880737</v>
      </c>
      <c r="O107">
        <v>57916231</v>
      </c>
      <c r="P107">
        <v>0.99984334638773698</v>
      </c>
    </row>
    <row r="108" spans="5:16">
      <c r="E108">
        <v>7659497</v>
      </c>
      <c r="F108">
        <v>0.99693597116245902</v>
      </c>
      <c r="O108">
        <v>58439868</v>
      </c>
      <c r="P108">
        <v>0.99985496055379197</v>
      </c>
    </row>
    <row r="109" spans="5:16">
      <c r="E109">
        <v>7722156</v>
      </c>
      <c r="F109">
        <v>0.997069085749962</v>
      </c>
      <c r="O109">
        <v>58962937</v>
      </c>
      <c r="P109">
        <v>0.99986583251553895</v>
      </c>
    </row>
    <row r="110" spans="5:16">
      <c r="E110">
        <v>7781087</v>
      </c>
      <c r="F110">
        <v>0.99720345542166</v>
      </c>
      <c r="O110">
        <v>59491344</v>
      </c>
      <c r="P110">
        <v>0.999875878361836</v>
      </c>
    </row>
    <row r="111" spans="5:16">
      <c r="E111">
        <v>7838371</v>
      </c>
      <c r="F111">
        <v>0.99731788744549399</v>
      </c>
      <c r="O111">
        <v>60019072</v>
      </c>
      <c r="P111">
        <v>0.99988511502677102</v>
      </c>
    </row>
    <row r="112" spans="5:16">
      <c r="E112">
        <v>7899973</v>
      </c>
      <c r="F112">
        <v>0.99743876480855698</v>
      </c>
      <c r="O112">
        <v>60542189</v>
      </c>
      <c r="P112">
        <v>0.99989350802085597</v>
      </c>
    </row>
    <row r="113" spans="5:16">
      <c r="E113">
        <v>7959610</v>
      </c>
      <c r="F113">
        <v>0.99755260592289896</v>
      </c>
      <c r="O113">
        <v>61055062</v>
      </c>
      <c r="P113">
        <v>0.99990132874224202</v>
      </c>
    </row>
    <row r="114" spans="5:16">
      <c r="E114">
        <v>8017540</v>
      </c>
      <c r="F114">
        <v>0.99765661201952005</v>
      </c>
      <c r="O114">
        <v>61572123</v>
      </c>
      <c r="P114">
        <v>0.99990861337469905</v>
      </c>
    </row>
    <row r="115" spans="5:16">
      <c r="E115">
        <v>8077662</v>
      </c>
      <c r="F115">
        <v>0.99776750422954397</v>
      </c>
      <c r="O115">
        <v>62090535</v>
      </c>
      <c r="P115">
        <v>0.99991542194881999</v>
      </c>
    </row>
    <row r="116" spans="5:16">
      <c r="E116">
        <v>8137334</v>
      </c>
      <c r="F116">
        <v>0.99786350269616897</v>
      </c>
      <c r="O116">
        <v>62613426</v>
      </c>
      <c r="P116">
        <v>0.99992151617607905</v>
      </c>
    </row>
    <row r="117" spans="5:16">
      <c r="E117">
        <v>8194187</v>
      </c>
      <c r="F117">
        <v>0.99795439605896097</v>
      </c>
      <c r="O117">
        <v>63121561</v>
      </c>
      <c r="P117">
        <v>0.99992730502201299</v>
      </c>
    </row>
    <row r="118" spans="5:16">
      <c r="E118">
        <v>8260322</v>
      </c>
      <c r="F118">
        <v>0.99804509861961499</v>
      </c>
      <c r="O118">
        <v>63642232</v>
      </c>
      <c r="P118">
        <v>0.999932550327294</v>
      </c>
    </row>
    <row r="119" spans="5:16">
      <c r="E119">
        <v>8318579</v>
      </c>
      <c r="F119">
        <v>0.99813181006260299</v>
      </c>
      <c r="O119">
        <v>64150384</v>
      </c>
      <c r="P119">
        <v>0.99993740156911604</v>
      </c>
    </row>
    <row r="120" spans="5:16">
      <c r="E120">
        <v>8376438</v>
      </c>
      <c r="F120">
        <v>0.998212836938696</v>
      </c>
      <c r="O120">
        <v>64658537</v>
      </c>
      <c r="P120">
        <v>0.99994196628972898</v>
      </c>
    </row>
    <row r="121" spans="5:16">
      <c r="E121">
        <v>8431386</v>
      </c>
      <c r="F121">
        <v>0.99829043930043004</v>
      </c>
      <c r="O121">
        <v>65173053</v>
      </c>
      <c r="P121">
        <v>0.99994624021886303</v>
      </c>
    </row>
    <row r="122" spans="5:16">
      <c r="E122">
        <v>8489791</v>
      </c>
      <c r="F122">
        <v>0.99835969870225105</v>
      </c>
      <c r="O122">
        <v>65689928</v>
      </c>
      <c r="P122">
        <v>0.99995011744321205</v>
      </c>
    </row>
    <row r="123" spans="5:16">
      <c r="E123">
        <v>8548645</v>
      </c>
      <c r="F123">
        <v>0.99842925461913601</v>
      </c>
      <c r="O123">
        <v>66195588</v>
      </c>
      <c r="P123">
        <v>0.99995361764985102</v>
      </c>
    </row>
    <row r="124" spans="5:16">
      <c r="E124">
        <v>8607484</v>
      </c>
      <c r="F124">
        <v>0.99850223900217105</v>
      </c>
      <c r="O124">
        <v>66689008</v>
      </c>
      <c r="P124">
        <v>0.99995705423832404</v>
      </c>
    </row>
    <row r="125" spans="5:16">
      <c r="E125">
        <v>8664996</v>
      </c>
      <c r="F125">
        <v>0.99856585127684605</v>
      </c>
      <c r="O125">
        <v>67210828</v>
      </c>
      <c r="P125">
        <v>0.99996015733719701</v>
      </c>
    </row>
    <row r="126" spans="5:16">
      <c r="E126">
        <v>8716877</v>
      </c>
      <c r="F126">
        <v>0.99862275411232804</v>
      </c>
      <c r="O126">
        <v>67720750</v>
      </c>
      <c r="P126">
        <v>0.99996307947976604</v>
      </c>
    </row>
    <row r="127" spans="5:16">
      <c r="E127">
        <v>8776636</v>
      </c>
      <c r="F127">
        <v>0.998680409341</v>
      </c>
      <c r="O127">
        <v>68235477</v>
      </c>
      <c r="P127">
        <v>0.99996573835306302</v>
      </c>
    </row>
    <row r="128" spans="5:16">
      <c r="E128">
        <v>8839926</v>
      </c>
      <c r="F128">
        <v>0.99874132358501799</v>
      </c>
      <c r="O128">
        <v>68742750</v>
      </c>
      <c r="P128">
        <v>0.99996811692104104</v>
      </c>
    </row>
    <row r="129" spans="5:16">
      <c r="E129">
        <v>8898386</v>
      </c>
      <c r="F129">
        <v>0.99879357391703405</v>
      </c>
      <c r="O129">
        <v>69235018</v>
      </c>
      <c r="P129">
        <v>0.99997041200467396</v>
      </c>
    </row>
    <row r="130" spans="5:16">
      <c r="E130">
        <v>8946404</v>
      </c>
      <c r="F130">
        <v>0.99883864857274895</v>
      </c>
      <c r="O130">
        <v>69742402</v>
      </c>
      <c r="P130">
        <v>0.99997252473084697</v>
      </c>
    </row>
    <row r="131" spans="5:16">
      <c r="E131">
        <v>9009463</v>
      </c>
      <c r="F131">
        <v>0.99889144163239896</v>
      </c>
      <c r="O131">
        <v>70243157</v>
      </c>
      <c r="P131">
        <v>0.99997445932780704</v>
      </c>
    </row>
    <row r="132" spans="5:16">
      <c r="E132">
        <v>9070860</v>
      </c>
      <c r="F132">
        <v>0.99894029006402596</v>
      </c>
      <c r="O132">
        <v>70735713</v>
      </c>
      <c r="P132">
        <v>0.99997632550520898</v>
      </c>
    </row>
    <row r="133" spans="5:16">
      <c r="E133">
        <v>9127906</v>
      </c>
      <c r="F133">
        <v>0.99898624959723303</v>
      </c>
      <c r="O133">
        <v>71249429</v>
      </c>
      <c r="P133">
        <v>0.99997803931885698</v>
      </c>
    </row>
    <row r="134" spans="5:16">
      <c r="E134">
        <v>9186460</v>
      </c>
      <c r="F134">
        <v>0.999030132392701</v>
      </c>
      <c r="O134">
        <v>71757900</v>
      </c>
      <c r="P134">
        <v>0.99997963353834796</v>
      </c>
    </row>
    <row r="135" spans="5:16">
      <c r="E135">
        <v>9240992</v>
      </c>
      <c r="F135">
        <v>0.99906867205508498</v>
      </c>
      <c r="O135">
        <v>72269575</v>
      </c>
      <c r="P135">
        <v>0.99998109962622395</v>
      </c>
    </row>
    <row r="136" spans="5:16">
      <c r="E136">
        <v>9299495</v>
      </c>
      <c r="F136">
        <v>0.99910858054201102</v>
      </c>
      <c r="O136">
        <v>72775766</v>
      </c>
      <c r="P136">
        <v>0.99998244806326697</v>
      </c>
    </row>
    <row r="137" spans="5:16">
      <c r="E137">
        <v>9360404</v>
      </c>
      <c r="F137">
        <v>0.99914851581401698</v>
      </c>
      <c r="O137">
        <v>73277478</v>
      </c>
      <c r="P137">
        <v>0.99998372472557995</v>
      </c>
    </row>
    <row r="138" spans="5:16">
      <c r="E138">
        <v>9418345</v>
      </c>
      <c r="F138">
        <v>0.999184655689345</v>
      </c>
      <c r="O138">
        <v>73789181</v>
      </c>
      <c r="P138">
        <v>0.99998492560371799</v>
      </c>
    </row>
    <row r="139" spans="5:16">
      <c r="E139">
        <v>9473289</v>
      </c>
      <c r="F139">
        <v>0.99921784269932501</v>
      </c>
      <c r="O139">
        <v>74309365</v>
      </c>
      <c r="P139">
        <v>0.99998603432442501</v>
      </c>
    </row>
    <row r="140" spans="5:16">
      <c r="E140">
        <v>9530243</v>
      </c>
      <c r="F140">
        <v>0.99925036939960699</v>
      </c>
      <c r="O140">
        <v>74826842</v>
      </c>
      <c r="P140">
        <v>0.99998705603252702</v>
      </c>
    </row>
    <row r="141" spans="5:16">
      <c r="E141">
        <v>9592855</v>
      </c>
      <c r="F141">
        <v>0.99928453742135503</v>
      </c>
      <c r="O141">
        <v>75343991</v>
      </c>
      <c r="P141">
        <v>0.99998799997785004</v>
      </c>
    </row>
    <row r="142" spans="5:16">
      <c r="E142">
        <v>9656770</v>
      </c>
      <c r="F142">
        <v>0.99931783426034204</v>
      </c>
      <c r="O142">
        <v>75856649</v>
      </c>
      <c r="P142">
        <v>0.99998889010432102</v>
      </c>
    </row>
    <row r="143" spans="5:16">
      <c r="E143">
        <v>9716761</v>
      </c>
      <c r="F143">
        <v>0.99934786819768795</v>
      </c>
      <c r="O143">
        <v>76380195</v>
      </c>
      <c r="P143">
        <v>0.99998970769873496</v>
      </c>
    </row>
    <row r="144" spans="5:16">
      <c r="E144">
        <v>9772345</v>
      </c>
      <c r="F144">
        <v>0.99937464399248399</v>
      </c>
      <c r="O144">
        <v>76898245</v>
      </c>
      <c r="P144">
        <v>0.99999047716354605</v>
      </c>
    </row>
    <row r="145" spans="5:6">
      <c r="E145">
        <v>9833512</v>
      </c>
      <c r="F145">
        <v>0.99940239014117205</v>
      </c>
    </row>
    <row r="146" spans="5:6">
      <c r="E146">
        <v>9890852</v>
      </c>
      <c r="F146">
        <v>0.99942776068938899</v>
      </c>
    </row>
    <row r="147" spans="5:6">
      <c r="E147">
        <v>9949903</v>
      </c>
      <c r="F147">
        <v>0.99945219372990302</v>
      </c>
    </row>
    <row r="148" spans="5:6">
      <c r="E148">
        <v>10007391</v>
      </c>
      <c r="F148">
        <v>0.99947534017350104</v>
      </c>
    </row>
    <row r="149" spans="5:6">
      <c r="E149">
        <v>10065337</v>
      </c>
      <c r="F149">
        <v>0.99949753579894796</v>
      </c>
    </row>
    <row r="150" spans="5:6">
      <c r="E150">
        <v>10121640</v>
      </c>
      <c r="F150">
        <v>0.99951832588308198</v>
      </c>
    </row>
    <row r="151" spans="5:6">
      <c r="E151">
        <v>10178252</v>
      </c>
      <c r="F151">
        <v>0.99953811769568901</v>
      </c>
    </row>
    <row r="152" spans="5:6">
      <c r="E152">
        <v>10238257</v>
      </c>
      <c r="F152">
        <v>0.99955780722461096</v>
      </c>
    </row>
    <row r="153" spans="5:6">
      <c r="E153">
        <v>10297142</v>
      </c>
      <c r="F153">
        <v>0.99957738985859901</v>
      </c>
    </row>
    <row r="154" spans="5:6">
      <c r="E154">
        <v>10355572</v>
      </c>
      <c r="F154">
        <v>0.99959554237027204</v>
      </c>
    </row>
    <row r="155" spans="5:6">
      <c r="E155">
        <v>10413661</v>
      </c>
      <c r="F155">
        <v>0.99961269766529504</v>
      </c>
    </row>
    <row r="156" spans="5:6">
      <c r="E156">
        <v>10470337</v>
      </c>
      <c r="F156">
        <v>0.99962881748282795</v>
      </c>
    </row>
    <row r="157" spans="5:6">
      <c r="E157">
        <v>10534634</v>
      </c>
      <c r="F157">
        <v>0.99964604741987495</v>
      </c>
    </row>
    <row r="158" spans="5:6">
      <c r="E158">
        <v>10593173</v>
      </c>
      <c r="F158">
        <v>0.99966137654257103</v>
      </c>
    </row>
    <row r="159" spans="5:6">
      <c r="E159">
        <v>10655843</v>
      </c>
      <c r="F159">
        <v>0.99967677684490197</v>
      </c>
    </row>
    <row r="160" spans="5:6">
      <c r="E160">
        <v>10716637</v>
      </c>
      <c r="F160">
        <v>0.99969109904715903</v>
      </c>
    </row>
    <row r="161" spans="5:6">
      <c r="E161">
        <v>10775958</v>
      </c>
      <c r="F161">
        <v>0.999704562674682</v>
      </c>
    </row>
    <row r="162" spans="5:6">
      <c r="E162">
        <v>10833879</v>
      </c>
      <c r="F162">
        <v>0.99971702584720701</v>
      </c>
    </row>
    <row r="163" spans="5:6">
      <c r="E163">
        <v>10894127</v>
      </c>
      <c r="F163">
        <v>0.99972944100907701</v>
      </c>
    </row>
    <row r="164" spans="5:6">
      <c r="E164">
        <v>10948659</v>
      </c>
      <c r="F164">
        <v>0.99974023853948801</v>
      </c>
    </row>
    <row r="165" spans="5:6">
      <c r="E165">
        <v>11008004</v>
      </c>
      <c r="F165">
        <v>0.99975134952561195</v>
      </c>
    </row>
    <row r="166" spans="5:6">
      <c r="E166">
        <v>11065453</v>
      </c>
      <c r="F166">
        <v>0.99976185126302097</v>
      </c>
    </row>
    <row r="167" spans="5:6">
      <c r="E167">
        <v>11124585</v>
      </c>
      <c r="F167">
        <v>0.99977203380025204</v>
      </c>
    </row>
    <row r="168" spans="5:6">
      <c r="E168">
        <v>11186604</v>
      </c>
      <c r="F168">
        <v>0.99978196992205204</v>
      </c>
    </row>
    <row r="169" spans="5:6">
      <c r="E169">
        <v>11242743</v>
      </c>
      <c r="F169">
        <v>0.99979160030634295</v>
      </c>
    </row>
    <row r="170" spans="5:6">
      <c r="E170">
        <v>11301280</v>
      </c>
      <c r="F170">
        <v>0.99979979846057598</v>
      </c>
    </row>
    <row r="171" spans="5:6">
      <c r="E171">
        <v>11360767</v>
      </c>
      <c r="F171">
        <v>0.99980877978068206</v>
      </c>
    </row>
    <row r="172" spans="5:6">
      <c r="E172">
        <v>11417276</v>
      </c>
      <c r="F172">
        <v>0.99981669547602903</v>
      </c>
    </row>
    <row r="173" spans="5:6">
      <c r="E173">
        <v>11470571</v>
      </c>
      <c r="F173">
        <v>0.99982395293053805</v>
      </c>
    </row>
    <row r="174" spans="5:6">
      <c r="E174">
        <v>11526698</v>
      </c>
      <c r="F174">
        <v>0.999830988293405</v>
      </c>
    </row>
    <row r="175" spans="5:6">
      <c r="E175">
        <v>11581254</v>
      </c>
      <c r="F175">
        <v>0.99983790523678895</v>
      </c>
    </row>
    <row r="176" spans="5:6">
      <c r="E176">
        <v>11640360</v>
      </c>
      <c r="F176">
        <v>0.99984478091530105</v>
      </c>
    </row>
    <row r="177" spans="5:6">
      <c r="E177">
        <v>11694390</v>
      </c>
      <c r="F177">
        <v>0.99985097386612898</v>
      </c>
    </row>
    <row r="178" spans="5:6">
      <c r="E178">
        <v>11748450</v>
      </c>
      <c r="F178">
        <v>0.999857045006733</v>
      </c>
    </row>
    <row r="179" spans="5:6">
      <c r="E179">
        <v>11809060</v>
      </c>
      <c r="F179">
        <v>0.99986283964154399</v>
      </c>
    </row>
    <row r="180" spans="5:6">
      <c r="E180">
        <v>11869792</v>
      </c>
      <c r="F180">
        <v>0.99986892114084502</v>
      </c>
    </row>
    <row r="181" spans="5:6">
      <c r="E181">
        <v>11920699</v>
      </c>
      <c r="F181">
        <v>0.99987440724583798</v>
      </c>
    </row>
    <row r="182" spans="5:6">
      <c r="E182">
        <v>11985908</v>
      </c>
      <c r="F182">
        <v>0.99987995359167603</v>
      </c>
    </row>
    <row r="183" spans="5:6">
      <c r="E183">
        <v>12045028</v>
      </c>
      <c r="F183">
        <v>0.99988527105663705</v>
      </c>
    </row>
    <row r="184" spans="5:6">
      <c r="E184">
        <v>12100657</v>
      </c>
      <c r="F184">
        <v>0.999889865915217</v>
      </c>
    </row>
    <row r="185" spans="5:6">
      <c r="E185">
        <v>12156596</v>
      </c>
      <c r="F185">
        <v>0.99989436895372896</v>
      </c>
    </row>
    <row r="186" spans="5:6">
      <c r="E186">
        <v>12210912</v>
      </c>
      <c r="F186">
        <v>0.99989868177102104</v>
      </c>
    </row>
    <row r="187" spans="5:6">
      <c r="E187">
        <v>12266631</v>
      </c>
      <c r="F187">
        <v>0.99990258498598805</v>
      </c>
    </row>
    <row r="188" spans="5:6">
      <c r="E188">
        <v>12328830</v>
      </c>
      <c r="F188">
        <v>0.99990692398473502</v>
      </c>
    </row>
    <row r="189" spans="5:6">
      <c r="E189">
        <v>12386017</v>
      </c>
      <c r="F189">
        <v>0.99991106272768404</v>
      </c>
    </row>
    <row r="190" spans="5:6">
      <c r="E190">
        <v>12439831</v>
      </c>
      <c r="F190">
        <v>0.99991460392228904</v>
      </c>
    </row>
    <row r="191" spans="5:6">
      <c r="E191">
        <v>12498926</v>
      </c>
      <c r="F191">
        <v>0.99991801208483699</v>
      </c>
    </row>
    <row r="192" spans="5:6">
      <c r="E192">
        <v>12557972</v>
      </c>
      <c r="F192">
        <v>0.99992148518416502</v>
      </c>
    </row>
    <row r="193" spans="5:6">
      <c r="E193">
        <v>12616973</v>
      </c>
      <c r="F193">
        <v>0.99992507828186294</v>
      </c>
    </row>
    <row r="194" spans="5:6">
      <c r="E194">
        <v>12679122</v>
      </c>
      <c r="F194">
        <v>0.99992830508456199</v>
      </c>
    </row>
    <row r="195" spans="5:6">
      <c r="E195">
        <v>12738314</v>
      </c>
      <c r="F195">
        <v>0.999931516078574</v>
      </c>
    </row>
    <row r="196" spans="5:6">
      <c r="E196">
        <v>12795411</v>
      </c>
      <c r="F196">
        <v>0.999934222078251</v>
      </c>
    </row>
    <row r="197" spans="5:6">
      <c r="E197">
        <v>12853444</v>
      </c>
      <c r="F197">
        <v>0.99993701000716195</v>
      </c>
    </row>
    <row r="198" spans="5:6">
      <c r="E198">
        <v>12915576</v>
      </c>
      <c r="F198">
        <v>0.99993982332513598</v>
      </c>
    </row>
    <row r="199" spans="5:6">
      <c r="E199">
        <v>12973666</v>
      </c>
      <c r="F199">
        <v>0.99994244019790302</v>
      </c>
    </row>
    <row r="200" spans="5:6">
      <c r="E200">
        <v>13034920</v>
      </c>
      <c r="F200">
        <v>0.99994496732731497</v>
      </c>
    </row>
    <row r="201" spans="5:6">
      <c r="E201">
        <v>13095527</v>
      </c>
      <c r="F201">
        <v>0.99994736730864497</v>
      </c>
    </row>
    <row r="202" spans="5:6">
      <c r="E202">
        <v>13156785</v>
      </c>
      <c r="F202">
        <v>0.99994970298130303</v>
      </c>
    </row>
    <row r="203" spans="5:6">
      <c r="E203">
        <v>13215531</v>
      </c>
      <c r="F203">
        <v>0.99995184432486195</v>
      </c>
    </row>
    <row r="204" spans="5:6">
      <c r="E204">
        <v>13272551</v>
      </c>
      <c r="F204">
        <v>0.99995398370451904</v>
      </c>
    </row>
    <row r="205" spans="5:6">
      <c r="E205">
        <v>13332384</v>
      </c>
      <c r="F205">
        <v>0.99995586149242799</v>
      </c>
    </row>
    <row r="206" spans="5:6">
      <c r="E206">
        <v>13392728</v>
      </c>
      <c r="F206">
        <v>0.99995783263399696</v>
      </c>
    </row>
    <row r="207" spans="5:6">
      <c r="E207">
        <v>13448575</v>
      </c>
      <c r="F207">
        <v>0.99995959305891402</v>
      </c>
    </row>
    <row r="208" spans="5:6">
      <c r="E208">
        <v>13507076</v>
      </c>
      <c r="F208">
        <v>0.99996128417658503</v>
      </c>
    </row>
    <row r="209" spans="5:6">
      <c r="E209">
        <v>13568613</v>
      </c>
      <c r="F209">
        <v>0.99996300979753405</v>
      </c>
    </row>
    <row r="210" spans="5:6">
      <c r="E210">
        <v>13627926</v>
      </c>
      <c r="F210">
        <v>0.99996461287078697</v>
      </c>
    </row>
    <row r="211" spans="5:6">
      <c r="E211">
        <v>13688773</v>
      </c>
      <c r="F211">
        <v>0.99996614713411802</v>
      </c>
    </row>
    <row r="212" spans="5:6">
      <c r="E212">
        <v>13750347</v>
      </c>
      <c r="F212">
        <v>0.99996763600150396</v>
      </c>
    </row>
    <row r="213" spans="5:6">
      <c r="E213">
        <v>13812146</v>
      </c>
      <c r="F213">
        <v>0.99996908011971397</v>
      </c>
    </row>
    <row r="214" spans="5:6">
      <c r="E214">
        <v>13872628</v>
      </c>
      <c r="F214">
        <v>0.99997043364543803</v>
      </c>
    </row>
    <row r="215" spans="5:6">
      <c r="E215">
        <v>13931160</v>
      </c>
      <c r="F215">
        <v>0.99997168355216404</v>
      </c>
    </row>
    <row r="216" spans="5:6">
      <c r="E216">
        <v>13985874</v>
      </c>
      <c r="F216">
        <v>0.99997288281234598</v>
      </c>
    </row>
    <row r="217" spans="5:6">
      <c r="E217">
        <v>14042237</v>
      </c>
      <c r="F217">
        <v>0.99997400237997902</v>
      </c>
    </row>
    <row r="218" spans="5:6">
      <c r="E218">
        <v>14097213</v>
      </c>
      <c r="F218">
        <v>0.99997503854046099</v>
      </c>
    </row>
    <row r="219" spans="5:6">
      <c r="E219">
        <v>14156667</v>
      </c>
      <c r="F219">
        <v>0.99997611891592897</v>
      </c>
    </row>
    <row r="220" spans="5:6">
      <c r="E220">
        <v>14213918</v>
      </c>
      <c r="F220">
        <v>0.99997703184577302</v>
      </c>
    </row>
    <row r="221" spans="5:6">
      <c r="E221">
        <v>14273908</v>
      </c>
      <c r="F221">
        <v>0.99997803337563196</v>
      </c>
    </row>
    <row r="222" spans="5:6">
      <c r="E222">
        <v>14331976</v>
      </c>
      <c r="F222">
        <v>0.99997901853425297</v>
      </c>
    </row>
    <row r="223" spans="5:6">
      <c r="E223">
        <v>14384657</v>
      </c>
      <c r="F223">
        <v>0.99997983116204103</v>
      </c>
    </row>
    <row r="224" spans="5:6">
      <c r="E224">
        <v>14443041</v>
      </c>
      <c r="F224">
        <v>0.999980629762795</v>
      </c>
    </row>
    <row r="225" spans="5:6">
      <c r="E225">
        <v>14503431</v>
      </c>
      <c r="F225">
        <v>0.99998147063269005</v>
      </c>
    </row>
    <row r="226" spans="5:6">
      <c r="E226">
        <v>14562900</v>
      </c>
      <c r="F226">
        <v>0.99998227037556897</v>
      </c>
    </row>
    <row r="227" spans="5:6">
      <c r="E227">
        <v>14625651</v>
      </c>
      <c r="F227">
        <v>0.99998307269428399</v>
      </c>
    </row>
    <row r="228" spans="5:6">
      <c r="E228">
        <v>14686719</v>
      </c>
      <c r="F228">
        <v>0.99998382830815502</v>
      </c>
    </row>
    <row r="229" spans="5:6">
      <c r="E229">
        <v>14739071</v>
      </c>
      <c r="F229">
        <v>0.99998449146531498</v>
      </c>
    </row>
    <row r="230" spans="5:6">
      <c r="E230">
        <v>14796482</v>
      </c>
      <c r="F230">
        <v>0.99998508659794305</v>
      </c>
    </row>
    <row r="231" spans="5:6">
      <c r="E231">
        <v>14859935</v>
      </c>
      <c r="F231">
        <v>0.99998577002867295</v>
      </c>
    </row>
    <row r="232" spans="5:6">
      <c r="E232">
        <v>14916153</v>
      </c>
      <c r="F232">
        <v>0.99998635120012902</v>
      </c>
    </row>
    <row r="233" spans="5:6">
      <c r="E233">
        <v>14976184</v>
      </c>
      <c r="F233">
        <v>0.99998694063096805</v>
      </c>
    </row>
    <row r="234" spans="5:6">
      <c r="E234">
        <v>15033160</v>
      </c>
      <c r="F234">
        <v>0.99998748425677697</v>
      </c>
    </row>
    <row r="235" spans="5:6">
      <c r="E235">
        <v>15090930</v>
      </c>
      <c r="F235">
        <v>0.99998800113472897</v>
      </c>
    </row>
    <row r="236" spans="5:6">
      <c r="E236">
        <v>15149825</v>
      </c>
      <c r="F236">
        <v>0.999988545611177</v>
      </c>
    </row>
    <row r="237" spans="5:6">
      <c r="E237">
        <v>15211627</v>
      </c>
      <c r="F237">
        <v>0.99998902895195196</v>
      </c>
    </row>
    <row r="238" spans="5:6">
      <c r="E238">
        <v>15271997</v>
      </c>
      <c r="F238">
        <v>0.99998950674780795</v>
      </c>
    </row>
    <row r="239" spans="5:6">
      <c r="E239">
        <v>15330038</v>
      </c>
      <c r="F239">
        <v>0.99998994288711796</v>
      </c>
    </row>
    <row r="240" spans="5:6">
      <c r="E240">
        <v>15394491</v>
      </c>
      <c r="F240">
        <v>0.99999039927988098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topLeftCell="A4" workbookViewId="0">
      <selection activeCell="B69" sqref="B69"/>
    </sheetView>
  </sheetViews>
  <sheetFormatPr defaultRowHeight="13.5"/>
  <cols>
    <col min="1" max="1" width="17.5" customWidth="1"/>
    <col min="3" max="3" width="13.5" customWidth="1"/>
  </cols>
  <sheetData>
    <row r="1" spans="1:9">
      <c r="A1" t="s">
        <v>269</v>
      </c>
    </row>
    <row r="2" spans="1:9">
      <c r="A2" t="s">
        <v>208</v>
      </c>
      <c r="F2" t="s">
        <v>208</v>
      </c>
      <c r="H2" s="15" t="s">
        <v>216</v>
      </c>
    </row>
    <row r="3" spans="1:9">
      <c r="B3" t="s">
        <v>213</v>
      </c>
      <c r="C3" t="s">
        <v>214</v>
      </c>
      <c r="D3" t="s">
        <v>215</v>
      </c>
      <c r="G3" t="s">
        <v>213</v>
      </c>
      <c r="H3" t="s">
        <v>214</v>
      </c>
      <c r="I3" t="s">
        <v>215</v>
      </c>
    </row>
    <row r="4" spans="1:9">
      <c r="A4" t="s">
        <v>270</v>
      </c>
      <c r="B4">
        <v>1542.5</v>
      </c>
      <c r="C4">
        <v>2293.5</v>
      </c>
      <c r="D4">
        <v>34619.5</v>
      </c>
      <c r="F4" t="s">
        <v>209</v>
      </c>
      <c r="G4">
        <v>1</v>
      </c>
      <c r="H4">
        <f>C4/B4</f>
        <v>1.4868719611021071</v>
      </c>
      <c r="I4">
        <f t="shared" ref="I4:I10" si="0">D4/B4</f>
        <v>22.443760129659644</v>
      </c>
    </row>
    <row r="5" spans="1:9">
      <c r="A5" t="s">
        <v>271</v>
      </c>
      <c r="B5">
        <v>1551</v>
      </c>
      <c r="C5">
        <v>1540</v>
      </c>
      <c r="D5">
        <v>79176.5</v>
      </c>
      <c r="F5" t="s">
        <v>210</v>
      </c>
      <c r="G5">
        <v>1</v>
      </c>
      <c r="H5">
        <f>C5/B5</f>
        <v>0.99290780141843971</v>
      </c>
      <c r="I5">
        <f t="shared" si="0"/>
        <v>51.048678272082526</v>
      </c>
    </row>
    <row r="6" spans="1:9">
      <c r="A6" t="s">
        <v>272</v>
      </c>
      <c r="B6">
        <v>1554</v>
      </c>
      <c r="C6">
        <v>1530</v>
      </c>
      <c r="D6">
        <v>31093</v>
      </c>
      <c r="F6" t="s">
        <v>211</v>
      </c>
      <c r="G6">
        <v>1</v>
      </c>
      <c r="H6">
        <f>C6/B6</f>
        <v>0.98455598455598459</v>
      </c>
      <c r="I6">
        <f t="shared" si="0"/>
        <v>20.008365508365507</v>
      </c>
    </row>
    <row r="7" spans="1:9">
      <c r="A7" t="s">
        <v>273</v>
      </c>
      <c r="B7">
        <v>1512</v>
      </c>
      <c r="C7">
        <v>1512</v>
      </c>
      <c r="D7">
        <v>19704</v>
      </c>
      <c r="F7" t="s">
        <v>212</v>
      </c>
      <c r="G7">
        <v>1</v>
      </c>
      <c r="H7">
        <f t="shared" ref="H7:H23" si="1">C7/B7</f>
        <v>1</v>
      </c>
      <c r="I7">
        <f t="shared" si="0"/>
        <v>13.031746031746032</v>
      </c>
    </row>
    <row r="8" spans="1:9">
      <c r="A8" t="s">
        <v>274</v>
      </c>
      <c r="B8">
        <v>3181</v>
      </c>
      <c r="C8">
        <v>3139.5</v>
      </c>
      <c r="D8">
        <v>55377</v>
      </c>
      <c r="F8" t="s">
        <v>266</v>
      </c>
      <c r="G8">
        <v>1</v>
      </c>
      <c r="H8">
        <f t="shared" si="1"/>
        <v>0.98695378811694434</v>
      </c>
      <c r="I8">
        <f t="shared" si="0"/>
        <v>17.408676516818609</v>
      </c>
    </row>
    <row r="9" spans="1:9">
      <c r="A9" t="s">
        <v>275</v>
      </c>
      <c r="B9">
        <v>3945.5</v>
      </c>
      <c r="C9">
        <v>4025</v>
      </c>
      <c r="D9">
        <v>38302</v>
      </c>
      <c r="F9" t="s">
        <v>267</v>
      </c>
      <c r="G9">
        <v>1</v>
      </c>
      <c r="H9">
        <f t="shared" si="1"/>
        <v>1.0201495374477252</v>
      </c>
      <c r="I9">
        <f t="shared" si="0"/>
        <v>9.7077683436826767</v>
      </c>
    </row>
    <row r="10" spans="1:9">
      <c r="A10" t="s">
        <v>276</v>
      </c>
      <c r="B10">
        <v>9412</v>
      </c>
      <c r="C10">
        <v>4064.5</v>
      </c>
      <c r="D10">
        <v>57262.5</v>
      </c>
      <c r="F10" t="s">
        <v>268</v>
      </c>
      <c r="G10">
        <v>1</v>
      </c>
      <c r="H10">
        <f t="shared" si="1"/>
        <v>0.43184232894177643</v>
      </c>
      <c r="I10">
        <f t="shared" si="0"/>
        <v>6.083988525286868</v>
      </c>
    </row>
    <row r="11" spans="1:9">
      <c r="A11" t="s">
        <v>277</v>
      </c>
      <c r="B11">
        <v>14069</v>
      </c>
      <c r="C11">
        <v>8761</v>
      </c>
      <c r="D11">
        <v>58986.5</v>
      </c>
      <c r="F11" t="s">
        <v>277</v>
      </c>
      <c r="G11">
        <v>1</v>
      </c>
      <c r="H11">
        <f t="shared" si="1"/>
        <v>0.62271661098869857</v>
      </c>
      <c r="I11">
        <f t="shared" ref="I11:I23" si="2">D11/B11</f>
        <v>4.1926576160352544</v>
      </c>
    </row>
    <row r="12" spans="1:9">
      <c r="A12" t="s">
        <v>278</v>
      </c>
      <c r="B12">
        <v>3213.5</v>
      </c>
      <c r="C12">
        <v>3102</v>
      </c>
      <c r="D12">
        <v>66832</v>
      </c>
      <c r="F12" t="s">
        <v>278</v>
      </c>
      <c r="G12">
        <v>1</v>
      </c>
      <c r="H12">
        <f t="shared" si="1"/>
        <v>0.96530262953166335</v>
      </c>
      <c r="I12">
        <f t="shared" si="2"/>
        <v>20.797261552824022</v>
      </c>
    </row>
    <row r="13" spans="1:9">
      <c r="A13" t="s">
        <v>279</v>
      </c>
      <c r="B13">
        <v>1514.5</v>
      </c>
      <c r="C13">
        <v>1516.5</v>
      </c>
      <c r="D13">
        <v>37752.5</v>
      </c>
      <c r="F13" t="s">
        <v>279</v>
      </c>
      <c r="G13">
        <v>1</v>
      </c>
      <c r="H13">
        <f t="shared" si="1"/>
        <v>1.001320567844173</v>
      </c>
      <c r="I13">
        <f t="shared" si="2"/>
        <v>24.927368768570485</v>
      </c>
    </row>
    <row r="14" spans="1:9">
      <c r="A14" t="s">
        <v>280</v>
      </c>
      <c r="B14">
        <v>1555</v>
      </c>
      <c r="C14">
        <v>1550.5</v>
      </c>
      <c r="D14">
        <v>140434</v>
      </c>
      <c r="F14" t="s">
        <v>280</v>
      </c>
      <c r="G14">
        <v>1</v>
      </c>
      <c r="H14">
        <f t="shared" si="1"/>
        <v>0.99710610932475885</v>
      </c>
      <c r="I14">
        <f t="shared" si="2"/>
        <v>90.311254019292605</v>
      </c>
    </row>
    <row r="15" spans="1:9">
      <c r="A15" t="s">
        <v>281</v>
      </c>
      <c r="B15">
        <v>1552</v>
      </c>
      <c r="C15">
        <v>1540.5</v>
      </c>
      <c r="D15">
        <v>137198</v>
      </c>
      <c r="F15" t="s">
        <v>281</v>
      </c>
      <c r="G15">
        <v>1</v>
      </c>
      <c r="H15">
        <f t="shared" si="1"/>
        <v>0.99259020618556704</v>
      </c>
      <c r="I15">
        <f t="shared" si="2"/>
        <v>88.400773195876283</v>
      </c>
    </row>
    <row r="16" spans="1:9">
      <c r="A16" t="s">
        <v>282</v>
      </c>
      <c r="B16">
        <v>11197.5</v>
      </c>
      <c r="C16">
        <v>10108</v>
      </c>
      <c r="D16">
        <v>67201.5</v>
      </c>
      <c r="F16" t="s">
        <v>282</v>
      </c>
      <c r="G16">
        <v>1</v>
      </c>
      <c r="H16">
        <f t="shared" si="1"/>
        <v>0.90270149586961379</v>
      </c>
      <c r="I16">
        <f t="shared" si="2"/>
        <v>6.0014735432016071</v>
      </c>
    </row>
    <row r="17" spans="1:9">
      <c r="A17" t="s">
        <v>283</v>
      </c>
      <c r="B17">
        <v>4814</v>
      </c>
      <c r="C17">
        <v>4842.5</v>
      </c>
      <c r="D17">
        <v>53848.5</v>
      </c>
      <c r="F17" t="s">
        <v>283</v>
      </c>
      <c r="G17">
        <v>1</v>
      </c>
      <c r="H17">
        <f t="shared" si="1"/>
        <v>1.0059202326547569</v>
      </c>
      <c r="I17">
        <f t="shared" si="2"/>
        <v>11.18581221437474</v>
      </c>
    </row>
    <row r="18" spans="1:9">
      <c r="A18" t="s">
        <v>284</v>
      </c>
      <c r="B18">
        <v>1603</v>
      </c>
      <c r="C18">
        <v>1627</v>
      </c>
      <c r="D18">
        <v>130836</v>
      </c>
      <c r="F18" t="s">
        <v>284</v>
      </c>
      <c r="G18">
        <v>1</v>
      </c>
      <c r="H18">
        <f t="shared" si="1"/>
        <v>1.014971927635683</v>
      </c>
      <c r="I18">
        <f t="shared" si="2"/>
        <v>81.61946350592639</v>
      </c>
    </row>
    <row r="19" spans="1:9">
      <c r="A19" t="s">
        <v>285</v>
      </c>
      <c r="B19">
        <v>3106</v>
      </c>
      <c r="C19">
        <v>3101.5</v>
      </c>
      <c r="D19">
        <v>692079</v>
      </c>
      <c r="F19" t="s">
        <v>285</v>
      </c>
      <c r="G19">
        <v>1</v>
      </c>
      <c r="H19">
        <f t="shared" si="1"/>
        <v>0.99855119124275593</v>
      </c>
      <c r="I19">
        <f t="shared" si="2"/>
        <v>222.82002575660013</v>
      </c>
    </row>
    <row r="20" spans="1:9">
      <c r="A20" t="s">
        <v>286</v>
      </c>
      <c r="B20">
        <v>1586</v>
      </c>
      <c r="C20">
        <v>1562</v>
      </c>
      <c r="D20">
        <v>70795</v>
      </c>
      <c r="F20" t="s">
        <v>286</v>
      </c>
      <c r="G20">
        <v>1</v>
      </c>
      <c r="H20">
        <f t="shared" si="1"/>
        <v>0.98486759142496849</v>
      </c>
      <c r="I20">
        <f t="shared" si="2"/>
        <v>44.637452711223204</v>
      </c>
    </row>
    <row r="21" spans="1:9">
      <c r="A21" t="s">
        <v>287</v>
      </c>
      <c r="B21">
        <v>3098</v>
      </c>
      <c r="C21">
        <v>3150</v>
      </c>
      <c r="D21">
        <v>23807</v>
      </c>
      <c r="F21" t="s">
        <v>287</v>
      </c>
      <c r="G21">
        <v>1</v>
      </c>
      <c r="H21">
        <f t="shared" si="1"/>
        <v>1.0167850225952226</v>
      </c>
      <c r="I21">
        <f t="shared" si="2"/>
        <v>7.6846352485474503</v>
      </c>
    </row>
    <row r="22" spans="1:9">
      <c r="A22" t="s">
        <v>288</v>
      </c>
      <c r="B22">
        <v>2427.5</v>
      </c>
      <c r="C22">
        <v>1624.5</v>
      </c>
      <c r="D22">
        <v>30595.5</v>
      </c>
      <c r="F22" t="s">
        <v>288</v>
      </c>
      <c r="G22">
        <v>1</v>
      </c>
      <c r="H22">
        <f t="shared" si="1"/>
        <v>0.66920700308959835</v>
      </c>
      <c r="I22">
        <f t="shared" si="2"/>
        <v>12.603707518022658</v>
      </c>
    </row>
    <row r="23" spans="1:9">
      <c r="A23" t="s">
        <v>289</v>
      </c>
      <c r="B23">
        <v>3287.5</v>
      </c>
      <c r="C23">
        <v>3180</v>
      </c>
      <c r="D23">
        <v>49185</v>
      </c>
      <c r="F23" t="s">
        <v>289</v>
      </c>
      <c r="G23">
        <v>1</v>
      </c>
      <c r="H23">
        <f t="shared" si="1"/>
        <v>0.96730038022813691</v>
      </c>
      <c r="I23">
        <f t="shared" si="2"/>
        <v>14.961216730038023</v>
      </c>
    </row>
    <row r="28" spans="1:9">
      <c r="A28" t="s">
        <v>48</v>
      </c>
      <c r="F28" t="s">
        <v>48</v>
      </c>
    </row>
    <row r="29" spans="1:9">
      <c r="B29" t="s">
        <v>213</v>
      </c>
      <c r="C29" t="s">
        <v>214</v>
      </c>
      <c r="D29" t="s">
        <v>215</v>
      </c>
      <c r="G29" t="s">
        <v>213</v>
      </c>
      <c r="H29" t="s">
        <v>214</v>
      </c>
      <c r="I29" t="s">
        <v>215</v>
      </c>
    </row>
    <row r="30" spans="1:9">
      <c r="A30" t="s">
        <v>270</v>
      </c>
      <c r="B30">
        <v>7033</v>
      </c>
      <c r="C30">
        <v>8035</v>
      </c>
      <c r="D30">
        <v>63624.5</v>
      </c>
      <c r="F30" t="s">
        <v>209</v>
      </c>
      <c r="G30">
        <v>1</v>
      </c>
      <c r="H30">
        <f>C30/B30</f>
        <v>1.1424712071662164</v>
      </c>
      <c r="I30">
        <f t="shared" ref="I30:I36" si="3">D30/B30</f>
        <v>9.0465661879709938</v>
      </c>
    </row>
    <row r="31" spans="1:9">
      <c r="A31" t="s">
        <v>271</v>
      </c>
      <c r="B31">
        <v>1016.5</v>
      </c>
      <c r="C31">
        <v>1024</v>
      </c>
      <c r="D31">
        <v>53774.5</v>
      </c>
      <c r="F31" t="s">
        <v>210</v>
      </c>
      <c r="G31">
        <v>1</v>
      </c>
      <c r="H31">
        <f>C31/B31</f>
        <v>1.0073782587309394</v>
      </c>
      <c r="I31">
        <f t="shared" si="3"/>
        <v>52.901623216920804</v>
      </c>
    </row>
    <row r="32" spans="1:9">
      <c r="A32" t="s">
        <v>272</v>
      </c>
      <c r="B32">
        <v>3043</v>
      </c>
      <c r="C32">
        <v>2045.5</v>
      </c>
      <c r="D32">
        <v>59508</v>
      </c>
      <c r="F32" t="s">
        <v>211</v>
      </c>
      <c r="G32">
        <v>1</v>
      </c>
      <c r="H32">
        <f>C32/B32</f>
        <v>0.67219848833388107</v>
      </c>
      <c r="I32">
        <f t="shared" si="3"/>
        <v>19.555701610253038</v>
      </c>
    </row>
    <row r="33" spans="1:9">
      <c r="A33" t="s">
        <v>273</v>
      </c>
      <c r="B33">
        <v>1009.5</v>
      </c>
      <c r="C33">
        <v>1011</v>
      </c>
      <c r="D33">
        <v>53201.5</v>
      </c>
      <c r="F33" t="s">
        <v>212</v>
      </c>
      <c r="G33">
        <v>1</v>
      </c>
      <c r="H33">
        <f>C33/B33</f>
        <v>1.0014858841010401</v>
      </c>
      <c r="I33">
        <f t="shared" si="3"/>
        <v>52.70084200099059</v>
      </c>
    </row>
    <row r="34" spans="1:9">
      <c r="A34" t="s">
        <v>274</v>
      </c>
      <c r="B34">
        <v>5056.5</v>
      </c>
      <c r="C34">
        <v>6057.5</v>
      </c>
      <c r="D34">
        <v>89764.5</v>
      </c>
      <c r="F34" t="s">
        <v>266</v>
      </c>
      <c r="G34">
        <v>1</v>
      </c>
      <c r="H34">
        <f t="shared" ref="H34:H49" si="4">C34/B34</f>
        <v>1.1979630178977554</v>
      </c>
      <c r="I34">
        <f t="shared" si="3"/>
        <v>17.752299021062001</v>
      </c>
    </row>
    <row r="35" spans="1:9">
      <c r="A35" t="s">
        <v>275</v>
      </c>
      <c r="B35">
        <v>24195.5</v>
      </c>
      <c r="C35">
        <v>27243</v>
      </c>
      <c r="D35">
        <v>84238.5</v>
      </c>
      <c r="F35" t="s">
        <v>267</v>
      </c>
      <c r="G35">
        <v>1</v>
      </c>
      <c r="H35">
        <f t="shared" si="4"/>
        <v>1.1259531731107024</v>
      </c>
      <c r="I35">
        <f t="shared" si="3"/>
        <v>3.4815771527763428</v>
      </c>
    </row>
    <row r="36" spans="1:9">
      <c r="A36" t="s">
        <v>276</v>
      </c>
      <c r="B36">
        <v>49434.5</v>
      </c>
      <c r="C36">
        <v>44295.5</v>
      </c>
      <c r="D36">
        <v>111088</v>
      </c>
      <c r="F36" t="s">
        <v>268</v>
      </c>
      <c r="G36">
        <v>1</v>
      </c>
      <c r="H36">
        <f t="shared" si="4"/>
        <v>0.89604426058724174</v>
      </c>
      <c r="I36">
        <f t="shared" si="3"/>
        <v>2.247175555533079</v>
      </c>
    </row>
    <row r="37" spans="1:9">
      <c r="A37" t="s">
        <v>277</v>
      </c>
      <c r="B37">
        <v>16181.5</v>
      </c>
      <c r="C37">
        <v>14683</v>
      </c>
      <c r="D37">
        <v>187740</v>
      </c>
      <c r="F37" t="s">
        <v>277</v>
      </c>
      <c r="G37">
        <v>1</v>
      </c>
      <c r="H37">
        <f t="shared" si="4"/>
        <v>0.90739424651608314</v>
      </c>
      <c r="I37">
        <f t="shared" ref="I37:I49" si="5">D37/B37</f>
        <v>11.60213824429132</v>
      </c>
    </row>
    <row r="38" spans="1:9">
      <c r="A38" t="s">
        <v>278</v>
      </c>
      <c r="B38">
        <v>6105.5</v>
      </c>
      <c r="C38">
        <v>5099</v>
      </c>
      <c r="D38">
        <v>68057</v>
      </c>
      <c r="F38" t="s">
        <v>278</v>
      </c>
      <c r="G38">
        <v>1</v>
      </c>
      <c r="H38">
        <f t="shared" si="4"/>
        <v>0.83514863647530913</v>
      </c>
      <c r="I38">
        <f t="shared" si="5"/>
        <v>11.146834821062976</v>
      </c>
    </row>
    <row r="39" spans="1:9">
      <c r="A39" t="s">
        <v>279</v>
      </c>
      <c r="B39">
        <v>1020</v>
      </c>
      <c r="C39">
        <v>1020.5</v>
      </c>
      <c r="D39">
        <v>52614</v>
      </c>
      <c r="F39" t="s">
        <v>279</v>
      </c>
      <c r="G39">
        <v>1</v>
      </c>
      <c r="H39">
        <f t="shared" si="4"/>
        <v>1.0004901960784314</v>
      </c>
      <c r="I39">
        <f t="shared" si="5"/>
        <v>51.582352941176474</v>
      </c>
    </row>
    <row r="40" spans="1:9">
      <c r="A40" t="s">
        <v>280</v>
      </c>
      <c r="B40">
        <v>1026.5</v>
      </c>
      <c r="C40">
        <v>1042.5</v>
      </c>
      <c r="D40">
        <v>57064.5</v>
      </c>
      <c r="F40" t="s">
        <v>280</v>
      </c>
      <c r="G40">
        <v>1</v>
      </c>
      <c r="H40">
        <f t="shared" si="4"/>
        <v>1.0155869459327813</v>
      </c>
      <c r="I40">
        <f t="shared" si="5"/>
        <v>55.591329761324893</v>
      </c>
    </row>
    <row r="41" spans="1:9">
      <c r="A41" t="s">
        <v>281</v>
      </c>
      <c r="B41">
        <v>1016</v>
      </c>
      <c r="C41">
        <v>1027.5</v>
      </c>
      <c r="D41">
        <v>54490</v>
      </c>
      <c r="F41" t="s">
        <v>281</v>
      </c>
      <c r="G41">
        <v>1</v>
      </c>
      <c r="H41">
        <f t="shared" si="4"/>
        <v>1.0113188976377954</v>
      </c>
      <c r="I41">
        <f t="shared" si="5"/>
        <v>53.631889763779526</v>
      </c>
    </row>
    <row r="42" spans="1:9">
      <c r="A42" t="s">
        <v>282</v>
      </c>
      <c r="B42">
        <v>39195.5</v>
      </c>
      <c r="C42">
        <v>55476</v>
      </c>
      <c r="D42">
        <v>113509</v>
      </c>
      <c r="F42" t="s">
        <v>282</v>
      </c>
      <c r="G42">
        <v>1</v>
      </c>
      <c r="H42">
        <f t="shared" si="4"/>
        <v>1.4153665599367273</v>
      </c>
      <c r="I42">
        <f t="shared" si="5"/>
        <v>2.8959702006607904</v>
      </c>
    </row>
    <row r="43" spans="1:9">
      <c r="A43" t="s">
        <v>283</v>
      </c>
      <c r="B43">
        <v>15104.5</v>
      </c>
      <c r="C43">
        <v>20637</v>
      </c>
      <c r="D43">
        <v>76832</v>
      </c>
      <c r="F43" t="s">
        <v>283</v>
      </c>
      <c r="G43">
        <v>1</v>
      </c>
      <c r="H43">
        <f t="shared" si="4"/>
        <v>1.366281571717038</v>
      </c>
      <c r="I43">
        <f t="shared" si="5"/>
        <v>5.0866960177430567</v>
      </c>
    </row>
    <row r="44" spans="1:9">
      <c r="A44" t="s">
        <v>284</v>
      </c>
      <c r="B44">
        <v>2030.5</v>
      </c>
      <c r="C44">
        <v>2042</v>
      </c>
      <c r="D44">
        <v>55287</v>
      </c>
      <c r="F44" t="s">
        <v>284</v>
      </c>
      <c r="G44">
        <v>1</v>
      </c>
      <c r="H44">
        <f t="shared" si="4"/>
        <v>1.00566362964787</v>
      </c>
      <c r="I44">
        <f t="shared" si="5"/>
        <v>27.22826889928589</v>
      </c>
    </row>
    <row r="45" spans="1:9">
      <c r="A45" t="s">
        <v>285</v>
      </c>
      <c r="B45">
        <v>2023</v>
      </c>
      <c r="C45">
        <v>1031.5</v>
      </c>
      <c r="D45">
        <v>54130.5</v>
      </c>
      <c r="F45" t="s">
        <v>285</v>
      </c>
      <c r="G45">
        <v>1</v>
      </c>
      <c r="H45">
        <f t="shared" si="4"/>
        <v>0.50988630746416208</v>
      </c>
      <c r="I45">
        <f t="shared" si="5"/>
        <v>26.757538309441422</v>
      </c>
    </row>
    <row r="46" spans="1:9">
      <c r="A46" t="s">
        <v>286</v>
      </c>
      <c r="B46">
        <v>2034</v>
      </c>
      <c r="C46">
        <v>2039.5</v>
      </c>
      <c r="D46">
        <v>54242.5</v>
      </c>
      <c r="F46" t="s">
        <v>286</v>
      </c>
      <c r="G46">
        <v>1</v>
      </c>
      <c r="H46">
        <f t="shared" si="4"/>
        <v>1.0027040314650935</v>
      </c>
      <c r="I46">
        <f t="shared" si="5"/>
        <v>26.667895771878072</v>
      </c>
    </row>
    <row r="47" spans="1:9">
      <c r="A47" t="s">
        <v>287</v>
      </c>
      <c r="B47">
        <v>28269.5</v>
      </c>
      <c r="C47">
        <v>29782.5</v>
      </c>
      <c r="D47">
        <v>83572</v>
      </c>
      <c r="F47" t="s">
        <v>287</v>
      </c>
      <c r="G47">
        <v>1</v>
      </c>
      <c r="H47">
        <f t="shared" si="4"/>
        <v>1.0535205787155768</v>
      </c>
      <c r="I47">
        <f t="shared" si="5"/>
        <v>2.9562602805143352</v>
      </c>
    </row>
    <row r="48" spans="1:9">
      <c r="A48" t="s">
        <v>288</v>
      </c>
      <c r="B48">
        <v>5084</v>
      </c>
      <c r="C48">
        <v>4584</v>
      </c>
      <c r="D48">
        <v>65911</v>
      </c>
      <c r="F48" t="s">
        <v>288</v>
      </c>
      <c r="G48">
        <v>1</v>
      </c>
      <c r="H48">
        <f t="shared" si="4"/>
        <v>0.90165224232887486</v>
      </c>
      <c r="I48">
        <f t="shared" si="5"/>
        <v>12.964398111723053</v>
      </c>
    </row>
    <row r="49" spans="1:9">
      <c r="A49" t="s">
        <v>289</v>
      </c>
      <c r="B49">
        <v>8088.5</v>
      </c>
      <c r="C49">
        <v>9105</v>
      </c>
      <c r="D49">
        <v>66715</v>
      </c>
      <c r="F49" t="s">
        <v>289</v>
      </c>
      <c r="G49">
        <v>1</v>
      </c>
      <c r="H49">
        <f t="shared" si="4"/>
        <v>1.1256722507263399</v>
      </c>
      <c r="I49">
        <f t="shared" si="5"/>
        <v>8.2481300611979975</v>
      </c>
    </row>
    <row r="52" spans="1:9">
      <c r="A52" t="s">
        <v>55</v>
      </c>
      <c r="F52" t="s">
        <v>55</v>
      </c>
      <c r="H52" s="15"/>
    </row>
    <row r="53" spans="1:9">
      <c r="B53" t="s">
        <v>189</v>
      </c>
      <c r="C53" t="s">
        <v>214</v>
      </c>
      <c r="D53" t="s">
        <v>215</v>
      </c>
      <c r="G53" t="s">
        <v>189</v>
      </c>
      <c r="H53" t="s">
        <v>214</v>
      </c>
      <c r="I53" t="s">
        <v>215</v>
      </c>
    </row>
    <row r="54" spans="1:9">
      <c r="A54" t="s">
        <v>296</v>
      </c>
      <c r="D54">
        <v>221056</v>
      </c>
    </row>
    <row r="55" spans="1:9">
      <c r="A55" t="s">
        <v>297</v>
      </c>
    </row>
    <row r="56" spans="1:9">
      <c r="A56" t="s">
        <v>298</v>
      </c>
    </row>
    <row r="64" spans="1:9">
      <c r="A64" t="s">
        <v>48</v>
      </c>
      <c r="F64" t="s">
        <v>48</v>
      </c>
    </row>
    <row r="65" spans="1:9">
      <c r="B65" t="s">
        <v>189</v>
      </c>
      <c r="C65" t="s">
        <v>214</v>
      </c>
      <c r="D65" t="s">
        <v>215</v>
      </c>
      <c r="G65" t="s">
        <v>189</v>
      </c>
      <c r="H65" t="s">
        <v>214</v>
      </c>
      <c r="I65" t="s">
        <v>215</v>
      </c>
    </row>
    <row r="66" spans="1:9">
      <c r="A66" t="s">
        <v>296</v>
      </c>
      <c r="B66">
        <v>235740</v>
      </c>
      <c r="C66">
        <v>219192</v>
      </c>
      <c r="D66">
        <v>454923</v>
      </c>
      <c r="G66">
        <v>1</v>
      </c>
      <c r="H66">
        <f>C66/B66</f>
        <v>0.92980402137948592</v>
      </c>
      <c r="I66">
        <f>D66/C66</f>
        <v>2.0754543961458447</v>
      </c>
    </row>
    <row r="67" spans="1:9">
      <c r="A67" t="s">
        <v>297</v>
      </c>
    </row>
    <row r="68" spans="1:9">
      <c r="A68" t="s">
        <v>298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K19" sqref="K19"/>
    </sheetView>
  </sheetViews>
  <sheetFormatPr defaultRowHeight="13.5"/>
  <sheetData>
    <row r="1" spans="1:10">
      <c r="B1" t="s">
        <v>197</v>
      </c>
    </row>
    <row r="2" spans="1:10">
      <c r="A2" t="s">
        <v>195</v>
      </c>
      <c r="B2">
        <v>72.099999999999994</v>
      </c>
    </row>
    <row r="3" spans="1:10">
      <c r="A3" t="s">
        <v>196</v>
      </c>
      <c r="B3">
        <v>36.5</v>
      </c>
    </row>
    <row r="4" spans="1:10">
      <c r="A4" s="22" t="s">
        <v>198</v>
      </c>
      <c r="B4">
        <f>J4/1000</f>
        <v>26.388000000000002</v>
      </c>
      <c r="J4">
        <v>26388</v>
      </c>
    </row>
    <row r="5" spans="1:10">
      <c r="A5" s="22" t="s">
        <v>199</v>
      </c>
      <c r="B5">
        <f t="shared" ref="B5:B10" si="0">J5/1000</f>
        <v>27.588000000000001</v>
      </c>
      <c r="J5">
        <v>27588</v>
      </c>
    </row>
    <row r="6" spans="1:10">
      <c r="A6" s="22" t="s">
        <v>200</v>
      </c>
      <c r="B6">
        <f t="shared" si="0"/>
        <v>22.420999999999999</v>
      </c>
      <c r="J6">
        <v>22421</v>
      </c>
    </row>
    <row r="7" spans="1:10">
      <c r="A7" s="22" t="s">
        <v>201</v>
      </c>
      <c r="B7">
        <f t="shared" si="0"/>
        <v>22.082999999999998</v>
      </c>
      <c r="J7">
        <v>22083</v>
      </c>
    </row>
    <row r="8" spans="1:10">
      <c r="A8" s="22" t="s">
        <v>202</v>
      </c>
      <c r="B8">
        <f t="shared" si="0"/>
        <v>21.597999999999999</v>
      </c>
      <c r="J8">
        <v>21598</v>
      </c>
    </row>
    <row r="9" spans="1:10">
      <c r="A9" s="22" t="s">
        <v>203</v>
      </c>
      <c r="B9">
        <f t="shared" si="0"/>
        <v>26.245000000000001</v>
      </c>
      <c r="J9">
        <v>26245</v>
      </c>
    </row>
    <row r="10" spans="1:10">
      <c r="A10" s="22" t="s">
        <v>204</v>
      </c>
      <c r="B10">
        <f t="shared" si="0"/>
        <v>27.940999999999999</v>
      </c>
      <c r="J10">
        <v>27941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opLeftCell="A4" workbookViewId="0">
      <selection activeCell="E8" sqref="E8"/>
    </sheetView>
  </sheetViews>
  <sheetFormatPr defaultRowHeight="13.5"/>
  <cols>
    <col min="2" max="2" width="23.625" customWidth="1"/>
    <col min="3" max="3" width="26.875" customWidth="1"/>
    <col min="4" max="4" width="28.875" customWidth="1"/>
    <col min="5" max="5" width="41.5" customWidth="1"/>
  </cols>
  <sheetData>
    <row r="1" spans="1:5">
      <c r="A1" s="19" t="s">
        <v>69</v>
      </c>
    </row>
    <row r="2" spans="1:5">
      <c r="B2" s="13" t="s">
        <v>2</v>
      </c>
      <c r="C2" t="s">
        <v>55</v>
      </c>
      <c r="E2" t="s">
        <v>56</v>
      </c>
    </row>
    <row r="3" spans="1:5" ht="27">
      <c r="B3" s="17" t="s">
        <v>66</v>
      </c>
      <c r="C3" s="14" t="s">
        <v>63</v>
      </c>
      <c r="D3" s="25" t="s">
        <v>13</v>
      </c>
      <c r="E3" s="14" t="s">
        <v>63</v>
      </c>
    </row>
    <row r="4" spans="1:5">
      <c r="A4" t="s">
        <v>67</v>
      </c>
      <c r="B4" t="s">
        <v>70</v>
      </c>
      <c r="C4" t="s">
        <v>73</v>
      </c>
      <c r="D4" s="26" t="s">
        <v>76</v>
      </c>
      <c r="E4" t="s">
        <v>83</v>
      </c>
    </row>
    <row r="5" spans="1:5">
      <c r="A5" t="s">
        <v>68</v>
      </c>
      <c r="B5" t="s">
        <v>71</v>
      </c>
      <c r="C5" t="s">
        <v>74</v>
      </c>
      <c r="D5" s="26" t="s">
        <v>77</v>
      </c>
      <c r="E5" t="s">
        <v>84</v>
      </c>
    </row>
    <row r="6" spans="1:5" ht="27">
      <c r="A6" t="s">
        <v>125</v>
      </c>
      <c r="B6" s="18" t="s">
        <v>72</v>
      </c>
      <c r="C6" s="18" t="s">
        <v>75</v>
      </c>
      <c r="D6" s="27" t="s">
        <v>78</v>
      </c>
      <c r="E6" s="18">
        <v>24194</v>
      </c>
    </row>
    <row r="7" spans="1:5" ht="27">
      <c r="A7" s="23" t="s">
        <v>126</v>
      </c>
      <c r="B7" s="18" t="s">
        <v>180</v>
      </c>
      <c r="C7" s="18" t="s">
        <v>65</v>
      </c>
      <c r="D7" s="27" t="s">
        <v>79</v>
      </c>
      <c r="E7" s="18" t="s">
        <v>85</v>
      </c>
    </row>
    <row r="8" spans="1:5" ht="67.5">
      <c r="A8" s="21" t="s">
        <v>127</v>
      </c>
      <c r="B8" s="18">
        <v>36.94</v>
      </c>
      <c r="C8" s="18">
        <v>7.02</v>
      </c>
      <c r="D8" s="26"/>
      <c r="E8" s="18" t="s">
        <v>130</v>
      </c>
    </row>
    <row r="9" spans="1:5" ht="27">
      <c r="A9" s="2" t="s">
        <v>7</v>
      </c>
      <c r="B9" t="s">
        <v>106</v>
      </c>
      <c r="C9" t="s">
        <v>107</v>
      </c>
      <c r="D9" s="26">
        <v>6981</v>
      </c>
      <c r="E9" s="18" t="s">
        <v>115</v>
      </c>
    </row>
    <row r="10" spans="1:5">
      <c r="A10" s="2" t="s">
        <v>8</v>
      </c>
      <c r="D10" s="26"/>
    </row>
    <row r="11" spans="1:5" ht="27">
      <c r="A11" s="2" t="s">
        <v>9</v>
      </c>
      <c r="B11" s="18" t="s">
        <v>109</v>
      </c>
      <c r="C11" s="18" t="s">
        <v>108</v>
      </c>
      <c r="D11" s="26"/>
      <c r="E11" s="18" t="s">
        <v>110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Sheet1</vt:lpstr>
      <vt:lpstr>Sheet2</vt:lpstr>
      <vt:lpstr>performance</vt:lpstr>
      <vt:lpstr>optimization</vt:lpstr>
      <vt:lpstr>scalability</vt:lpstr>
      <vt:lpstr>updates</vt:lpstr>
      <vt:lpstr>dataset</vt:lpstr>
      <vt:lpstr>granularity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 geng</dc:creator>
  <cp:lastModifiedBy>Yanfeng Zhang</cp:lastModifiedBy>
  <cp:lastPrinted>2017-11-02T21:33:18Z</cp:lastPrinted>
  <dcterms:created xsi:type="dcterms:W3CDTF">2017-10-21T02:51:25Z</dcterms:created>
  <dcterms:modified xsi:type="dcterms:W3CDTF">2017-11-02T21:41:58Z</dcterms:modified>
</cp:coreProperties>
</file>