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lucagon" sheetId="1" r:id="rId1"/>
    <sheet name="insulin" sheetId="2" r:id="rId2"/>
    <sheet name="Somatostatin" sheetId="3" r:id="rId3"/>
  </sheets>
  <calcPr calcId="152511"/>
</workbook>
</file>

<file path=xl/calcChain.xml><?xml version="1.0" encoding="utf-8"?>
<calcChain xmlns="http://schemas.openxmlformats.org/spreadsheetml/2006/main">
  <c r="K79" i="3" l="1"/>
  <c r="K67" i="3"/>
  <c r="K68" i="3"/>
  <c r="K66" i="3"/>
  <c r="K65" i="3"/>
  <c r="K61" i="3"/>
  <c r="K58" i="3"/>
  <c r="K59" i="3"/>
  <c r="K60" i="3"/>
  <c r="K57" i="3"/>
  <c r="K43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22" i="3"/>
  <c r="E23" i="3"/>
  <c r="E24" i="3"/>
  <c r="E25" i="3"/>
  <c r="E26" i="3"/>
  <c r="E21" i="3"/>
  <c r="E18" i="3"/>
  <c r="E14" i="3"/>
  <c r="E15" i="3"/>
  <c r="E16" i="3"/>
  <c r="E17" i="3"/>
  <c r="E19" i="3"/>
  <c r="E13" i="3"/>
  <c r="D19" i="3"/>
  <c r="D17" i="3"/>
  <c r="D18" i="3"/>
  <c r="D13" i="3"/>
  <c r="D14" i="3"/>
  <c r="D15" i="3"/>
  <c r="D16" i="3"/>
  <c r="D12" i="3"/>
  <c r="D18" i="2" l="1"/>
  <c r="D17" i="2" l="1"/>
  <c r="D16" i="2"/>
  <c r="D15" i="2"/>
  <c r="D14" i="2"/>
  <c r="D13" i="2"/>
  <c r="D12" i="2"/>
  <c r="D12" i="1" l="1"/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<sst xmlns="http://schemas.openxmlformats.org/spreadsheetml/2006/main" count="92" uniqueCount="61">
  <si>
    <t>Insulin ng/mL</t>
    <phoneticPr fontId="1" type="noConversion"/>
  </si>
  <si>
    <t>OA</t>
    <phoneticPr fontId="1" type="noConversion"/>
  </si>
  <si>
    <t>Y值(OA)</t>
    <phoneticPr fontId="1" type="noConversion"/>
  </si>
  <si>
    <t>X值(insulin)</t>
    <phoneticPr fontId="1" type="noConversion"/>
  </si>
  <si>
    <t>对basal 分泌归一</t>
    <phoneticPr fontId="1" type="noConversion"/>
  </si>
  <si>
    <t>Y值</t>
  </si>
  <si>
    <t>X值</t>
  </si>
  <si>
    <t>A</t>
  </si>
  <si>
    <t>B</t>
  </si>
  <si>
    <t>C</t>
  </si>
  <si>
    <t>D</t>
  </si>
  <si>
    <t>E</t>
  </si>
  <si>
    <t>F</t>
  </si>
  <si>
    <t>G</t>
  </si>
  <si>
    <t>H</t>
  </si>
  <si>
    <t>glucagon pmol/L</t>
    <phoneticPr fontId="1" type="noConversion"/>
  </si>
  <si>
    <t>X值(glucagon)</t>
    <phoneticPr fontId="1" type="noConversion"/>
  </si>
  <si>
    <t>编号</t>
    <phoneticPr fontId="1" type="noConversion"/>
  </si>
  <si>
    <t>A</t>
    <phoneticPr fontId="1" type="noConversion"/>
  </si>
  <si>
    <t>B</t>
    <phoneticPr fontId="1" type="noConversion"/>
  </si>
  <si>
    <t>a'</t>
    <phoneticPr fontId="1" type="noConversion"/>
  </si>
  <si>
    <t>b'</t>
    <phoneticPr fontId="1" type="noConversion"/>
  </si>
  <si>
    <t>血清</t>
    <phoneticPr fontId="1" type="noConversion"/>
  </si>
  <si>
    <t>血浆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</si>
  <si>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</si>
  <si>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</si>
  <si>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</si>
  <si>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</si>
  <si>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</si>
  <si>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</si>
  <si>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</si>
  <si>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</si>
  <si>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A</t>
    <phoneticPr fontId="1" type="noConversion"/>
  </si>
  <si>
    <t>B</t>
    <phoneticPr fontId="1" type="noConversion"/>
  </si>
  <si>
    <t>a'+b'</t>
    <phoneticPr fontId="1" type="noConversion"/>
  </si>
  <si>
    <t>a'</t>
    <phoneticPr fontId="1" type="noConversion"/>
  </si>
  <si>
    <t>ng/mL</t>
    <phoneticPr fontId="1" type="noConversion"/>
  </si>
  <si>
    <t>Blank</t>
    <phoneticPr fontId="1" type="noConversion"/>
  </si>
  <si>
    <t>ctrl(0.2-0.5)</t>
    <phoneticPr fontId="1" type="noConversion"/>
  </si>
  <si>
    <t>减去空白格</t>
    <phoneticPr fontId="1" type="noConversion"/>
  </si>
  <si>
    <t>Y-OA</t>
    <phoneticPr fontId="1" type="noConversion"/>
  </si>
  <si>
    <t>Y-OA(去blank)</t>
    <phoneticPr fontId="1" type="noConversion"/>
  </si>
  <si>
    <t>X值(ng/mL)</t>
    <phoneticPr fontId="1" type="noConversion"/>
  </si>
  <si>
    <t>血编号</t>
    <phoneticPr fontId="1" type="noConversion"/>
  </si>
  <si>
    <t>38x5</t>
    <phoneticPr fontId="1" type="noConversion"/>
  </si>
  <si>
    <t>A</t>
    <phoneticPr fontId="1" type="noConversion"/>
  </si>
  <si>
    <t>B</t>
    <phoneticPr fontId="1" type="noConversion"/>
  </si>
  <si>
    <t>a'</t>
    <phoneticPr fontId="1" type="noConversion"/>
  </si>
  <si>
    <t>b'</t>
    <phoneticPr fontId="1" type="noConversion"/>
  </si>
  <si>
    <t>32x2</t>
    <phoneticPr fontId="1" type="noConversion"/>
  </si>
  <si>
    <t>46x2</t>
    <phoneticPr fontId="1" type="noConversion"/>
  </si>
  <si>
    <t>47x2</t>
    <phoneticPr fontId="1" type="noConversion"/>
  </si>
  <si>
    <t>48x2</t>
    <phoneticPr fontId="1" type="noConversion"/>
  </si>
  <si>
    <t>49x2</t>
    <phoneticPr fontId="1" type="noConversion"/>
  </si>
  <si>
    <t>50x2</t>
    <phoneticPr fontId="1" type="noConversion"/>
  </si>
  <si>
    <t>粘血块了</t>
    <phoneticPr fontId="1" type="noConversion"/>
  </si>
  <si>
    <t>55x2</t>
    <phoneticPr fontId="1" type="noConversion"/>
  </si>
  <si>
    <t>56x2</t>
    <phoneticPr fontId="1" type="noConversion"/>
  </si>
  <si>
    <t>57x2</t>
    <phoneticPr fontId="1" type="noConversion"/>
  </si>
  <si>
    <t>68x2</t>
    <phoneticPr fontId="1" type="noConversion"/>
  </si>
  <si>
    <t>ng/mL（原浓度）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</si>
</sst>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2" fillId="2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4" fillId="0" borderId="4" xfId="0" applyFont="1" applyFill="1" applyBorder="1"/>
    <xf numFmtId="0" fontId="0" fillId="0" borderId="0" xfId="0" applyFont="1" applyFill="1" applyBorder="1"/>
    <xf numFmtId="0" fontId="4" fillId="0" borderId="0" xfId="0" applyFont="1" applyFill="1"/>
    <xf numFmtId="0" fontId="0" fillId="0" borderId="0" xfId="0" applyFill="1"/>
    <xf numFmtId="0" fontId="0" fillId="0" borderId="0" xfId="0" applyFill="1" applyBorder="1" applyAlignment="1">
      <alignment vertical="center"/>
    </xf>
    <xf numFmtId="0" fontId="3" fillId="0" borderId="0" xfId="0" applyFont="1" applyFill="1" applyBorder="1"/>
    <xf numFmtId="0" fontId="5" fillId="0" borderId="0" xfId="0" applyFon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Border="1"/>
    <xf numFmtId="0" fontId="4" fillId="0" borderId="0" xfId="0" applyFont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352425</xdr:colOff>
      <xdr:row>9</xdr:row>
      <xdr:rowOff>95250</xdr:rowOff>
    </xdr:from>
    <xdr:to>
      <xdr:col>10</xdr:col>
      <xdr:colOff>463886</xdr:colOff>
      <xdr:row>27</xdr:row>
      <xdr:rowOff>108611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1638300"/>
          <a:ext cx="4331036" cy="3099461"/>
        </a:xfrm>
        <a:prstGeom prst="rect">
          <a:avLst/>
        </a:prstGeom>
      </xdr:spPr>
    </xdr:pic>
    <xdr:clientData/>
  </xdr:twoCellAnchor>
  <xdr:twoCellAnchor editAs="oneCell">
    <xdr:from>
      <xdr:col>11</xdr:col>
      <xdr:colOff>508416</xdr:colOff>
      <xdr:row>10</xdr:row>
      <xdr:rowOff>133350</xdr:rowOff>
    </xdr:from>
    <xdr:to>
      <xdr:col>12</xdr:col>
      <xdr:colOff>742695</xdr:colOff>
      <xdr:row>15</xdr:row>
      <xdr:rowOff>142730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1491" y="1847850"/>
          <a:ext cx="1520154" cy="866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305935</xdr:colOff>
      <xdr:row>11</xdr:row>
      <xdr:rowOff>95250</xdr:rowOff>
    </xdr:from>
    <xdr:to>
      <xdr:col>13</xdr:col>
      <xdr:colOff>1704221</xdr:colOff>
      <xdr:row>30</xdr:row>
      <xdr:rowOff>142336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3385" y="1981200"/>
          <a:ext cx="4617736" cy="3304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421623</xdr:colOff>
      <xdr:row>10</xdr:row>
      <xdr:rowOff>161925</xdr:rowOff>
    </xdr:from>
    <xdr:to>
      <xdr:col>14</xdr:col>
      <xdr:colOff>361196</xdr:colOff>
      <xdr:row>24</xdr:row>
      <xdr:rowOff>151861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0223" y="1876425"/>
          <a:ext cx="3339998" cy="2390236"/>
        </a:xfrm>
        <a:prstGeom prst="rect">
          <a:avLst/>
        </a:prstGeom>
      </xdr:spPr>
    </xdr:pic>
    <xdr:clientData/>
  </xdr:twoCellAnchor>
  <xdr:twoCellAnchor editAs="oneCell">
    <xdr:from>
      <xdr:col>12</xdr:col>
      <xdr:colOff>431148</xdr:colOff>
      <xdr:row>26</xdr:row>
      <xdr:rowOff>9525</xdr:rowOff>
    </xdr:from>
    <xdr:to>
      <xdr:col>14</xdr:col>
      <xdr:colOff>583200</xdr:colOff>
      <xdr:row>33</xdr:row>
      <xdr:rowOff>56994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1273" y="4467225"/>
          <a:ext cx="2780952" cy="1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zoomScaleNormal="100" workbookViewId="0">
      <selection activeCell="E52" sqref="E52:E64"/>
    </sheetView>
  </sheetViews>
  <sheetFormatPr defaultRowHeight="13.5" x14ac:dyDescent="0.15"/>
  <cols>
    <col min="1" max="1" width="4.75" customWidth="1"/>
    <col min="8" max="8" width="12.75" customWidth="1"/>
    <col min="9" max="9" width="14.75" customWidth="1"/>
    <col min="10" max="10" width="18.875" customWidth="1"/>
    <col min="11" max="11" width="17.75" customWidth="1"/>
    <col min="12" max="12" width="16.875" customWidth="1"/>
    <col min="13" max="13" width="14.375" customWidth="1"/>
    <col min="14" max="14" width="23.625" customWidth="1"/>
    <col min="15" max="15" width="14.75" customWidth="1"/>
    <col min="16" max="16" width="10.375" customWidth="1"/>
    <col min="17" max="17" width="16.875" customWidth="1"/>
    <col min="18" max="18" width="12.625" customWidth="1"/>
    <col min="19" max="19" width="12.375" customWidth="1"/>
    <col min="21" max="21" width="14.75" customWidth="1"/>
    <col min="22" max="22" width="10.375" customWidth="1"/>
  </cols>
  <sheetData>
    <row r="1" spans="1:13" s="7" customFormat="1" x14ac:dyDescent="0.15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15">
      <c r="A2" t="s">
        <v>7</v>
      </c>
      <c r="B2">
        <v>4.8000000000000001E-2</v>
      </c>
      <c r="C2">
        <v>0.20300000000000001</v>
      </c>
      <c r="D2">
        <v>5.5E-2</v>
      </c>
      <c r="E2">
        <v>5.7000000000000002E-2</v>
      </c>
      <c r="F2">
        <v>5.6000000000000001E-2</v>
      </c>
      <c r="G2">
        <v>6.3E-2</v>
      </c>
      <c r="H2">
        <v>7.1999999999999995E-2</v>
      </c>
      <c r="I2">
        <v>6.4000000000000001E-2</v>
      </c>
      <c r="J2">
        <v>0.06</v>
      </c>
      <c r="K2">
        <v>5.1999999999999998E-2</v>
      </c>
      <c r="L2">
        <v>9.4E-2</v>
      </c>
      <c r="M2">
        <v>0.25700000000000001</v>
      </c>
    </row>
    <row r="3" spans="1:13" x14ac:dyDescent="0.15">
      <c r="A3" t="s">
        <v>8</v>
      </c>
      <c r="B3">
        <v>4.9000000000000002E-2</v>
      </c>
      <c r="C3">
        <v>0.2</v>
      </c>
      <c r="D3">
        <v>5.8000000000000003E-2</v>
      </c>
      <c r="E3">
        <v>6.3E-2</v>
      </c>
      <c r="F3">
        <v>5.8999999999999997E-2</v>
      </c>
      <c r="G3">
        <v>6.0999999999999999E-2</v>
      </c>
      <c r="H3">
        <v>9.7000000000000003E-2</v>
      </c>
      <c r="I3">
        <v>5.7000000000000002E-2</v>
      </c>
      <c r="J3">
        <v>6.5000000000000002E-2</v>
      </c>
      <c r="K3">
        <v>5.3999999999999999E-2</v>
      </c>
      <c r="L3">
        <v>7.9000000000000001E-2</v>
      </c>
      <c r="M3">
        <v>0.22700000000000001</v>
      </c>
    </row>
    <row r="4" spans="1:13" x14ac:dyDescent="0.15">
      <c r="A4" t="s">
        <v>9</v>
      </c>
      <c r="B4">
        <v>5.3999999999999999E-2</v>
      </c>
      <c r="C4">
        <v>0.65600000000000003</v>
      </c>
      <c r="D4">
        <v>6.0999999999999999E-2</v>
      </c>
      <c r="E4">
        <v>6.3E-2</v>
      </c>
      <c r="F4">
        <v>5.1999999999999998E-2</v>
      </c>
      <c r="G4">
        <v>6.2E-2</v>
      </c>
      <c r="H4">
        <v>0.153</v>
      </c>
      <c r="I4">
        <v>5.8999999999999997E-2</v>
      </c>
      <c r="J4">
        <v>7.8E-2</v>
      </c>
      <c r="K4">
        <v>6.8000000000000005E-2</v>
      </c>
      <c r="L4">
        <v>5.1999999999999998E-2</v>
      </c>
      <c r="M4">
        <v>8.1000000000000003E-2</v>
      </c>
    </row>
    <row r="5" spans="1:13" x14ac:dyDescent="0.15">
      <c r="A5" t="s">
        <v>10</v>
      </c>
      <c r="B5">
        <v>5.8000000000000003E-2</v>
      </c>
      <c r="C5">
        <v>0.69699999999999995</v>
      </c>
      <c r="D5">
        <v>8.5999999999999993E-2</v>
      </c>
      <c r="E5">
        <v>6.4000000000000001E-2</v>
      </c>
      <c r="F5">
        <v>4.7E-2</v>
      </c>
      <c r="G5">
        <v>7.0999999999999994E-2</v>
      </c>
      <c r="H5">
        <v>0.121</v>
      </c>
      <c r="I5">
        <v>5.3999999999999999E-2</v>
      </c>
      <c r="J5">
        <v>8.8999999999999996E-2</v>
      </c>
      <c r="K5">
        <v>0.124</v>
      </c>
      <c r="L5">
        <v>6.8000000000000005E-2</v>
      </c>
      <c r="M5">
        <v>7.4999999999999997E-2</v>
      </c>
    </row>
    <row r="6" spans="1:13" x14ac:dyDescent="0.15">
      <c r="A6" t="s">
        <v>11</v>
      </c>
      <c r="B6">
        <v>6.6000000000000003E-2</v>
      </c>
      <c r="C6">
        <v>5.5E-2</v>
      </c>
      <c r="D6">
        <v>0.111</v>
      </c>
      <c r="E6">
        <v>6.9000000000000006E-2</v>
      </c>
      <c r="F6">
        <v>5.2999999999999999E-2</v>
      </c>
      <c r="G6">
        <v>5.8999999999999997E-2</v>
      </c>
      <c r="H6">
        <v>0.109</v>
      </c>
      <c r="I6">
        <v>5.8000000000000003E-2</v>
      </c>
      <c r="J6">
        <v>9.7000000000000003E-2</v>
      </c>
      <c r="K6">
        <v>0.128</v>
      </c>
      <c r="L6">
        <v>6.2E-2</v>
      </c>
      <c r="M6">
        <v>0.161</v>
      </c>
    </row>
    <row r="7" spans="1:13" x14ac:dyDescent="0.15">
      <c r="A7" t="s">
        <v>12</v>
      </c>
      <c r="B7">
        <v>6.8000000000000005E-2</v>
      </c>
      <c r="C7">
        <v>5.3999999999999999E-2</v>
      </c>
      <c r="D7">
        <v>5.2999999999999999E-2</v>
      </c>
      <c r="E7">
        <v>6.7000000000000004E-2</v>
      </c>
      <c r="F7">
        <v>6.8000000000000005E-2</v>
      </c>
      <c r="G7">
        <v>6.2E-2</v>
      </c>
      <c r="H7">
        <v>7.6999999999999999E-2</v>
      </c>
      <c r="I7">
        <v>6.8000000000000005E-2</v>
      </c>
      <c r="J7">
        <v>6.8000000000000005E-2</v>
      </c>
      <c r="K7">
        <v>0.126</v>
      </c>
      <c r="L7">
        <v>6.5000000000000002E-2</v>
      </c>
      <c r="M7">
        <v>0.14199999999999999</v>
      </c>
    </row>
    <row r="8" spans="1:13" x14ac:dyDescent="0.15">
      <c r="A8" t="s">
        <v>13</v>
      </c>
      <c r="B8">
        <v>0.10199999999999999</v>
      </c>
      <c r="C8">
        <v>5.6000000000000001E-2</v>
      </c>
      <c r="D8">
        <v>5.2999999999999999E-2</v>
      </c>
      <c r="E8">
        <v>6.2E-2</v>
      </c>
      <c r="F8">
        <v>8.4000000000000005E-2</v>
      </c>
      <c r="G8">
        <v>6.6000000000000003E-2</v>
      </c>
      <c r="H8">
        <v>6.2E-2</v>
      </c>
      <c r="I8">
        <v>6.4000000000000001E-2</v>
      </c>
      <c r="J8">
        <v>0.06</v>
      </c>
      <c r="K8">
        <v>0.121</v>
      </c>
      <c r="L8">
        <v>6.8000000000000005E-2</v>
      </c>
      <c r="M8">
        <v>0.26500000000000001</v>
      </c>
    </row>
    <row r="9" spans="1:13" x14ac:dyDescent="0.15">
      <c r="A9" t="s">
        <v>14</v>
      </c>
      <c r="B9">
        <v>0.104</v>
      </c>
      <c r="C9">
        <v>0.06</v>
      </c>
      <c r="D9">
        <v>5.5E-2</v>
      </c>
      <c r="E9">
        <v>5.8000000000000003E-2</v>
      </c>
      <c r="F9">
        <v>9.6000000000000002E-2</v>
      </c>
      <c r="G9">
        <v>6.3E-2</v>
      </c>
      <c r="H9">
        <v>6.7000000000000004E-2</v>
      </c>
      <c r="I9">
        <v>6.0999999999999999E-2</v>
      </c>
      <c r="J9">
        <v>5.6000000000000001E-2</v>
      </c>
      <c r="K9">
        <v>0.23400000000000001</v>
      </c>
      <c r="L9">
        <v>0.107</v>
      </c>
      <c r="M9">
        <v>6.9000000000000006E-2</v>
      </c>
    </row>
    <row r="11" spans="1:13" x14ac:dyDescent="0.15">
      <c r="C11" t="s">
        <v>15</v>
      </c>
      <c r="D11" t="s">
        <v>1</v>
      </c>
    </row>
    <row r="12" spans="1:13" x14ac:dyDescent="0.15">
      <c r="C12">
        <v>0</v>
      </c>
      <c r="D12" s="1">
        <f>AVERAGE(B2:B3)</f>
        <v>4.8500000000000001E-2</v>
      </c>
    </row>
    <row r="13" spans="1:13" x14ac:dyDescent="0.15">
      <c r="C13">
        <v>1.5</v>
      </c>
      <c r="D13" s="2">
        <f>AVERAGE(B4:B5)</f>
        <v>5.6000000000000001E-2</v>
      </c>
    </row>
    <row r="14" spans="1:13" x14ac:dyDescent="0.15">
      <c r="C14">
        <v>3.13</v>
      </c>
      <c r="D14" s="2">
        <f>AVERAGE(B6:B7)</f>
        <v>6.7000000000000004E-2</v>
      </c>
    </row>
    <row r="15" spans="1:13" x14ac:dyDescent="0.15">
      <c r="C15">
        <v>8.89</v>
      </c>
      <c r="D15" s="2">
        <f>AVERAGE(B8:B9)</f>
        <v>0.10299999999999999</v>
      </c>
    </row>
    <row r="16" spans="1:13" x14ac:dyDescent="0.15">
      <c r="C16">
        <v>27.7</v>
      </c>
      <c r="D16" s="2">
        <f>AVERAGE(C2:C3)</f>
        <v>0.20150000000000001</v>
      </c>
    </row>
    <row r="17" spans="1:25" x14ac:dyDescent="0.15">
      <c r="C17">
        <v>128</v>
      </c>
      <c r="D17" s="2">
        <f>AVERAGE(C4:C5)</f>
        <v>0.67649999999999999</v>
      </c>
    </row>
    <row r="18" spans="1:25" x14ac:dyDescent="0.15">
      <c r="D18" s="3"/>
    </row>
    <row r="19" spans="1:25" x14ac:dyDescent="0.15">
      <c r="B19" t="s">
        <v>17</v>
      </c>
      <c r="D19" t="s">
        <v>5</v>
      </c>
      <c r="E19" t="s">
        <v>6</v>
      </c>
      <c r="F19" t="s">
        <v>2</v>
      </c>
      <c r="G19" t="s">
        <v>16</v>
      </c>
      <c r="H19" s="5"/>
    </row>
    <row r="20" spans="1:25" x14ac:dyDescent="0.15">
      <c r="A20" s="20" t="s">
        <v>22</v>
      </c>
      <c r="B20" s="19">
        <v>1</v>
      </c>
      <c r="C20">
        <v>5.1999999999999998E-2</v>
      </c>
      <c r="D20" s="5">
        <v>5.1999999999999998E-2</v>
      </c>
      <c r="E20" s="5">
        <v>0.50924899999999995</v>
      </c>
      <c r="F20" s="10"/>
      <c r="G20" s="5"/>
    </row>
    <row r="21" spans="1:25" x14ac:dyDescent="0.15">
      <c r="A21" s="20" t="s">
        <v>22</v>
      </c>
      <c r="B21" s="19">
        <v>3</v>
      </c>
      <c r="C21">
        <v>6.8000000000000005E-2</v>
      </c>
      <c r="D21" s="5">
        <v>6.8000000000000005E-2</v>
      </c>
      <c r="E21" s="5">
        <v>3.3076690000000002</v>
      </c>
      <c r="F21" s="10"/>
      <c r="G21" s="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5" x14ac:dyDescent="0.15">
      <c r="A22" s="20" t="s">
        <v>22</v>
      </c>
      <c r="B22" s="19">
        <v>4</v>
      </c>
      <c r="C22">
        <v>6.2E-2</v>
      </c>
      <c r="D22" s="5">
        <v>6.2E-2</v>
      </c>
      <c r="E22" s="5">
        <v>2.2559179999999999</v>
      </c>
      <c r="F22" s="10"/>
      <c r="G22" s="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5" x14ac:dyDescent="0.15">
      <c r="A23" s="20" t="s">
        <v>22</v>
      </c>
      <c r="B23" s="19">
        <v>5</v>
      </c>
      <c r="C23">
        <v>6.5000000000000002E-2</v>
      </c>
      <c r="D23" s="5">
        <v>6.5000000000000002E-2</v>
      </c>
      <c r="E23" s="5">
        <v>2.7814410000000001</v>
      </c>
      <c r="F23" s="10"/>
      <c r="G23" s="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5" x14ac:dyDescent="0.15">
      <c r="B24">
        <v>5</v>
      </c>
      <c r="C24">
        <v>6.9000000000000006E-2</v>
      </c>
      <c r="D24">
        <v>6.9000000000000006E-2</v>
      </c>
      <c r="E24">
        <v>3.4832350000000001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5" x14ac:dyDescent="0.15">
      <c r="A25" s="20" t="s">
        <v>22</v>
      </c>
      <c r="B25" s="19">
        <v>6</v>
      </c>
      <c r="C25">
        <v>6.8000000000000005E-2</v>
      </c>
      <c r="D25" s="5">
        <v>6.8000000000000005E-2</v>
      </c>
      <c r="E25" s="5">
        <v>3.3076690000000002</v>
      </c>
      <c r="F25" s="10"/>
      <c r="G25" s="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5" x14ac:dyDescent="0.15">
      <c r="A26" s="20" t="s">
        <v>22</v>
      </c>
      <c r="B26" s="19">
        <v>7</v>
      </c>
      <c r="C26">
        <v>0.107</v>
      </c>
      <c r="D26" s="5">
        <v>0.107</v>
      </c>
      <c r="E26" s="5">
        <v>10.213734000000001</v>
      </c>
      <c r="F26" s="10"/>
      <c r="G26" s="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5" s="5" customFormat="1" x14ac:dyDescent="0.15">
      <c r="A27" s="20" t="s">
        <v>22</v>
      </c>
      <c r="B27" s="19">
        <v>8</v>
      </c>
      <c r="C27">
        <v>0.25700000000000001</v>
      </c>
      <c r="D27" s="5">
        <v>0.25700000000000001</v>
      </c>
      <c r="E27" s="5">
        <v>37.971305000000001</v>
      </c>
      <c r="F27" s="10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10"/>
      <c r="T27" s="6"/>
      <c r="U27" s="6"/>
    </row>
    <row r="28" spans="1:25" s="5" customFormat="1" x14ac:dyDescent="0.15">
      <c r="A28"/>
      <c r="B28">
        <v>8</v>
      </c>
      <c r="C28">
        <v>0.26500000000000001</v>
      </c>
      <c r="D28">
        <v>0.26500000000000001</v>
      </c>
      <c r="E28">
        <v>39.508414000000002</v>
      </c>
      <c r="F28"/>
      <c r="G28"/>
      <c r="H28" s="6"/>
      <c r="I28" s="6"/>
      <c r="J28" s="6"/>
      <c r="K28" s="6"/>
      <c r="L28" s="6"/>
      <c r="M28" s="6"/>
      <c r="N28" s="6"/>
      <c r="O28" s="22"/>
      <c r="P28" s="22"/>
      <c r="Q28" s="22"/>
      <c r="R28" s="6"/>
      <c r="S28" s="6"/>
      <c r="T28" s="6"/>
      <c r="U28" s="10"/>
      <c r="Y28" s="5" t="s">
        <v>4</v>
      </c>
    </row>
    <row r="29" spans="1:25" s="5" customFormat="1" x14ac:dyDescent="0.15">
      <c r="A29" s="20" t="s">
        <v>22</v>
      </c>
      <c r="B29" s="19">
        <v>9</v>
      </c>
      <c r="C29">
        <v>0.22700000000000001</v>
      </c>
      <c r="D29" s="5">
        <v>0.22700000000000001</v>
      </c>
      <c r="E29" s="5">
        <v>32.260258</v>
      </c>
      <c r="F29" s="10"/>
      <c r="H29" s="6"/>
      <c r="I29" s="6"/>
      <c r="J29" s="6"/>
      <c r="K29" s="6"/>
      <c r="L29" s="6"/>
      <c r="M29" s="6"/>
      <c r="N29" s="6"/>
      <c r="O29" s="9"/>
      <c r="P29" s="6"/>
      <c r="Q29" s="6"/>
      <c r="R29" s="6"/>
      <c r="S29" s="6"/>
      <c r="T29" s="6"/>
      <c r="U29" s="6"/>
    </row>
    <row r="30" spans="1:25" s="5" customFormat="1" x14ac:dyDescent="0.15">
      <c r="A30" s="4"/>
      <c r="B30">
        <v>10</v>
      </c>
      <c r="C30">
        <v>5.5E-2</v>
      </c>
      <c r="D30" s="4">
        <v>5.5E-2</v>
      </c>
      <c r="E30" s="4">
        <v>1.032432</v>
      </c>
      <c r="F30" s="11"/>
      <c r="G30" s="15"/>
      <c r="H30" s="6"/>
      <c r="I30" s="14"/>
      <c r="J30" s="6"/>
      <c r="K30" s="6"/>
      <c r="L30" s="16"/>
      <c r="M30" s="16"/>
      <c r="N30" s="16"/>
      <c r="O30" s="17"/>
      <c r="P30" s="16"/>
      <c r="Q30" s="6"/>
      <c r="R30" s="16"/>
      <c r="S30" s="6"/>
      <c r="T30" s="6"/>
      <c r="U30" s="6"/>
    </row>
    <row r="31" spans="1:25" s="5" customFormat="1" x14ac:dyDescent="0.15">
      <c r="A31"/>
      <c r="B31">
        <v>11</v>
      </c>
      <c r="C31">
        <v>5.3999999999999999E-2</v>
      </c>
      <c r="D31" s="5">
        <v>5.3999999999999999E-2</v>
      </c>
      <c r="E31" s="5">
        <v>0.85795999999999994</v>
      </c>
      <c r="F31" s="13"/>
      <c r="G31" s="6"/>
      <c r="H31" s="6"/>
      <c r="I31" s="14"/>
      <c r="J31" s="6"/>
      <c r="K31" s="6"/>
      <c r="L31" s="16"/>
      <c r="M31" s="16"/>
      <c r="N31" s="16"/>
      <c r="O31" s="12"/>
      <c r="P31" s="16"/>
      <c r="Q31" s="6"/>
      <c r="R31" s="16"/>
      <c r="S31" s="6"/>
      <c r="T31" s="6"/>
      <c r="U31" s="6"/>
    </row>
    <row r="32" spans="1:25" s="5" customFormat="1" x14ac:dyDescent="0.15">
      <c r="B32">
        <v>12</v>
      </c>
      <c r="C32">
        <v>5.6000000000000001E-2</v>
      </c>
      <c r="D32">
        <v>5.6000000000000001E-2</v>
      </c>
      <c r="E32">
        <v>1.206982</v>
      </c>
      <c r="F32" s="13"/>
      <c r="G32" s="15"/>
      <c r="H32" s="6"/>
      <c r="I32" s="14"/>
      <c r="J32" s="6"/>
      <c r="K32" s="6"/>
      <c r="L32" s="16"/>
      <c r="M32" s="16"/>
      <c r="N32" s="16"/>
      <c r="O32" s="12"/>
      <c r="P32" s="16"/>
      <c r="Q32" s="6"/>
      <c r="R32" s="16"/>
      <c r="S32" s="6"/>
      <c r="T32" s="6"/>
      <c r="U32" s="6"/>
    </row>
    <row r="33" spans="1:21" s="5" customFormat="1" x14ac:dyDescent="0.15">
      <c r="B33">
        <v>13</v>
      </c>
      <c r="C33">
        <v>0.06</v>
      </c>
      <c r="D33">
        <v>0.06</v>
      </c>
      <c r="E33">
        <v>1.905961</v>
      </c>
      <c r="F33" s="10"/>
      <c r="G33" s="15"/>
      <c r="H33" s="6"/>
      <c r="I33" s="14"/>
      <c r="J33" s="6"/>
      <c r="K33" s="6"/>
      <c r="L33" s="16"/>
      <c r="M33" s="16"/>
      <c r="N33" s="16"/>
      <c r="O33" s="12"/>
      <c r="P33" s="16"/>
      <c r="Q33" s="6"/>
      <c r="R33" s="16"/>
      <c r="S33" s="6"/>
      <c r="T33" s="6"/>
      <c r="U33" s="6"/>
    </row>
    <row r="34" spans="1:21" s="5" customFormat="1" x14ac:dyDescent="0.15">
      <c r="A34"/>
      <c r="B34">
        <v>14</v>
      </c>
      <c r="C34">
        <v>5.5E-2</v>
      </c>
      <c r="D34">
        <v>5.5E-2</v>
      </c>
      <c r="E34">
        <v>1.032432</v>
      </c>
      <c r="F34" s="13"/>
      <c r="G34" s="15"/>
      <c r="H34" s="6"/>
      <c r="I34" s="14"/>
      <c r="J34" s="6"/>
      <c r="K34" s="6"/>
      <c r="L34" s="16"/>
      <c r="M34" s="16"/>
      <c r="N34" s="16"/>
      <c r="O34" s="12"/>
      <c r="P34" s="16"/>
      <c r="Q34" s="6"/>
      <c r="R34" s="16"/>
      <c r="S34" s="6"/>
      <c r="T34" s="6"/>
      <c r="U34" s="6"/>
    </row>
    <row r="35" spans="1:21" s="5" customFormat="1" x14ac:dyDescent="0.15">
      <c r="B35">
        <v>15</v>
      </c>
      <c r="C35">
        <v>5.8000000000000003E-2</v>
      </c>
      <c r="D35" s="5">
        <v>5.8000000000000003E-2</v>
      </c>
      <c r="E35" s="5">
        <v>1.556316</v>
      </c>
      <c r="F35" s="13"/>
      <c r="G35" s="15"/>
      <c r="H35" s="6"/>
      <c r="I35" s="6"/>
      <c r="J35" s="6"/>
      <c r="K35" s="6"/>
      <c r="L35" s="16"/>
      <c r="M35" s="16"/>
      <c r="N35" s="16"/>
      <c r="O35" s="12"/>
      <c r="P35" s="16"/>
      <c r="Q35" s="6"/>
      <c r="R35" s="16"/>
      <c r="S35" s="6"/>
      <c r="T35" s="6"/>
      <c r="U35" s="6"/>
    </row>
    <row r="36" spans="1:21" s="5" customFormat="1" x14ac:dyDescent="0.15">
      <c r="B36">
        <v>16</v>
      </c>
      <c r="C36">
        <v>6.0999999999999999E-2</v>
      </c>
      <c r="D36" s="5">
        <v>6.0999999999999999E-2</v>
      </c>
      <c r="E36" s="5">
        <v>2.0809000000000002</v>
      </c>
      <c r="F36" s="10"/>
      <c r="G36" s="15"/>
      <c r="H36" s="6"/>
      <c r="I36" s="6"/>
      <c r="J36" s="6"/>
      <c r="K36" s="6"/>
      <c r="L36" s="16"/>
      <c r="M36" s="16"/>
      <c r="N36" s="16"/>
      <c r="O36" s="12"/>
      <c r="P36" s="16"/>
      <c r="Q36" s="6"/>
      <c r="R36" s="16"/>
      <c r="S36" s="6"/>
      <c r="T36" s="6"/>
      <c r="U36" s="6"/>
    </row>
    <row r="37" spans="1:21" s="5" customFormat="1" x14ac:dyDescent="0.15">
      <c r="B37">
        <v>17</v>
      </c>
      <c r="C37">
        <v>8.5999999999999993E-2</v>
      </c>
      <c r="D37" s="5">
        <v>8.5999999999999993E-2</v>
      </c>
      <c r="E37" s="5">
        <v>6.4799660000000001</v>
      </c>
      <c r="F37" s="10"/>
      <c r="H37" s="6"/>
      <c r="I37" s="6"/>
      <c r="J37" s="6"/>
      <c r="K37" s="6"/>
      <c r="L37" s="16"/>
      <c r="M37" s="16"/>
      <c r="N37" s="16"/>
      <c r="O37" s="12"/>
      <c r="P37" s="16"/>
      <c r="Q37" s="6"/>
      <c r="R37" s="16"/>
      <c r="S37" s="6"/>
      <c r="T37" s="6"/>
      <c r="U37" s="6"/>
    </row>
    <row r="38" spans="1:21" s="5" customFormat="1" x14ac:dyDescent="0.15">
      <c r="B38">
        <v>18</v>
      </c>
      <c r="C38">
        <v>0.111</v>
      </c>
      <c r="D38" s="5">
        <v>0.111</v>
      </c>
      <c r="E38" s="5">
        <v>10.928979999999999</v>
      </c>
      <c r="F38" s="10"/>
      <c r="H38" s="6"/>
      <c r="I38" s="6"/>
      <c r="J38" s="6"/>
      <c r="K38" s="6"/>
      <c r="L38" s="16"/>
      <c r="M38" s="16"/>
      <c r="N38" s="16"/>
      <c r="O38" s="12"/>
      <c r="P38" s="16"/>
      <c r="Q38" s="6"/>
      <c r="R38" s="16"/>
      <c r="S38" s="6"/>
      <c r="T38" s="6"/>
      <c r="U38" s="6"/>
    </row>
    <row r="39" spans="1:21" s="5" customFormat="1" x14ac:dyDescent="0.15">
      <c r="A39"/>
      <c r="B39">
        <v>19</v>
      </c>
      <c r="C39">
        <v>5.2999999999999999E-2</v>
      </c>
      <c r="D39" s="5">
        <v>5.2999999999999999E-2</v>
      </c>
      <c r="E39" s="5">
        <v>0.68356600000000001</v>
      </c>
      <c r="F39" s="13"/>
      <c r="G39" s="14"/>
      <c r="H39" s="6"/>
      <c r="I39" s="6"/>
      <c r="J39" s="6"/>
      <c r="K39" s="6"/>
      <c r="L39" s="16"/>
      <c r="M39" s="16"/>
      <c r="N39" s="16"/>
      <c r="O39" s="12"/>
      <c r="P39" s="16"/>
      <c r="Q39" s="6"/>
      <c r="R39" s="16"/>
      <c r="S39" s="6"/>
      <c r="T39" s="6"/>
      <c r="U39" s="6"/>
    </row>
    <row r="40" spans="1:21" s="5" customFormat="1" x14ac:dyDescent="0.15">
      <c r="A40" s="4"/>
      <c r="B40">
        <v>20</v>
      </c>
      <c r="C40">
        <v>5.2999999999999999E-2</v>
      </c>
      <c r="D40" s="4">
        <v>5.2999999999999999E-2</v>
      </c>
      <c r="E40" s="4">
        <v>0.68356600000000001</v>
      </c>
      <c r="F40" s="11"/>
      <c r="G40" s="14"/>
      <c r="H40" s="6"/>
      <c r="I40" s="6"/>
      <c r="J40" s="6"/>
      <c r="K40" s="6"/>
      <c r="L40" s="16"/>
      <c r="M40" s="16"/>
      <c r="N40" s="16"/>
      <c r="O40" s="12"/>
      <c r="P40" s="16"/>
      <c r="Q40" s="6"/>
      <c r="R40" s="16"/>
      <c r="S40" s="6"/>
      <c r="T40" s="6"/>
      <c r="U40" s="6"/>
    </row>
    <row r="41" spans="1:21" s="5" customFormat="1" x14ac:dyDescent="0.15">
      <c r="B41">
        <v>21</v>
      </c>
      <c r="C41">
        <v>5.5E-2</v>
      </c>
      <c r="D41" s="5">
        <v>5.5E-2</v>
      </c>
      <c r="E41" s="5">
        <v>1.032432</v>
      </c>
      <c r="F41" s="13"/>
      <c r="G41" s="15"/>
      <c r="H41" s="6"/>
      <c r="I41" s="6"/>
      <c r="J41" s="6"/>
      <c r="K41" s="6"/>
      <c r="L41" s="16"/>
      <c r="M41" s="16"/>
      <c r="N41" s="16"/>
      <c r="O41" s="12"/>
      <c r="P41" s="16"/>
      <c r="Q41" s="6"/>
      <c r="R41" s="16"/>
      <c r="S41" s="6"/>
      <c r="T41" s="6"/>
      <c r="U41" s="6"/>
    </row>
    <row r="42" spans="1:21" s="5" customFormat="1" x14ac:dyDescent="0.15">
      <c r="B42">
        <v>22</v>
      </c>
      <c r="C42">
        <v>5.7000000000000002E-2</v>
      </c>
      <c r="D42" s="5">
        <v>5.7000000000000002E-2</v>
      </c>
      <c r="E42" s="5">
        <v>1.38161</v>
      </c>
      <c r="F42" s="13"/>
      <c r="G42" s="15"/>
      <c r="H42" s="6"/>
      <c r="I42" s="6"/>
      <c r="J42" s="6"/>
      <c r="K42" s="6"/>
      <c r="L42" s="16"/>
      <c r="M42" s="16"/>
      <c r="N42" s="16"/>
      <c r="O42" s="12"/>
      <c r="P42" s="16"/>
      <c r="Q42" s="6"/>
      <c r="R42" s="16"/>
      <c r="S42" s="6"/>
      <c r="T42" s="6"/>
      <c r="U42" s="6"/>
    </row>
    <row r="43" spans="1:21" s="5" customFormat="1" x14ac:dyDescent="0.15">
      <c r="B43">
        <v>23</v>
      </c>
      <c r="C43">
        <v>6.3E-2</v>
      </c>
      <c r="D43" s="5">
        <v>6.3E-2</v>
      </c>
      <c r="E43" s="5">
        <v>2.4310139999999998</v>
      </c>
      <c r="F43" s="10"/>
      <c r="G43" s="15"/>
      <c r="H43" s="6"/>
      <c r="I43" s="6"/>
      <c r="J43" s="6"/>
      <c r="K43" s="6"/>
      <c r="L43" s="16"/>
      <c r="M43" s="16"/>
      <c r="N43" s="16"/>
      <c r="O43" s="12"/>
      <c r="P43" s="16"/>
      <c r="Q43" s="6"/>
      <c r="R43" s="16"/>
      <c r="S43" s="6"/>
      <c r="T43" s="6"/>
      <c r="U43" s="6"/>
    </row>
    <row r="44" spans="1:21" s="5" customFormat="1" x14ac:dyDescent="0.15">
      <c r="B44">
        <v>24</v>
      </c>
      <c r="C44">
        <v>6.3E-2</v>
      </c>
      <c r="D44" s="5">
        <v>6.3E-2</v>
      </c>
      <c r="E44" s="5">
        <v>2.4310139999999998</v>
      </c>
      <c r="F44" s="10"/>
      <c r="G44" s="15"/>
      <c r="H44" s="6"/>
      <c r="I44" s="6"/>
      <c r="J44" s="6"/>
      <c r="K44" s="6"/>
      <c r="L44" s="16"/>
      <c r="M44" s="16"/>
      <c r="N44" s="16"/>
      <c r="O44" s="12"/>
      <c r="P44" s="16"/>
      <c r="Q44" s="6"/>
      <c r="R44" s="16"/>
      <c r="S44" s="6"/>
      <c r="T44" s="6"/>
      <c r="U44" s="6"/>
    </row>
    <row r="45" spans="1:21" s="5" customFormat="1" x14ac:dyDescent="0.15">
      <c r="B45">
        <v>25</v>
      </c>
      <c r="C45">
        <v>6.4000000000000001E-2</v>
      </c>
      <c r="D45" s="5">
        <v>6.4000000000000001E-2</v>
      </c>
      <c r="E45" s="5">
        <v>2.6061879999999999</v>
      </c>
      <c r="F45" s="10"/>
      <c r="G45" s="15"/>
      <c r="H45" s="6"/>
      <c r="I45" s="6"/>
      <c r="J45" s="6"/>
      <c r="K45" s="6"/>
      <c r="L45" s="16"/>
      <c r="M45" s="16"/>
      <c r="N45" s="16"/>
      <c r="O45" s="12"/>
      <c r="P45" s="16"/>
      <c r="Q45" s="6"/>
      <c r="R45" s="16"/>
      <c r="S45" s="6"/>
      <c r="T45" s="6"/>
      <c r="U45" s="6"/>
    </row>
    <row r="46" spans="1:21" s="5" customFormat="1" x14ac:dyDescent="0.15">
      <c r="B46" s="8">
        <v>26</v>
      </c>
      <c r="C46" s="8">
        <v>5.6000000000000001E-2</v>
      </c>
      <c r="D46" s="5">
        <v>5.6000000000000001E-2</v>
      </c>
      <c r="E46" s="21">
        <v>1.206982</v>
      </c>
      <c r="F46" s="13"/>
      <c r="G46" s="15"/>
      <c r="H46" s="6"/>
      <c r="I46" s="6"/>
      <c r="J46" s="6"/>
      <c r="K46" s="6"/>
      <c r="L46" s="16"/>
      <c r="M46" s="16"/>
      <c r="N46" s="16"/>
      <c r="O46" s="12"/>
      <c r="P46" s="16"/>
      <c r="Q46" s="6"/>
      <c r="R46" s="16"/>
      <c r="S46" s="6"/>
      <c r="T46" s="6"/>
      <c r="U46" s="6"/>
    </row>
    <row r="47" spans="1:21" s="5" customFormat="1" x14ac:dyDescent="0.15">
      <c r="B47">
        <v>27</v>
      </c>
      <c r="C47">
        <v>6.9000000000000006E-2</v>
      </c>
      <c r="D47" s="5">
        <v>6.9000000000000006E-2</v>
      </c>
      <c r="E47" s="5">
        <v>3.4832350000000001</v>
      </c>
      <c r="F47" s="10"/>
      <c r="G47" s="15"/>
      <c r="H47" s="6"/>
      <c r="I47" s="6"/>
      <c r="J47" s="6"/>
      <c r="K47" s="6"/>
      <c r="L47" s="16"/>
      <c r="M47" s="16"/>
      <c r="N47" s="16"/>
      <c r="O47" s="12"/>
      <c r="P47" s="16"/>
      <c r="Q47" s="6"/>
      <c r="R47" s="16"/>
      <c r="S47" s="6"/>
      <c r="T47" s="6"/>
      <c r="U47" s="6"/>
    </row>
    <row r="48" spans="1:21" s="5" customFormat="1" x14ac:dyDescent="0.15">
      <c r="B48">
        <v>28</v>
      </c>
      <c r="C48">
        <v>6.7000000000000004E-2</v>
      </c>
      <c r="D48" s="5">
        <v>6.7000000000000004E-2</v>
      </c>
      <c r="E48" s="5">
        <v>3.1321810000000001</v>
      </c>
      <c r="F48" s="10"/>
      <c r="G48" s="15"/>
      <c r="H48" s="6"/>
      <c r="I48" s="6"/>
      <c r="J48" s="6"/>
      <c r="K48" s="6"/>
      <c r="L48" s="16"/>
      <c r="M48" s="16"/>
      <c r="N48" s="16"/>
      <c r="O48" s="12"/>
      <c r="P48" s="16"/>
      <c r="Q48" s="6"/>
      <c r="R48" s="16"/>
      <c r="S48" s="6"/>
      <c r="T48" s="6"/>
      <c r="U48" s="6"/>
    </row>
    <row r="49" spans="1:21" s="5" customFormat="1" x14ac:dyDescent="0.15">
      <c r="B49">
        <v>29</v>
      </c>
      <c r="C49">
        <v>6.2E-2</v>
      </c>
      <c r="D49" s="5">
        <v>6.2E-2</v>
      </c>
      <c r="E49" s="5">
        <v>2.2559179999999999</v>
      </c>
      <c r="F49" s="10"/>
      <c r="G49" s="15"/>
      <c r="H49" s="6"/>
      <c r="I49" s="6"/>
      <c r="J49" s="6"/>
      <c r="K49" s="6"/>
      <c r="L49" s="16"/>
      <c r="M49" s="16"/>
      <c r="N49" s="16"/>
      <c r="O49" s="12"/>
      <c r="P49" s="16"/>
      <c r="Q49" s="6"/>
      <c r="R49" s="16"/>
      <c r="S49" s="6"/>
      <c r="T49" s="6"/>
      <c r="U49" s="6"/>
    </row>
    <row r="50" spans="1:21" s="5" customFormat="1" x14ac:dyDescent="0.15">
      <c r="A50" s="4"/>
      <c r="B50">
        <v>30</v>
      </c>
      <c r="C50">
        <v>5.8000000000000003E-2</v>
      </c>
      <c r="D50" s="4">
        <v>5.8000000000000003E-2</v>
      </c>
      <c r="E50" s="4">
        <v>1.556316</v>
      </c>
      <c r="F50" s="11"/>
      <c r="G50" s="15"/>
      <c r="H50" s="6"/>
      <c r="I50" s="6"/>
      <c r="J50" s="6"/>
      <c r="K50" s="6"/>
      <c r="L50" s="16"/>
      <c r="M50" s="16"/>
      <c r="N50" s="16"/>
      <c r="O50" s="12"/>
      <c r="P50" s="16"/>
      <c r="Q50" s="6"/>
      <c r="R50" s="16"/>
      <c r="S50" s="6"/>
      <c r="T50" s="6"/>
      <c r="U50" s="6"/>
    </row>
    <row r="51" spans="1:21" s="5" customFormat="1" x14ac:dyDescent="0.15">
      <c r="B51" s="8">
        <v>31</v>
      </c>
      <c r="C51" s="8">
        <v>5.8999999999999997E-2</v>
      </c>
      <c r="D51" s="5">
        <v>5.8999999999999997E-2</v>
      </c>
      <c r="E51" s="21">
        <v>1.7310989999999999</v>
      </c>
      <c r="F51" s="10"/>
      <c r="G51" s="15"/>
      <c r="H51" s="6"/>
      <c r="I51" s="6"/>
      <c r="J51" s="6"/>
      <c r="K51" s="6"/>
      <c r="L51" s="16"/>
      <c r="M51" s="16"/>
      <c r="N51" s="16"/>
      <c r="O51" s="12"/>
      <c r="P51" s="16"/>
      <c r="Q51" s="6"/>
      <c r="R51" s="16"/>
      <c r="S51" s="6"/>
      <c r="T51" s="6"/>
      <c r="U51" s="6"/>
    </row>
    <row r="52" spans="1:21" s="5" customFormat="1" x14ac:dyDescent="0.15">
      <c r="B52">
        <v>32</v>
      </c>
      <c r="C52">
        <v>5.1999999999999998E-2</v>
      </c>
      <c r="D52" s="5">
        <v>5.1999999999999998E-2</v>
      </c>
      <c r="E52" s="5">
        <v>0.50924899999999995</v>
      </c>
      <c r="F52" s="13"/>
      <c r="G52" s="14"/>
      <c r="H52" s="6"/>
      <c r="I52" s="6"/>
      <c r="J52" s="6"/>
      <c r="K52" s="6"/>
      <c r="L52" s="16"/>
      <c r="M52" s="16"/>
      <c r="N52" s="16"/>
      <c r="O52" s="12"/>
      <c r="P52" s="16"/>
      <c r="Q52" s="6"/>
      <c r="R52" s="16"/>
      <c r="S52" s="6"/>
      <c r="T52" s="6"/>
      <c r="U52" s="6"/>
    </row>
    <row r="53" spans="1:21" s="5" customFormat="1" x14ac:dyDescent="0.15">
      <c r="A53" s="8" t="s">
        <v>23</v>
      </c>
      <c r="B53">
        <v>33</v>
      </c>
      <c r="C53">
        <v>4.7E-2</v>
      </c>
      <c r="D53" s="5">
        <v>4.7E-2</v>
      </c>
      <c r="E53" s="5">
        <v>-0.36117500000000002</v>
      </c>
      <c r="F53" s="13"/>
      <c r="G53" s="14"/>
      <c r="H53" s="6"/>
      <c r="I53" s="6"/>
      <c r="J53" s="6"/>
      <c r="K53" s="6"/>
      <c r="L53" s="16"/>
      <c r="M53" s="16"/>
      <c r="N53" s="16"/>
      <c r="O53" s="12"/>
      <c r="P53" s="16"/>
      <c r="Q53" s="6"/>
      <c r="R53" s="16"/>
      <c r="S53" s="6"/>
      <c r="T53" s="6"/>
      <c r="U53" s="6"/>
    </row>
    <row r="54" spans="1:21" s="5" customFormat="1" x14ac:dyDescent="0.15">
      <c r="A54"/>
      <c r="B54">
        <v>34</v>
      </c>
      <c r="C54">
        <v>5.2999999999999999E-2</v>
      </c>
      <c r="D54" s="5">
        <v>5.2999999999999999E-2</v>
      </c>
      <c r="E54" s="5">
        <v>0.68356600000000001</v>
      </c>
      <c r="F54" s="13"/>
      <c r="G54" s="14"/>
      <c r="H54" s="6"/>
      <c r="I54" s="6"/>
      <c r="J54" s="6"/>
      <c r="K54" s="6"/>
      <c r="L54" s="16"/>
      <c r="M54" s="16"/>
      <c r="N54" s="16"/>
      <c r="O54" s="12"/>
      <c r="P54" s="16"/>
      <c r="Q54" s="6"/>
      <c r="R54" s="16"/>
      <c r="S54" s="6"/>
      <c r="T54" s="6"/>
      <c r="U54" s="6"/>
    </row>
    <row r="55" spans="1:21" s="5" customFormat="1" x14ac:dyDescent="0.15">
      <c r="B55">
        <v>35</v>
      </c>
      <c r="C55">
        <v>6.8000000000000005E-2</v>
      </c>
      <c r="D55" s="5">
        <v>6.8000000000000005E-2</v>
      </c>
      <c r="E55" s="5">
        <v>3.3076690000000002</v>
      </c>
      <c r="F55" s="10"/>
      <c r="G55" s="15"/>
      <c r="H55" s="6"/>
      <c r="I55" s="6"/>
      <c r="J55" s="6"/>
      <c r="K55" s="6"/>
      <c r="L55" s="16"/>
      <c r="M55" s="16"/>
      <c r="N55" s="16"/>
      <c r="O55" s="12"/>
      <c r="P55" s="16"/>
      <c r="Q55" s="6"/>
      <c r="R55" s="16"/>
      <c r="S55" s="6"/>
      <c r="T55" s="6"/>
      <c r="U55" s="6"/>
    </row>
    <row r="56" spans="1:21" s="5" customFormat="1" x14ac:dyDescent="0.15">
      <c r="B56">
        <v>36</v>
      </c>
      <c r="C56">
        <v>8.4000000000000005E-2</v>
      </c>
      <c r="D56" s="5">
        <v>8.4000000000000005E-2</v>
      </c>
      <c r="E56" s="5">
        <v>6.1262179999999997</v>
      </c>
      <c r="F56" s="10"/>
      <c r="H56" s="6"/>
      <c r="I56" s="6"/>
      <c r="J56" s="6"/>
      <c r="K56" s="6"/>
      <c r="L56" s="16"/>
      <c r="M56" s="16"/>
      <c r="N56" s="16"/>
      <c r="O56" s="12"/>
      <c r="P56" s="16"/>
      <c r="Q56" s="6"/>
      <c r="R56" s="16"/>
      <c r="S56" s="6"/>
      <c r="T56" s="6"/>
      <c r="U56" s="6"/>
    </row>
    <row r="57" spans="1:21" s="5" customFormat="1" x14ac:dyDescent="0.15">
      <c r="B57">
        <v>37</v>
      </c>
      <c r="C57">
        <v>9.6000000000000002E-2</v>
      </c>
      <c r="D57" s="5">
        <v>9.6000000000000002E-2</v>
      </c>
      <c r="E57" s="5">
        <v>8.2535150000000002</v>
      </c>
      <c r="F57" s="10"/>
      <c r="H57" s="6"/>
      <c r="I57" s="6"/>
      <c r="J57" s="6"/>
      <c r="K57" s="6"/>
      <c r="L57" s="16"/>
      <c r="M57" s="16"/>
      <c r="N57" s="16"/>
      <c r="O57" s="12"/>
      <c r="P57" s="16"/>
      <c r="Q57" s="6"/>
      <c r="R57" s="16"/>
      <c r="S57" s="6"/>
      <c r="T57" s="6"/>
      <c r="U57" s="6"/>
    </row>
    <row r="58" spans="1:21" s="5" customFormat="1" x14ac:dyDescent="0.15">
      <c r="B58">
        <v>38</v>
      </c>
      <c r="C58">
        <v>6.3E-2</v>
      </c>
      <c r="D58" s="5">
        <v>6.3E-2</v>
      </c>
      <c r="E58" s="5">
        <v>2.4310139999999998</v>
      </c>
      <c r="F58" s="10"/>
      <c r="G58" s="15"/>
      <c r="H58" s="6"/>
      <c r="I58" s="6"/>
      <c r="J58" s="6"/>
      <c r="K58" s="6"/>
      <c r="L58" s="16"/>
      <c r="M58" s="16"/>
      <c r="N58" s="16"/>
      <c r="O58" s="12"/>
      <c r="P58" s="16"/>
      <c r="Q58" s="6"/>
      <c r="R58" s="16"/>
      <c r="S58" s="6"/>
      <c r="T58" s="6"/>
      <c r="U58" s="6"/>
    </row>
    <row r="59" spans="1:21" s="5" customFormat="1" x14ac:dyDescent="0.15">
      <c r="B59">
        <v>39</v>
      </c>
      <c r="C59">
        <v>6.0999999999999999E-2</v>
      </c>
      <c r="D59" s="5">
        <v>6.0999999999999999E-2</v>
      </c>
      <c r="E59" s="5">
        <v>2.0809000000000002</v>
      </c>
      <c r="F59" s="10"/>
      <c r="G59" s="15"/>
      <c r="H59" s="6"/>
      <c r="I59" s="6"/>
      <c r="J59" s="6"/>
      <c r="K59" s="6"/>
      <c r="L59" s="16"/>
      <c r="M59" s="16"/>
      <c r="N59" s="16"/>
      <c r="O59" s="12"/>
      <c r="P59" s="16"/>
      <c r="Q59" s="6"/>
      <c r="R59" s="16"/>
      <c r="S59" s="6"/>
      <c r="T59" s="6"/>
      <c r="U59" s="6"/>
    </row>
    <row r="60" spans="1:21" s="5" customFormat="1" x14ac:dyDescent="0.15">
      <c r="A60" s="4"/>
      <c r="B60">
        <v>40</v>
      </c>
      <c r="C60">
        <v>6.2E-2</v>
      </c>
      <c r="D60" s="4">
        <v>6.2E-2</v>
      </c>
      <c r="E60" s="4">
        <v>2.2559179999999999</v>
      </c>
      <c r="F60" s="11"/>
      <c r="G60" s="15"/>
      <c r="H60" s="6"/>
      <c r="I60" s="6"/>
      <c r="J60" s="6"/>
      <c r="K60" s="6"/>
      <c r="L60" s="16"/>
      <c r="M60" s="16"/>
      <c r="N60" s="16"/>
      <c r="O60" s="12"/>
      <c r="P60" s="16"/>
      <c r="Q60" s="6"/>
      <c r="R60" s="16"/>
      <c r="S60" s="6"/>
      <c r="T60" s="6"/>
      <c r="U60" s="6"/>
    </row>
    <row r="61" spans="1:21" s="5" customFormat="1" x14ac:dyDescent="0.15">
      <c r="B61">
        <v>41</v>
      </c>
      <c r="C61">
        <v>7.0999999999999994E-2</v>
      </c>
      <c r="D61" s="5">
        <v>7.0999999999999994E-2</v>
      </c>
      <c r="E61" s="5">
        <v>3.8346049999999998</v>
      </c>
      <c r="F61" s="10"/>
      <c r="G61" s="15"/>
      <c r="H61" s="6"/>
      <c r="I61" s="6"/>
      <c r="J61" s="6"/>
      <c r="K61" s="6"/>
      <c r="L61" s="16"/>
      <c r="M61" s="16"/>
      <c r="N61" s="16"/>
      <c r="O61" s="12"/>
      <c r="P61" s="16"/>
      <c r="Q61" s="6"/>
      <c r="R61" s="16"/>
      <c r="S61" s="6"/>
      <c r="T61" s="6"/>
      <c r="U61" s="6"/>
    </row>
    <row r="62" spans="1:21" s="5" customFormat="1" x14ac:dyDescent="0.15">
      <c r="B62">
        <v>42</v>
      </c>
      <c r="C62">
        <v>5.8999999999999997E-2</v>
      </c>
      <c r="D62" s="5">
        <v>5.8999999999999997E-2</v>
      </c>
      <c r="E62" s="5">
        <v>1.7310989999999999</v>
      </c>
      <c r="F62" s="10"/>
      <c r="G62" s="15"/>
      <c r="H62" s="6"/>
      <c r="I62" s="6"/>
      <c r="J62" s="6"/>
      <c r="K62" s="6"/>
      <c r="L62" s="16"/>
      <c r="M62" s="16"/>
      <c r="N62" s="16"/>
      <c r="O62" s="12"/>
      <c r="P62" s="16"/>
      <c r="Q62" s="6"/>
      <c r="R62" s="16"/>
      <c r="S62" s="6"/>
      <c r="T62" s="6"/>
      <c r="U62" s="6"/>
    </row>
    <row r="63" spans="1:21" s="5" customFormat="1" x14ac:dyDescent="0.15">
      <c r="B63">
        <v>43</v>
      </c>
      <c r="C63">
        <v>6.2E-2</v>
      </c>
      <c r="D63" s="5">
        <v>6.2E-2</v>
      </c>
      <c r="E63" s="5">
        <v>2.2559179999999999</v>
      </c>
      <c r="F63" s="10"/>
      <c r="G63" s="15"/>
      <c r="H63" s="6"/>
      <c r="I63" s="6"/>
      <c r="J63" s="6"/>
      <c r="K63" s="6"/>
      <c r="L63" s="16"/>
      <c r="M63" s="16"/>
      <c r="N63" s="16"/>
      <c r="O63" s="12"/>
      <c r="P63" s="16"/>
      <c r="Q63" s="6"/>
      <c r="R63" s="16"/>
      <c r="S63" s="6"/>
      <c r="T63" s="6"/>
      <c r="U63" s="6"/>
    </row>
    <row r="64" spans="1:21" s="5" customFormat="1" x14ac:dyDescent="0.15">
      <c r="B64">
        <v>44</v>
      </c>
      <c r="C64">
        <v>6.6000000000000003E-2</v>
      </c>
      <c r="D64" s="5">
        <v>6.6000000000000003E-2</v>
      </c>
      <c r="E64" s="5">
        <v>2.9567709999999998</v>
      </c>
      <c r="F64" s="10"/>
      <c r="G64" s="15"/>
      <c r="H64" s="6"/>
      <c r="I64" s="6"/>
      <c r="J64" s="6"/>
      <c r="K64" s="6"/>
      <c r="L64" s="16"/>
      <c r="M64" s="16"/>
      <c r="N64" s="16"/>
      <c r="O64" s="12"/>
      <c r="P64" s="16"/>
      <c r="Q64" s="6"/>
      <c r="R64" s="16"/>
      <c r="S64" s="6"/>
      <c r="T64" s="6"/>
      <c r="U64" s="6"/>
    </row>
    <row r="65" spans="1:21" s="5" customFormat="1" x14ac:dyDescent="0.15">
      <c r="B65">
        <v>45</v>
      </c>
      <c r="C65">
        <v>6.3E-2</v>
      </c>
      <c r="D65" s="5">
        <v>6.3E-2</v>
      </c>
      <c r="E65" s="5">
        <v>2.4310139999999998</v>
      </c>
      <c r="F65" s="10"/>
      <c r="G65" s="15"/>
      <c r="H65" s="6"/>
      <c r="I65" s="6"/>
      <c r="J65" s="6"/>
      <c r="K65" s="6"/>
      <c r="L65" s="16"/>
      <c r="M65" s="16"/>
      <c r="N65" s="16"/>
      <c r="O65" s="12"/>
      <c r="P65" s="16"/>
      <c r="Q65" s="6"/>
      <c r="R65" s="16"/>
      <c r="S65" s="6"/>
      <c r="T65" s="6"/>
      <c r="U65" s="6"/>
    </row>
    <row r="66" spans="1:21" s="5" customFormat="1" x14ac:dyDescent="0.15">
      <c r="B66">
        <v>46</v>
      </c>
      <c r="C66">
        <v>7.1999999999999995E-2</v>
      </c>
      <c r="D66" s="5">
        <v>7.1999999999999995E-2</v>
      </c>
      <c r="E66" s="5">
        <v>4.010408</v>
      </c>
      <c r="F66" s="10"/>
      <c r="H66" s="6"/>
      <c r="I66" s="6"/>
      <c r="J66" s="6"/>
      <c r="K66" s="6"/>
      <c r="L66" s="16"/>
      <c r="M66" s="16"/>
      <c r="N66" s="16"/>
      <c r="O66" s="12"/>
      <c r="P66" s="16"/>
      <c r="Q66" s="6"/>
      <c r="R66" s="16"/>
      <c r="S66" s="6"/>
      <c r="T66" s="6"/>
      <c r="U66" s="6"/>
    </row>
    <row r="67" spans="1:21" s="5" customFormat="1" x14ac:dyDescent="0.15">
      <c r="B67">
        <v>47</v>
      </c>
      <c r="C67">
        <v>9.7000000000000003E-2</v>
      </c>
      <c r="D67" s="5">
        <v>9.7000000000000003E-2</v>
      </c>
      <c r="E67" s="5">
        <v>8.4313120000000001</v>
      </c>
      <c r="F67" s="10"/>
      <c r="H67" s="6"/>
      <c r="I67" s="6"/>
      <c r="J67" s="6"/>
      <c r="K67" s="6"/>
      <c r="L67" s="16"/>
      <c r="M67" s="16"/>
      <c r="N67" s="16"/>
      <c r="O67" s="12"/>
      <c r="P67" s="16"/>
      <c r="Q67" s="6"/>
      <c r="R67" s="16"/>
      <c r="S67" s="6"/>
      <c r="T67" s="6"/>
      <c r="U67" s="6"/>
    </row>
    <row r="68" spans="1:21" s="5" customFormat="1" x14ac:dyDescent="0.15">
      <c r="B68">
        <v>48</v>
      </c>
      <c r="C68">
        <v>0.153</v>
      </c>
      <c r="D68" s="5">
        <v>0.153</v>
      </c>
      <c r="E68" s="5">
        <v>18.518951000000001</v>
      </c>
      <c r="F68" s="10"/>
      <c r="H68" s="6"/>
      <c r="I68" s="6"/>
      <c r="J68" s="6"/>
      <c r="K68" s="6"/>
      <c r="L68" s="16"/>
      <c r="M68" s="16"/>
      <c r="N68" s="16"/>
      <c r="O68" s="12"/>
      <c r="P68" s="16"/>
      <c r="Q68" s="6"/>
      <c r="R68" s="16"/>
      <c r="S68" s="6"/>
      <c r="T68" s="6"/>
      <c r="U68" s="6"/>
    </row>
    <row r="69" spans="1:21" s="5" customFormat="1" x14ac:dyDescent="0.15">
      <c r="B69">
        <v>49</v>
      </c>
      <c r="C69">
        <v>0.121</v>
      </c>
      <c r="D69" s="5">
        <v>0.121</v>
      </c>
      <c r="E69" s="5">
        <v>12.722826</v>
      </c>
      <c r="F69" s="10"/>
      <c r="H69" s="6"/>
      <c r="I69" s="6"/>
      <c r="J69" s="6"/>
      <c r="K69" s="6"/>
      <c r="L69" s="16"/>
      <c r="M69" s="16"/>
      <c r="N69" s="16"/>
      <c r="O69" s="12"/>
      <c r="P69" s="16"/>
      <c r="Q69" s="6"/>
      <c r="R69" s="16"/>
      <c r="S69" s="6"/>
      <c r="T69" s="6"/>
      <c r="U69" s="6"/>
    </row>
    <row r="70" spans="1:21" s="5" customFormat="1" x14ac:dyDescent="0.15">
      <c r="A70" s="4"/>
      <c r="B70">
        <v>50</v>
      </c>
      <c r="C70">
        <v>0.109</v>
      </c>
      <c r="D70" s="4">
        <v>0.109</v>
      </c>
      <c r="E70" s="4">
        <v>10.571194</v>
      </c>
      <c r="F70" s="11"/>
      <c r="H70" s="6"/>
      <c r="I70" s="6"/>
      <c r="J70" s="6"/>
      <c r="K70" s="6"/>
      <c r="L70" s="16"/>
      <c r="M70" s="16"/>
      <c r="N70" s="16"/>
      <c r="O70" s="12"/>
      <c r="P70" s="16"/>
      <c r="Q70" s="6"/>
      <c r="R70" s="16"/>
      <c r="S70" s="6"/>
      <c r="T70" s="6"/>
      <c r="U70" s="6"/>
    </row>
    <row r="71" spans="1:21" s="5" customFormat="1" x14ac:dyDescent="0.15">
      <c r="B71">
        <v>51</v>
      </c>
      <c r="C71">
        <v>7.6999999999999999E-2</v>
      </c>
      <c r="D71" s="5">
        <v>7.6999999999999999E-2</v>
      </c>
      <c r="E71" s="5">
        <v>4.8906070000000001</v>
      </c>
      <c r="F71" s="10"/>
    </row>
    <row r="72" spans="1:21" s="5" customFormat="1" x14ac:dyDescent="0.15">
      <c r="B72">
        <v>52</v>
      </c>
      <c r="C72">
        <v>6.2E-2</v>
      </c>
      <c r="D72" s="5">
        <v>6.2E-2</v>
      </c>
      <c r="E72" s="5">
        <v>2.2559179999999999</v>
      </c>
      <c r="F72" s="10"/>
      <c r="G72" s="15"/>
    </row>
    <row r="73" spans="1:21" s="5" customFormat="1" x14ac:dyDescent="0.15">
      <c r="B73">
        <v>53</v>
      </c>
      <c r="C73">
        <v>6.7000000000000004E-2</v>
      </c>
      <c r="D73" s="5">
        <v>6.7000000000000004E-2</v>
      </c>
      <c r="E73" s="5">
        <v>3.1321810000000001</v>
      </c>
      <c r="F73" s="10"/>
      <c r="G73" s="15"/>
    </row>
    <row r="74" spans="1:21" s="5" customFormat="1" x14ac:dyDescent="0.15">
      <c r="B74">
        <v>54</v>
      </c>
      <c r="C74">
        <v>6.4000000000000001E-2</v>
      </c>
      <c r="D74" s="5">
        <v>6.4000000000000001E-2</v>
      </c>
      <c r="E74" s="5">
        <v>2.6061879999999999</v>
      </c>
      <c r="F74" s="10"/>
      <c r="G74" s="15"/>
    </row>
    <row r="75" spans="1:21" s="5" customFormat="1" x14ac:dyDescent="0.15">
      <c r="B75">
        <v>55</v>
      </c>
      <c r="C75">
        <v>5.7000000000000002E-2</v>
      </c>
      <c r="D75" s="5">
        <v>5.7000000000000002E-2</v>
      </c>
      <c r="E75" s="5">
        <v>1.38161</v>
      </c>
      <c r="F75" s="13"/>
      <c r="G75" s="15"/>
    </row>
    <row r="76" spans="1:21" s="5" customFormat="1" x14ac:dyDescent="0.15">
      <c r="B76">
        <v>56</v>
      </c>
      <c r="C76">
        <v>5.8999999999999997E-2</v>
      </c>
      <c r="D76" s="5">
        <v>5.8999999999999997E-2</v>
      </c>
      <c r="E76" s="5">
        <v>1.7310989999999999</v>
      </c>
      <c r="F76" s="10"/>
      <c r="G76" s="15"/>
    </row>
    <row r="77" spans="1:21" s="5" customFormat="1" x14ac:dyDescent="0.15">
      <c r="A77"/>
      <c r="B77">
        <v>57</v>
      </c>
      <c r="C77">
        <v>5.3999999999999999E-2</v>
      </c>
      <c r="D77" s="5">
        <v>5.3999999999999999E-2</v>
      </c>
      <c r="E77" s="5">
        <v>0.85795999999999994</v>
      </c>
      <c r="F77" s="13"/>
      <c r="G77" s="6"/>
    </row>
    <row r="78" spans="1:21" s="5" customFormat="1" x14ac:dyDescent="0.15">
      <c r="B78">
        <v>58</v>
      </c>
      <c r="C78">
        <v>5.8000000000000003E-2</v>
      </c>
      <c r="D78" s="5">
        <v>5.8000000000000003E-2</v>
      </c>
      <c r="E78" s="5">
        <v>1.556316</v>
      </c>
      <c r="F78" s="10"/>
      <c r="G78" s="15"/>
    </row>
    <row r="79" spans="1:21" s="5" customFormat="1" x14ac:dyDescent="0.15">
      <c r="B79">
        <v>59</v>
      </c>
      <c r="C79">
        <v>6.8000000000000005E-2</v>
      </c>
      <c r="D79" s="5">
        <v>6.8000000000000005E-2</v>
      </c>
      <c r="E79" s="5">
        <v>3.3076690000000002</v>
      </c>
      <c r="F79" s="10"/>
      <c r="G79" s="15"/>
    </row>
    <row r="80" spans="1:21" s="5" customFormat="1" x14ac:dyDescent="0.15">
      <c r="A80" s="4"/>
      <c r="B80">
        <v>60</v>
      </c>
      <c r="C80">
        <v>6.4000000000000001E-2</v>
      </c>
      <c r="D80" s="4">
        <v>6.4000000000000001E-2</v>
      </c>
      <c r="E80" s="4">
        <v>2.6061879999999999</v>
      </c>
      <c r="F80" s="11"/>
      <c r="G80" s="15"/>
    </row>
    <row r="81" spans="1:7" s="5" customFormat="1" x14ac:dyDescent="0.15">
      <c r="B81">
        <v>61</v>
      </c>
      <c r="C81">
        <v>6.0999999999999999E-2</v>
      </c>
      <c r="D81" s="5">
        <v>6.0999999999999999E-2</v>
      </c>
      <c r="E81" s="5">
        <v>2.0809000000000002</v>
      </c>
      <c r="F81" s="10"/>
      <c r="G81" s="15"/>
    </row>
    <row r="82" spans="1:7" s="5" customFormat="1" x14ac:dyDescent="0.15">
      <c r="B82">
        <v>62</v>
      </c>
      <c r="C82">
        <v>0.06</v>
      </c>
      <c r="D82" s="5">
        <v>0.06</v>
      </c>
      <c r="E82" s="5">
        <v>1.905961</v>
      </c>
      <c r="F82" s="10"/>
      <c r="G82" s="15"/>
    </row>
    <row r="83" spans="1:7" s="5" customFormat="1" x14ac:dyDescent="0.15">
      <c r="B83">
        <v>63</v>
      </c>
      <c r="C83">
        <v>6.5000000000000002E-2</v>
      </c>
      <c r="D83" s="5">
        <v>6.5000000000000002E-2</v>
      </c>
      <c r="E83" s="5">
        <v>2.7814410000000001</v>
      </c>
      <c r="F83" s="10"/>
      <c r="G83" s="15"/>
    </row>
    <row r="84" spans="1:7" s="5" customFormat="1" x14ac:dyDescent="0.15">
      <c r="B84">
        <v>64</v>
      </c>
      <c r="C84">
        <v>7.8E-2</v>
      </c>
      <c r="D84" s="5">
        <v>7.8E-2</v>
      </c>
      <c r="E84" s="5">
        <v>5.0668850000000001</v>
      </c>
      <c r="F84" s="10"/>
    </row>
    <row r="85" spans="1:7" s="5" customFormat="1" x14ac:dyDescent="0.15">
      <c r="B85">
        <v>65</v>
      </c>
      <c r="C85">
        <v>8.8999999999999996E-2</v>
      </c>
      <c r="D85" s="5">
        <v>8.8999999999999996E-2</v>
      </c>
      <c r="E85" s="5">
        <v>7.0111889999999999</v>
      </c>
      <c r="F85" s="10"/>
    </row>
    <row r="86" spans="1:7" s="5" customFormat="1" x14ac:dyDescent="0.15">
      <c r="B86">
        <v>66</v>
      </c>
      <c r="C86">
        <v>9.7000000000000003E-2</v>
      </c>
      <c r="D86" s="5">
        <v>9.7000000000000003E-2</v>
      </c>
      <c r="E86" s="5">
        <v>8.4313120000000001</v>
      </c>
      <c r="F86" s="10"/>
    </row>
    <row r="87" spans="1:7" s="5" customFormat="1" x14ac:dyDescent="0.15">
      <c r="B87">
        <v>67</v>
      </c>
      <c r="C87">
        <v>6.8000000000000005E-2</v>
      </c>
      <c r="D87" s="5">
        <v>6.8000000000000005E-2</v>
      </c>
      <c r="E87" s="5">
        <v>3.3076690000000002</v>
      </c>
      <c r="F87" s="10"/>
      <c r="G87" s="15"/>
    </row>
    <row r="88" spans="1:7" s="5" customFormat="1" x14ac:dyDescent="0.15">
      <c r="B88">
        <v>68</v>
      </c>
      <c r="C88">
        <v>0.06</v>
      </c>
      <c r="D88" s="5">
        <v>0.06</v>
      </c>
      <c r="E88" s="5">
        <v>1.905961</v>
      </c>
      <c r="F88" s="10"/>
      <c r="G88" s="15"/>
    </row>
    <row r="89" spans="1:7" s="5" customFormat="1" x14ac:dyDescent="0.15">
      <c r="B89">
        <v>69</v>
      </c>
      <c r="C89">
        <v>5.6000000000000001E-2</v>
      </c>
      <c r="D89" s="5">
        <v>5.6000000000000001E-2</v>
      </c>
      <c r="E89" s="5">
        <v>1.206982</v>
      </c>
      <c r="F89" s="13"/>
      <c r="G89" s="15"/>
    </row>
    <row r="90" spans="1:7" s="5" customFormat="1" x14ac:dyDescent="0.15">
      <c r="A90"/>
      <c r="B90">
        <v>70</v>
      </c>
      <c r="C90">
        <v>5.1999999999999998E-2</v>
      </c>
      <c r="D90" s="5">
        <v>5.1999999999999998E-2</v>
      </c>
      <c r="E90" s="5">
        <v>0.50924899999999995</v>
      </c>
      <c r="F90" s="13"/>
      <c r="G90" s="14"/>
    </row>
    <row r="91" spans="1:7" s="5" customFormat="1" x14ac:dyDescent="0.15">
      <c r="A91" s="4"/>
      <c r="B91">
        <v>71</v>
      </c>
      <c r="C91">
        <v>5.3999999999999999E-2</v>
      </c>
      <c r="D91" s="4">
        <v>5.3999999999999999E-2</v>
      </c>
      <c r="E91" s="4">
        <v>0.85795999999999994</v>
      </c>
      <c r="F91" s="11"/>
      <c r="G91" s="6"/>
    </row>
    <row r="92" spans="1:7" s="5" customFormat="1" x14ac:dyDescent="0.15">
      <c r="A92" s="4"/>
      <c r="B92">
        <v>72</v>
      </c>
      <c r="C92">
        <v>6.8000000000000005E-2</v>
      </c>
      <c r="D92" s="5">
        <v>6.8000000000000005E-2</v>
      </c>
      <c r="E92" s="5">
        <v>3.3076690000000002</v>
      </c>
      <c r="F92" s="10"/>
      <c r="G92" s="15"/>
    </row>
    <row r="93" spans="1:7" s="5" customFormat="1" x14ac:dyDescent="0.15">
      <c r="A93" s="4"/>
      <c r="B93">
        <v>73</v>
      </c>
      <c r="C93">
        <v>0.124</v>
      </c>
      <c r="D93" s="5">
        <v>0.124</v>
      </c>
      <c r="E93" s="5">
        <v>13.262585</v>
      </c>
      <c r="F93" s="10"/>
    </row>
    <row r="94" spans="1:7" s="5" customFormat="1" x14ac:dyDescent="0.15">
      <c r="A94" s="4"/>
      <c r="B94">
        <v>74</v>
      </c>
      <c r="C94">
        <v>0.128</v>
      </c>
      <c r="D94" s="5">
        <v>0.128</v>
      </c>
      <c r="E94" s="5">
        <v>13.983423</v>
      </c>
      <c r="F94" s="10"/>
    </row>
    <row r="95" spans="1:7" s="5" customFormat="1" x14ac:dyDescent="0.15">
      <c r="A95" s="4"/>
      <c r="B95">
        <v>75</v>
      </c>
      <c r="C95">
        <v>0.126</v>
      </c>
      <c r="D95" s="5">
        <v>0.126</v>
      </c>
      <c r="E95" s="5">
        <v>13.622838</v>
      </c>
      <c r="F95" s="10"/>
    </row>
    <row r="96" spans="1:7" s="5" customFormat="1" x14ac:dyDescent="0.15">
      <c r="A96" s="4"/>
      <c r="B96">
        <v>76</v>
      </c>
      <c r="C96">
        <v>0.121</v>
      </c>
      <c r="D96" s="5">
        <v>0.121</v>
      </c>
      <c r="E96" s="5">
        <v>12.722826</v>
      </c>
      <c r="F96" s="10"/>
    </row>
    <row r="97" spans="1:8" s="5" customFormat="1" x14ac:dyDescent="0.15">
      <c r="A97" s="4"/>
      <c r="B97">
        <v>77</v>
      </c>
      <c r="C97">
        <v>0.23400000000000001</v>
      </c>
      <c r="D97" s="5">
        <v>0.23400000000000001</v>
      </c>
      <c r="E97" s="5">
        <v>33.585410000000003</v>
      </c>
      <c r="F97" s="10"/>
    </row>
    <row r="98" spans="1:8" s="5" customFormat="1" x14ac:dyDescent="0.15">
      <c r="A98" s="4"/>
      <c r="B98">
        <v>78</v>
      </c>
      <c r="C98">
        <v>9.4E-2</v>
      </c>
      <c r="D98" s="5">
        <v>9.4E-2</v>
      </c>
      <c r="E98" s="5">
        <v>7.8981620000000001</v>
      </c>
      <c r="F98" s="10"/>
    </row>
    <row r="99" spans="1:8" s="5" customFormat="1" x14ac:dyDescent="0.15">
      <c r="B99">
        <v>79</v>
      </c>
      <c r="C99">
        <v>7.9000000000000001E-2</v>
      </c>
      <c r="D99" s="5">
        <v>7.9000000000000001E-2</v>
      </c>
      <c r="E99" s="5">
        <v>5.2432420000000004</v>
      </c>
      <c r="F99" s="10"/>
    </row>
    <row r="100" spans="1:8" s="5" customFormat="1" x14ac:dyDescent="0.15">
      <c r="B100" t="s">
        <v>18</v>
      </c>
      <c r="C100">
        <v>8.1000000000000003E-2</v>
      </c>
      <c r="D100" s="5">
        <v>8.1000000000000003E-2</v>
      </c>
      <c r="E100" s="5">
        <v>5.5961930000000004</v>
      </c>
      <c r="F100" s="10"/>
    </row>
    <row r="101" spans="1:8" s="5" customFormat="1" x14ac:dyDescent="0.15">
      <c r="B101" t="s">
        <v>20</v>
      </c>
      <c r="C101">
        <v>0.161</v>
      </c>
      <c r="D101" s="5">
        <v>0.161</v>
      </c>
      <c r="E101" s="5">
        <v>19.981477000000002</v>
      </c>
      <c r="F101" s="10"/>
    </row>
    <row r="102" spans="1:8" s="5" customFormat="1" x14ac:dyDescent="0.15">
      <c r="B102" t="s">
        <v>19</v>
      </c>
      <c r="C102">
        <v>7.4999999999999997E-2</v>
      </c>
      <c r="D102" s="5">
        <v>7.4999999999999997E-2</v>
      </c>
      <c r="E102" s="5">
        <v>4.5382899999999999</v>
      </c>
      <c r="F102" s="10"/>
    </row>
    <row r="103" spans="1:8" x14ac:dyDescent="0.15">
      <c r="A103" s="5"/>
      <c r="B103" t="s">
        <v>21</v>
      </c>
      <c r="C103">
        <v>0.14199999999999999</v>
      </c>
      <c r="D103" s="5">
        <v>0.14199999999999999</v>
      </c>
      <c r="E103" s="5">
        <v>16.516848</v>
      </c>
      <c r="F103" s="10"/>
      <c r="G103" s="5"/>
      <c r="H103" s="5"/>
    </row>
    <row r="104" spans="1:8" x14ac:dyDescent="0.15">
      <c r="H104" s="5"/>
    </row>
    <row r="105" spans="1:8" x14ac:dyDescent="0.15">
      <c r="H105" s="5"/>
    </row>
  </sheetData>
  <sortState ref="A19:G103">
    <sortCondition ref="B20"/>
  </sortState>
  <mergeCells count="1">
    <mergeCell ref="O28:Q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zoomScaleNormal="100" workbookViewId="0">
      <selection activeCell="E56" sqref="E56"/>
    </sheetView>
  </sheetViews>
  <sheetFormatPr defaultRowHeight="13.5" x14ac:dyDescent="0.15"/>
  <cols>
    <col min="1" max="1" width="4.75" customWidth="1"/>
    <col min="3" max="3" width="10.25" customWidth="1"/>
    <col min="8" max="8" width="12.75" customWidth="1"/>
    <col min="9" max="10" width="9.5" customWidth="1"/>
    <col min="11" max="11" width="11.75" customWidth="1"/>
    <col min="12" max="12" width="10.125" customWidth="1"/>
    <col min="13" max="13" width="10.875" customWidth="1"/>
    <col min="14" max="14" width="23.625" customWidth="1"/>
    <col min="15" max="15" width="14.75" customWidth="1"/>
    <col min="16" max="16" width="10.375" customWidth="1"/>
    <col min="17" max="17" width="16.875" customWidth="1"/>
    <col min="18" max="18" width="12.625" customWidth="1"/>
    <col min="19" max="19" width="12.375" customWidth="1"/>
    <col min="21" max="21" width="14.75" customWidth="1"/>
    <col min="22" max="22" width="10.375" customWidth="1"/>
  </cols>
  <sheetData>
    <row r="1" spans="1:14" s="7" customFormat="1" x14ac:dyDescent="0.15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4" x14ac:dyDescent="0.15">
      <c r="A2" t="s">
        <v>7</v>
      </c>
      <c r="B2">
        <v>2.9000000000000001E-2</v>
      </c>
      <c r="C2">
        <v>8.8999999999999996E-2</v>
      </c>
      <c r="D2">
        <v>0.13900000000000001</v>
      </c>
      <c r="E2">
        <v>0.23499999999999999</v>
      </c>
      <c r="F2">
        <v>0.217</v>
      </c>
      <c r="G2">
        <v>0.438</v>
      </c>
      <c r="H2">
        <v>4.9000000000000002E-2</v>
      </c>
      <c r="I2">
        <v>3.3000000000000002E-2</v>
      </c>
      <c r="J2">
        <v>0.56200000000000006</v>
      </c>
      <c r="K2">
        <v>0.47</v>
      </c>
      <c r="L2">
        <v>1.1870000000000001</v>
      </c>
      <c r="M2">
        <v>0.17100000000000001</v>
      </c>
      <c r="N2" t="s">
        <v>31</v>
      </c>
    </row>
    <row r="3" spans="1:14" x14ac:dyDescent="0.15">
      <c r="A3" t="s">
        <v>8</v>
      </c>
      <c r="B3">
        <v>0.03</v>
      </c>
      <c r="C3">
        <v>8.5999999999999993E-2</v>
      </c>
      <c r="D3">
        <v>0.14099999999999999</v>
      </c>
      <c r="E3">
        <v>0.29899999999999999</v>
      </c>
      <c r="F3">
        <v>7.0000000000000007E-2</v>
      </c>
      <c r="G3">
        <v>0.441</v>
      </c>
      <c r="H3">
        <v>0.127</v>
      </c>
      <c r="I3">
        <v>3.2000000000000001E-2</v>
      </c>
      <c r="J3">
        <v>1.155</v>
      </c>
      <c r="K3">
        <v>0.60199999999999998</v>
      </c>
      <c r="L3">
        <v>1.2909999999999999</v>
      </c>
      <c r="M3">
        <v>0.57699999999999996</v>
      </c>
      <c r="N3" t="s">
        <v>30</v>
      </c>
    </row>
    <row r="4" spans="1:14" x14ac:dyDescent="0.15">
      <c r="A4" t="s">
        <v>9</v>
      </c>
      <c r="B4">
        <v>3.3000000000000002E-2</v>
      </c>
      <c r="C4">
        <v>0.185</v>
      </c>
      <c r="D4">
        <v>0.56100000000000005</v>
      </c>
      <c r="E4">
        <v>0.65500000000000003</v>
      </c>
      <c r="F4">
        <v>4.2999999999999997E-2</v>
      </c>
      <c r="G4">
        <v>0.49299999999999999</v>
      </c>
      <c r="H4">
        <v>0.75800000000000001</v>
      </c>
      <c r="I4">
        <v>0.24199999999999999</v>
      </c>
      <c r="J4">
        <v>0.55200000000000005</v>
      </c>
      <c r="K4">
        <v>0.28999999999999998</v>
      </c>
      <c r="L4">
        <v>0.312</v>
      </c>
      <c r="M4">
        <v>0.96299999999999997</v>
      </c>
      <c r="N4" t="s">
        <v>29</v>
      </c>
    </row>
    <row r="5" spans="1:14" x14ac:dyDescent="0.15">
      <c r="A5" t="s">
        <v>10</v>
      </c>
      <c r="B5">
        <v>3.2000000000000001E-2</v>
      </c>
      <c r="C5">
        <v>0.21299999999999999</v>
      </c>
      <c r="D5" s="8">
        <v>2.488</v>
      </c>
      <c r="E5" s="8">
        <v>0.64600000000000002</v>
      </c>
      <c r="F5">
        <v>4.2000000000000003E-2</v>
      </c>
      <c r="G5">
        <v>0.42599999999999999</v>
      </c>
      <c r="H5">
        <v>1.06</v>
      </c>
      <c r="I5">
        <v>0.4</v>
      </c>
      <c r="J5">
        <v>0.754</v>
      </c>
      <c r="K5">
        <v>0.56499999999999995</v>
      </c>
      <c r="L5">
        <v>0.372</v>
      </c>
      <c r="M5">
        <v>0.998</v>
      </c>
      <c r="N5" t="s">
        <v>28</v>
      </c>
    </row>
    <row r="6" spans="1:14" x14ac:dyDescent="0.15">
      <c r="A6" t="s">
        <v>11</v>
      </c>
      <c r="B6">
        <v>3.7999999999999999E-2</v>
      </c>
      <c r="C6">
        <v>0.55200000000000005</v>
      </c>
      <c r="D6">
        <v>0.26100000000000001</v>
      </c>
      <c r="E6">
        <v>0.83099999999999996</v>
      </c>
      <c r="F6">
        <v>7.8E-2</v>
      </c>
      <c r="G6">
        <v>0.23899999999999999</v>
      </c>
      <c r="H6">
        <v>0.99</v>
      </c>
      <c r="I6">
        <v>0.56200000000000006</v>
      </c>
      <c r="J6">
        <v>1.2569999999999999</v>
      </c>
      <c r="K6">
        <v>0.73199999999999998</v>
      </c>
      <c r="L6">
        <v>0.17799999999999999</v>
      </c>
      <c r="M6">
        <v>0.254</v>
      </c>
      <c r="N6" t="s">
        <v>27</v>
      </c>
    </row>
    <row r="7" spans="1:14" x14ac:dyDescent="0.15">
      <c r="A7" t="s">
        <v>12</v>
      </c>
      <c r="B7">
        <v>3.5000000000000003E-2</v>
      </c>
      <c r="C7">
        <v>0.54700000000000004</v>
      </c>
      <c r="D7">
        <v>0.32</v>
      </c>
      <c r="E7">
        <v>0.76500000000000001</v>
      </c>
      <c r="F7">
        <v>0.23499999999999999</v>
      </c>
      <c r="G7">
        <v>0.19600000000000001</v>
      </c>
      <c r="H7">
        <v>0.90300000000000002</v>
      </c>
      <c r="I7">
        <v>0.55100000000000005</v>
      </c>
      <c r="J7">
        <v>0.74399999999999999</v>
      </c>
      <c r="K7">
        <v>0.68600000000000005</v>
      </c>
      <c r="L7">
        <v>0.14699999999999999</v>
      </c>
      <c r="M7">
        <v>0.12</v>
      </c>
      <c r="N7" t="s">
        <v>25</v>
      </c>
    </row>
    <row r="8" spans="1:14" x14ac:dyDescent="0.15">
      <c r="A8" t="s">
        <v>13</v>
      </c>
      <c r="B8">
        <v>5.6000000000000001E-2</v>
      </c>
      <c r="C8">
        <v>0.152</v>
      </c>
      <c r="D8">
        <v>0.37</v>
      </c>
      <c r="E8" s="8">
        <v>0.54900000000000004</v>
      </c>
      <c r="F8">
        <v>0.34899999999999998</v>
      </c>
      <c r="G8">
        <v>0.128</v>
      </c>
      <c r="H8">
        <v>6.2E-2</v>
      </c>
      <c r="I8">
        <v>0.63700000000000001</v>
      </c>
      <c r="J8">
        <v>0.74199999999999999</v>
      </c>
      <c r="K8">
        <v>1.097</v>
      </c>
      <c r="L8">
        <v>0.19400000000000001</v>
      </c>
      <c r="M8">
        <v>1.35</v>
      </c>
      <c r="N8" t="s">
        <v>26</v>
      </c>
    </row>
    <row r="9" spans="1:14" x14ac:dyDescent="0.15">
      <c r="A9" t="s">
        <v>14</v>
      </c>
      <c r="B9">
        <v>5.8000000000000003E-2</v>
      </c>
      <c r="C9">
        <v>7.3999999999999996E-2</v>
      </c>
      <c r="D9">
        <v>0.14000000000000001</v>
      </c>
      <c r="E9">
        <v>0.32100000000000001</v>
      </c>
      <c r="F9">
        <v>0.40100000000000002</v>
      </c>
      <c r="G9">
        <v>6.9000000000000006E-2</v>
      </c>
      <c r="H9">
        <v>3.5999999999999997E-2</v>
      </c>
      <c r="I9">
        <v>0.51</v>
      </c>
      <c r="J9">
        <v>0.24399999999999999</v>
      </c>
      <c r="K9">
        <v>1.1040000000000001</v>
      </c>
      <c r="L9">
        <v>0.16</v>
      </c>
      <c r="M9">
        <v>0.95599999999999996</v>
      </c>
      <c r="N9" t="s">
        <v>24</v>
      </c>
    </row>
    <row r="11" spans="1:14" x14ac:dyDescent="0.15">
      <c r="C11" s="18" t="s">
        <v>0</v>
      </c>
      <c r="D11" t="s">
        <v>1</v>
      </c>
    </row>
    <row r="12" spans="1:14" x14ac:dyDescent="0.15">
      <c r="C12" s="18">
        <v>0</v>
      </c>
      <c r="D12" s="1">
        <f>AVERAGE(B2:B3)</f>
        <v>2.9499999999999998E-2</v>
      </c>
    </row>
    <row r="13" spans="1:14" x14ac:dyDescent="0.15">
      <c r="C13" s="18">
        <v>0.2</v>
      </c>
      <c r="D13" s="2">
        <f>AVERAGE(B4:B5)</f>
        <v>3.2500000000000001E-2</v>
      </c>
    </row>
    <row r="14" spans="1:14" x14ac:dyDescent="0.15">
      <c r="C14" s="18">
        <v>0.5</v>
      </c>
      <c r="D14" s="2">
        <f>AVERAGE(B6:B7)</f>
        <v>3.6500000000000005E-2</v>
      </c>
    </row>
    <row r="15" spans="1:14" x14ac:dyDescent="0.15">
      <c r="C15" s="18">
        <v>1</v>
      </c>
      <c r="D15" s="2">
        <f>AVERAGE(B8:B9)</f>
        <v>5.7000000000000002E-2</v>
      </c>
    </row>
    <row r="16" spans="1:14" x14ac:dyDescent="0.15">
      <c r="C16" s="18">
        <v>2</v>
      </c>
      <c r="D16" s="2">
        <f>AVERAGE(C2:C3)</f>
        <v>8.7499999999999994E-2</v>
      </c>
    </row>
    <row r="17" spans="1:25" x14ac:dyDescent="0.15">
      <c r="C17" s="18">
        <v>5</v>
      </c>
      <c r="D17" s="2">
        <f>AVERAGE(C4:C5)</f>
        <v>0.19900000000000001</v>
      </c>
    </row>
    <row r="18" spans="1:25" x14ac:dyDescent="0.15">
      <c r="C18" s="18">
        <v>10</v>
      </c>
      <c r="D18" s="3">
        <f>AVERAGE(C6:C7)</f>
        <v>0.5495000000000001</v>
      </c>
    </row>
    <row r="19" spans="1:25" x14ac:dyDescent="0.15">
      <c r="D19" t="s">
        <v>5</v>
      </c>
      <c r="E19" t="s">
        <v>6</v>
      </c>
      <c r="F19" t="s">
        <v>2</v>
      </c>
      <c r="G19" t="s">
        <v>3</v>
      </c>
    </row>
    <row r="20" spans="1:25" x14ac:dyDescent="0.15">
      <c r="B20">
        <v>1</v>
      </c>
      <c r="C20">
        <v>0.17799999999999999</v>
      </c>
      <c r="D20">
        <v>0.17799999999999999</v>
      </c>
      <c r="E20">
        <v>4.5210720000000002</v>
      </c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5" x14ac:dyDescent="0.15">
      <c r="B21">
        <v>3</v>
      </c>
      <c r="C21">
        <v>0.14699999999999999</v>
      </c>
      <c r="D21">
        <v>0.14699999999999999</v>
      </c>
      <c r="E21">
        <v>3.7580659999999999</v>
      </c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5" x14ac:dyDescent="0.15">
      <c r="B22">
        <v>4</v>
      </c>
      <c r="C22">
        <v>0.19400000000000001</v>
      </c>
      <c r="D22">
        <v>0.19400000000000001</v>
      </c>
      <c r="E22">
        <v>4.883699</v>
      </c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5" x14ac:dyDescent="0.15">
      <c r="B23">
        <v>5</v>
      </c>
      <c r="C23">
        <v>0.16</v>
      </c>
      <c r="D23">
        <v>0.16</v>
      </c>
      <c r="E23">
        <v>4.0882699999999996</v>
      </c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5" x14ac:dyDescent="0.15">
      <c r="B24">
        <v>6</v>
      </c>
      <c r="C24">
        <v>0.17100000000000001</v>
      </c>
      <c r="D24">
        <v>0.17100000000000001</v>
      </c>
      <c r="E24">
        <v>4.356007</v>
      </c>
      <c r="F24" s="13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5" x14ac:dyDescent="0.15">
      <c r="B25">
        <v>7</v>
      </c>
      <c r="C25">
        <v>0.57699999999999996</v>
      </c>
      <c r="D25" s="5">
        <v>0.57699999999999996</v>
      </c>
      <c r="E25" s="5">
        <v>10.269983999999999</v>
      </c>
      <c r="F25" s="13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5" s="5" customFormat="1" x14ac:dyDescent="0.15">
      <c r="A26"/>
      <c r="B26">
        <v>8</v>
      </c>
      <c r="C26">
        <v>0.96299999999999997</v>
      </c>
      <c r="D26" s="5">
        <v>0.96299999999999997</v>
      </c>
      <c r="E26" s="5">
        <v>13.275416</v>
      </c>
      <c r="F26" s="13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10"/>
      <c r="T26" s="6"/>
      <c r="U26" s="6"/>
    </row>
    <row r="27" spans="1:25" s="5" customFormat="1" x14ac:dyDescent="0.15">
      <c r="A27"/>
      <c r="B27">
        <v>9</v>
      </c>
      <c r="C27">
        <v>0.998</v>
      </c>
      <c r="D27" s="5">
        <v>0.998</v>
      </c>
      <c r="E27" s="5">
        <v>13.497954999999999</v>
      </c>
      <c r="F27" s="13"/>
      <c r="G27" s="6"/>
      <c r="H27" s="6"/>
      <c r="I27" s="6"/>
      <c r="J27" s="6"/>
      <c r="K27" s="6"/>
      <c r="L27" s="6"/>
      <c r="M27" s="6"/>
      <c r="N27" s="6"/>
      <c r="O27" s="22"/>
      <c r="P27" s="22"/>
      <c r="Q27" s="22"/>
      <c r="R27" s="6"/>
      <c r="S27" s="6"/>
      <c r="T27" s="6"/>
      <c r="U27" s="10"/>
      <c r="Y27" s="5" t="s">
        <v>4</v>
      </c>
    </row>
    <row r="28" spans="1:25" s="5" customFormat="1" x14ac:dyDescent="0.15">
      <c r="A28"/>
      <c r="B28">
        <v>10</v>
      </c>
      <c r="C28">
        <v>0.152</v>
      </c>
      <c r="D28" s="5">
        <v>0.152</v>
      </c>
      <c r="E28" s="5">
        <v>3.8868819999999999</v>
      </c>
      <c r="F28" s="13"/>
      <c r="G28" s="6"/>
      <c r="H28" s="6"/>
      <c r="I28" s="6"/>
      <c r="J28" s="6"/>
      <c r="K28" s="6"/>
      <c r="L28" s="6"/>
      <c r="M28" s="6"/>
      <c r="N28" s="6"/>
      <c r="O28" s="9"/>
      <c r="P28" s="6"/>
      <c r="Q28" s="6"/>
      <c r="R28" s="6"/>
      <c r="S28" s="6"/>
      <c r="T28" s="6"/>
      <c r="U28" s="6"/>
    </row>
    <row r="29" spans="1:25" s="5" customFormat="1" x14ac:dyDescent="0.15">
      <c r="A29" s="4"/>
      <c r="B29">
        <v>11</v>
      </c>
      <c r="C29">
        <v>7.3999999999999996E-2</v>
      </c>
      <c r="D29" s="4">
        <v>7.3999999999999996E-2</v>
      </c>
      <c r="E29" s="4">
        <v>1.6055440000000001</v>
      </c>
      <c r="F29" s="11"/>
      <c r="G29" s="15"/>
      <c r="H29" s="6"/>
      <c r="I29" s="14"/>
      <c r="J29" s="6"/>
      <c r="K29" s="6"/>
      <c r="L29" s="16"/>
      <c r="M29" s="16"/>
      <c r="N29" s="16"/>
      <c r="O29" s="17"/>
      <c r="P29" s="16"/>
      <c r="Q29" s="6"/>
      <c r="R29" s="16"/>
      <c r="S29" s="6"/>
      <c r="T29" s="6"/>
      <c r="U29" s="6"/>
    </row>
    <row r="30" spans="1:25" s="5" customFormat="1" x14ac:dyDescent="0.15">
      <c r="A30"/>
      <c r="B30">
        <v>12</v>
      </c>
      <c r="C30">
        <v>0.13900000000000001</v>
      </c>
      <c r="D30" s="5">
        <v>0.13900000000000001</v>
      </c>
      <c r="E30" s="5">
        <v>3.5471159999999999</v>
      </c>
      <c r="F30" s="13"/>
      <c r="G30" s="15"/>
      <c r="H30" s="6"/>
      <c r="I30" s="14"/>
      <c r="J30" s="6"/>
      <c r="K30" s="6"/>
      <c r="L30" s="16"/>
      <c r="M30" s="16"/>
      <c r="N30" s="16"/>
      <c r="O30" s="12"/>
      <c r="P30" s="16"/>
      <c r="Q30" s="6"/>
      <c r="R30" s="16"/>
      <c r="S30" s="6"/>
      <c r="T30" s="6"/>
      <c r="U30" s="6"/>
    </row>
    <row r="31" spans="1:25" s="5" customFormat="1" x14ac:dyDescent="0.15">
      <c r="A31"/>
      <c r="B31">
        <v>13</v>
      </c>
      <c r="C31">
        <v>0.14099999999999999</v>
      </c>
      <c r="D31" s="5">
        <v>0.14099999999999999</v>
      </c>
      <c r="E31" s="5">
        <v>3.600419</v>
      </c>
      <c r="F31" s="13"/>
      <c r="G31" s="15"/>
      <c r="H31" s="6"/>
      <c r="I31" s="14"/>
      <c r="J31" s="6"/>
      <c r="K31" s="6"/>
      <c r="L31" s="16"/>
      <c r="M31" s="16"/>
      <c r="N31" s="16"/>
      <c r="O31" s="12"/>
      <c r="P31" s="16"/>
      <c r="Q31" s="6"/>
      <c r="R31" s="16"/>
      <c r="S31" s="6"/>
      <c r="T31" s="6"/>
      <c r="U31" s="6"/>
    </row>
    <row r="32" spans="1:25" s="5" customFormat="1" x14ac:dyDescent="0.15">
      <c r="B32" s="8">
        <v>14</v>
      </c>
      <c r="C32" s="8">
        <v>2.488</v>
      </c>
      <c r="D32" s="5">
        <v>2.488</v>
      </c>
      <c r="E32" s="5">
        <v>19.914124000000001</v>
      </c>
      <c r="F32" s="13"/>
      <c r="G32" s="15"/>
      <c r="H32" s="6"/>
      <c r="I32" s="14"/>
      <c r="J32" s="6"/>
      <c r="K32" s="6"/>
      <c r="L32" s="16"/>
      <c r="M32" s="16"/>
      <c r="N32" s="16"/>
      <c r="O32" s="12"/>
      <c r="P32" s="16"/>
      <c r="Q32" s="6"/>
      <c r="R32" s="16"/>
      <c r="S32" s="6"/>
      <c r="T32" s="6"/>
      <c r="U32" s="6"/>
    </row>
    <row r="33" spans="1:21" s="5" customFormat="1" x14ac:dyDescent="0.15">
      <c r="B33" s="8">
        <v>15</v>
      </c>
      <c r="C33" s="8">
        <v>0.56100000000000005</v>
      </c>
      <c r="D33" s="5">
        <v>0.56100000000000005</v>
      </c>
      <c r="E33" s="5">
        <v>10.114345</v>
      </c>
      <c r="F33" s="13"/>
      <c r="G33" s="15"/>
      <c r="H33" s="6"/>
      <c r="I33" s="14"/>
      <c r="J33" s="6"/>
      <c r="K33" s="6"/>
      <c r="L33" s="16"/>
      <c r="M33" s="16"/>
      <c r="N33" s="16"/>
      <c r="O33" s="12"/>
      <c r="P33" s="16"/>
      <c r="Q33" s="6"/>
      <c r="R33" s="16"/>
      <c r="S33" s="6"/>
      <c r="T33" s="6"/>
      <c r="U33" s="6"/>
    </row>
    <row r="34" spans="1:21" s="5" customFormat="1" x14ac:dyDescent="0.15">
      <c r="B34">
        <v>16</v>
      </c>
      <c r="C34">
        <v>0.26100000000000001</v>
      </c>
      <c r="D34" s="5">
        <v>0.26100000000000001</v>
      </c>
      <c r="E34" s="5">
        <v>6.2133479999999999</v>
      </c>
      <c r="F34" s="13"/>
      <c r="G34" s="15"/>
      <c r="H34" s="6"/>
      <c r="I34" s="6"/>
      <c r="J34" s="6"/>
      <c r="K34" s="6"/>
      <c r="L34" s="16"/>
      <c r="M34" s="16"/>
      <c r="N34" s="16"/>
      <c r="O34" s="12"/>
      <c r="P34" s="16"/>
      <c r="Q34" s="6"/>
      <c r="R34" s="16"/>
      <c r="S34" s="6"/>
      <c r="T34" s="6"/>
      <c r="U34" s="6"/>
    </row>
    <row r="35" spans="1:21" s="5" customFormat="1" x14ac:dyDescent="0.15">
      <c r="B35">
        <v>17</v>
      </c>
      <c r="C35">
        <v>0.32</v>
      </c>
      <c r="D35" s="5">
        <v>0.32</v>
      </c>
      <c r="E35" s="5">
        <v>7.1896620000000002</v>
      </c>
      <c r="F35" s="13"/>
      <c r="G35" s="15"/>
      <c r="H35" s="6"/>
      <c r="I35" s="6"/>
      <c r="J35" s="6"/>
      <c r="K35" s="6"/>
      <c r="L35" s="16"/>
      <c r="M35" s="16"/>
      <c r="N35" s="16"/>
      <c r="O35" s="12"/>
      <c r="P35" s="16"/>
      <c r="Q35" s="6"/>
      <c r="R35" s="16"/>
      <c r="S35" s="6"/>
      <c r="T35" s="6"/>
      <c r="U35" s="6"/>
    </row>
    <row r="36" spans="1:21" s="5" customFormat="1" x14ac:dyDescent="0.15">
      <c r="B36">
        <v>18</v>
      </c>
      <c r="C36">
        <v>0.37</v>
      </c>
      <c r="D36" s="5">
        <v>0.37</v>
      </c>
      <c r="E36" s="5">
        <v>7.9133339999999999</v>
      </c>
      <c r="F36" s="13"/>
      <c r="G36" s="15"/>
      <c r="H36" s="6"/>
      <c r="I36" s="6"/>
      <c r="J36" s="6"/>
      <c r="K36" s="6"/>
      <c r="L36" s="16"/>
      <c r="M36" s="16"/>
      <c r="N36" s="16"/>
      <c r="O36" s="12"/>
      <c r="P36" s="16"/>
      <c r="Q36" s="6"/>
      <c r="R36" s="16"/>
      <c r="S36" s="6"/>
      <c r="T36" s="6"/>
      <c r="U36" s="6"/>
    </row>
    <row r="37" spans="1:21" s="5" customFormat="1" x14ac:dyDescent="0.15">
      <c r="B37">
        <v>19</v>
      </c>
      <c r="C37">
        <v>0.14000000000000001</v>
      </c>
      <c r="D37" s="5">
        <v>0.14000000000000001</v>
      </c>
      <c r="E37" s="5">
        <v>3.5738150000000002</v>
      </c>
      <c r="F37" s="13"/>
      <c r="G37" s="15"/>
      <c r="H37" s="6"/>
      <c r="I37" s="6"/>
      <c r="J37" s="6"/>
      <c r="K37" s="6"/>
      <c r="L37" s="16"/>
      <c r="M37" s="16"/>
      <c r="N37" s="16"/>
      <c r="O37" s="12"/>
      <c r="P37" s="16"/>
      <c r="Q37" s="6"/>
      <c r="R37" s="16"/>
      <c r="S37" s="6"/>
      <c r="T37" s="6"/>
      <c r="U37" s="6"/>
    </row>
    <row r="38" spans="1:21" s="5" customFormat="1" x14ac:dyDescent="0.15">
      <c r="B38">
        <v>20</v>
      </c>
      <c r="C38">
        <v>0.23499999999999999</v>
      </c>
      <c r="D38" s="5">
        <v>0.23499999999999999</v>
      </c>
      <c r="E38" s="5">
        <v>5.7298289999999996</v>
      </c>
      <c r="F38" s="13"/>
      <c r="G38" s="15"/>
      <c r="H38" s="6"/>
      <c r="I38" s="6"/>
      <c r="J38" s="6"/>
      <c r="K38" s="6"/>
      <c r="L38" s="16"/>
      <c r="M38" s="16"/>
      <c r="N38" s="16"/>
      <c r="O38" s="12"/>
      <c r="P38" s="16"/>
      <c r="Q38" s="6"/>
      <c r="R38" s="16"/>
      <c r="S38" s="6"/>
      <c r="T38" s="6"/>
      <c r="U38" s="6"/>
    </row>
    <row r="39" spans="1:21" s="5" customFormat="1" x14ac:dyDescent="0.15">
      <c r="A39" s="4"/>
      <c r="B39">
        <v>21</v>
      </c>
      <c r="C39">
        <v>0.29899999999999999</v>
      </c>
      <c r="D39" s="4">
        <v>0.29899999999999999</v>
      </c>
      <c r="E39" s="4">
        <v>6.8592440000000003</v>
      </c>
      <c r="F39" s="11"/>
      <c r="G39" s="15"/>
      <c r="H39" s="6"/>
      <c r="I39" s="6"/>
      <c r="J39" s="6"/>
      <c r="K39" s="6"/>
      <c r="L39" s="16"/>
      <c r="M39" s="16"/>
      <c r="N39" s="16"/>
      <c r="O39" s="12"/>
      <c r="P39" s="16"/>
      <c r="Q39" s="6"/>
      <c r="R39" s="16"/>
      <c r="S39" s="6"/>
      <c r="T39" s="6"/>
      <c r="U39" s="6"/>
    </row>
    <row r="40" spans="1:21" s="5" customFormat="1" x14ac:dyDescent="0.15">
      <c r="B40">
        <v>22</v>
      </c>
      <c r="C40">
        <v>0.65500000000000003</v>
      </c>
      <c r="D40" s="5">
        <v>0.65500000000000003</v>
      </c>
      <c r="E40" s="5">
        <v>10.983218000000001</v>
      </c>
      <c r="F40" s="10"/>
      <c r="G40" s="15"/>
      <c r="H40" s="6"/>
      <c r="I40" s="6"/>
      <c r="J40" s="6"/>
      <c r="K40" s="6"/>
      <c r="L40" s="16"/>
      <c r="M40" s="16"/>
      <c r="N40" s="16"/>
      <c r="O40" s="12"/>
      <c r="P40" s="16"/>
      <c r="Q40" s="6"/>
      <c r="R40" s="16"/>
      <c r="S40" s="6"/>
      <c r="T40" s="6"/>
      <c r="U40" s="6"/>
    </row>
    <row r="41" spans="1:21" s="5" customFormat="1" x14ac:dyDescent="0.15">
      <c r="B41">
        <v>23</v>
      </c>
      <c r="C41">
        <v>0.83099999999999996</v>
      </c>
      <c r="D41" s="5">
        <v>0.83099999999999996</v>
      </c>
      <c r="E41" s="5">
        <v>12.37543</v>
      </c>
      <c r="F41" s="10"/>
      <c r="G41" s="15"/>
      <c r="H41" s="6"/>
      <c r="I41" s="6"/>
      <c r="J41" s="6"/>
      <c r="K41" s="6"/>
      <c r="L41" s="16"/>
      <c r="M41" s="16"/>
      <c r="N41" s="16"/>
      <c r="O41" s="12"/>
      <c r="P41" s="16"/>
      <c r="Q41" s="6"/>
      <c r="R41" s="16"/>
      <c r="S41" s="6"/>
      <c r="T41" s="6"/>
      <c r="U41" s="6"/>
    </row>
    <row r="42" spans="1:21" s="5" customFormat="1" x14ac:dyDescent="0.15">
      <c r="B42">
        <v>24</v>
      </c>
      <c r="C42">
        <v>0.76500000000000001</v>
      </c>
      <c r="D42" s="5">
        <v>0.76500000000000001</v>
      </c>
      <c r="E42" s="5">
        <v>11.883120999999999</v>
      </c>
      <c r="F42" s="10"/>
      <c r="G42" s="15"/>
      <c r="H42" s="6"/>
      <c r="I42" s="6"/>
      <c r="J42" s="6"/>
      <c r="K42" s="6"/>
      <c r="L42" s="16"/>
      <c r="M42" s="16"/>
      <c r="N42" s="16"/>
      <c r="O42" s="12"/>
      <c r="P42" s="16"/>
      <c r="Q42" s="6"/>
      <c r="R42" s="16"/>
      <c r="S42" s="6"/>
      <c r="T42" s="6"/>
      <c r="U42" s="6"/>
    </row>
    <row r="43" spans="1:21" s="5" customFormat="1" x14ac:dyDescent="0.15">
      <c r="B43" s="8">
        <v>25</v>
      </c>
      <c r="C43" s="8">
        <v>0.64600000000000002</v>
      </c>
      <c r="D43" s="5">
        <v>0.64600000000000002</v>
      </c>
      <c r="E43" s="5">
        <v>10.904458999999999</v>
      </c>
      <c r="F43" s="10"/>
      <c r="G43" s="15"/>
      <c r="H43" s="6"/>
      <c r="I43" s="6"/>
      <c r="J43" s="6"/>
      <c r="K43" s="6"/>
      <c r="L43" s="16"/>
      <c r="M43" s="16"/>
      <c r="N43" s="16"/>
      <c r="O43" s="12"/>
      <c r="P43" s="16"/>
      <c r="Q43" s="6"/>
      <c r="R43" s="16"/>
      <c r="S43" s="6"/>
      <c r="T43" s="6"/>
      <c r="U43" s="6"/>
    </row>
    <row r="44" spans="1:21" s="5" customFormat="1" x14ac:dyDescent="0.15">
      <c r="B44" s="8">
        <v>26</v>
      </c>
      <c r="C44" s="8">
        <v>0.54900000000000004</v>
      </c>
      <c r="D44" s="5">
        <v>0.54900000000000004</v>
      </c>
      <c r="E44" s="5">
        <v>9.9952909999999999</v>
      </c>
      <c r="F44" s="10"/>
      <c r="G44" s="15"/>
      <c r="H44" s="6"/>
      <c r="I44" s="6"/>
      <c r="J44" s="6"/>
      <c r="K44" s="6"/>
      <c r="L44" s="16"/>
      <c r="M44" s="16"/>
      <c r="N44" s="16"/>
      <c r="O44" s="12"/>
      <c r="P44" s="16"/>
      <c r="Q44" s="6"/>
      <c r="R44" s="16"/>
      <c r="S44" s="6"/>
      <c r="T44" s="6"/>
      <c r="U44" s="6"/>
    </row>
    <row r="45" spans="1:21" s="5" customFormat="1" x14ac:dyDescent="0.15">
      <c r="B45">
        <v>27</v>
      </c>
      <c r="C45">
        <v>0.32100000000000001</v>
      </c>
      <c r="D45" s="5">
        <v>0.32100000000000001</v>
      </c>
      <c r="E45" s="5">
        <v>7.204974</v>
      </c>
      <c r="F45" s="10"/>
      <c r="G45" s="15"/>
      <c r="H45" s="6"/>
      <c r="I45" s="6"/>
      <c r="J45" s="6"/>
      <c r="K45" s="6"/>
      <c r="L45" s="16"/>
      <c r="M45" s="16"/>
      <c r="N45" s="16"/>
      <c r="O45" s="12"/>
      <c r="P45" s="16"/>
      <c r="Q45" s="6"/>
      <c r="R45" s="16"/>
      <c r="S45" s="6"/>
      <c r="T45" s="6"/>
      <c r="U45" s="6"/>
    </row>
    <row r="46" spans="1:21" s="5" customFormat="1" x14ac:dyDescent="0.15">
      <c r="B46">
        <v>28</v>
      </c>
      <c r="C46">
        <v>0.217</v>
      </c>
      <c r="D46" s="5">
        <v>0.217</v>
      </c>
      <c r="E46" s="5">
        <v>5.3720340000000002</v>
      </c>
      <c r="F46" s="10"/>
      <c r="G46" s="15"/>
      <c r="H46" s="6"/>
      <c r="I46" s="6"/>
      <c r="J46" s="6"/>
      <c r="K46" s="6"/>
      <c r="L46" s="16"/>
      <c r="M46" s="16"/>
      <c r="N46" s="16"/>
      <c r="O46" s="12"/>
      <c r="P46" s="16"/>
      <c r="Q46" s="6"/>
      <c r="R46" s="16"/>
      <c r="S46" s="6"/>
      <c r="T46" s="6"/>
      <c r="U46" s="6"/>
    </row>
    <row r="47" spans="1:21" s="5" customFormat="1" x14ac:dyDescent="0.15">
      <c r="B47">
        <v>29</v>
      </c>
      <c r="C47">
        <v>7.0000000000000007E-2</v>
      </c>
      <c r="D47" s="5">
        <v>7.0000000000000007E-2</v>
      </c>
      <c r="E47" s="5">
        <v>1.4737579999999999</v>
      </c>
      <c r="F47" s="10"/>
      <c r="G47" s="15"/>
      <c r="H47" s="6"/>
      <c r="I47" s="6"/>
      <c r="J47" s="6"/>
      <c r="K47" s="6"/>
      <c r="L47" s="16"/>
      <c r="M47" s="16"/>
      <c r="N47" s="16"/>
      <c r="O47" s="12"/>
      <c r="P47" s="16"/>
      <c r="Q47" s="6"/>
      <c r="R47" s="16"/>
      <c r="S47" s="6"/>
      <c r="T47" s="6"/>
      <c r="U47" s="6"/>
    </row>
    <row r="48" spans="1:21" s="5" customFormat="1" x14ac:dyDescent="0.15">
      <c r="B48">
        <v>30</v>
      </c>
      <c r="C48">
        <v>4.2999999999999997E-2</v>
      </c>
      <c r="D48" s="5">
        <v>4.2999999999999997E-2</v>
      </c>
      <c r="E48" s="5">
        <v>0.55969599999999997</v>
      </c>
      <c r="F48" s="10"/>
      <c r="G48" s="15"/>
      <c r="H48" s="6"/>
      <c r="I48" s="6"/>
      <c r="J48" s="6"/>
      <c r="K48" s="6"/>
      <c r="L48" s="16"/>
      <c r="M48" s="16"/>
      <c r="N48" s="16"/>
      <c r="O48" s="12"/>
      <c r="P48" s="16"/>
      <c r="Q48" s="6"/>
      <c r="R48" s="16"/>
      <c r="S48" s="6"/>
      <c r="T48" s="6"/>
      <c r="U48" s="6"/>
    </row>
    <row r="49" spans="1:21" s="5" customFormat="1" x14ac:dyDescent="0.15">
      <c r="A49" s="4"/>
      <c r="B49">
        <v>31</v>
      </c>
      <c r="C49">
        <v>4.2000000000000003E-2</v>
      </c>
      <c r="D49" s="4">
        <v>4.2000000000000003E-2</v>
      </c>
      <c r="E49" s="4">
        <v>0.52527299999999999</v>
      </c>
      <c r="F49" s="11"/>
      <c r="G49" s="15"/>
      <c r="H49" s="6"/>
      <c r="I49" s="6"/>
      <c r="J49" s="6"/>
      <c r="K49" s="6"/>
      <c r="L49" s="16"/>
      <c r="M49" s="16"/>
      <c r="N49" s="16"/>
      <c r="O49" s="12"/>
      <c r="P49" s="16"/>
      <c r="Q49" s="6"/>
      <c r="R49" s="16"/>
      <c r="S49" s="6"/>
      <c r="T49" s="6"/>
      <c r="U49" s="6"/>
    </row>
    <row r="50" spans="1:21" s="5" customFormat="1" x14ac:dyDescent="0.15">
      <c r="B50">
        <v>32</v>
      </c>
      <c r="C50">
        <v>7.8E-2</v>
      </c>
      <c r="D50" s="5">
        <v>7.8E-2</v>
      </c>
      <c r="E50" s="5">
        <v>1.7361279999999999</v>
      </c>
      <c r="F50" s="10"/>
      <c r="G50" s="15"/>
      <c r="H50" s="6"/>
      <c r="I50" s="6"/>
      <c r="J50" s="6"/>
      <c r="K50" s="6"/>
      <c r="L50" s="16"/>
      <c r="M50" s="16"/>
      <c r="N50" s="16"/>
      <c r="O50" s="12"/>
      <c r="P50" s="16"/>
      <c r="Q50" s="6"/>
      <c r="R50" s="16"/>
      <c r="S50" s="6"/>
      <c r="T50" s="6"/>
      <c r="U50" s="6"/>
    </row>
    <row r="51" spans="1:21" s="5" customFormat="1" x14ac:dyDescent="0.15">
      <c r="B51">
        <v>33</v>
      </c>
      <c r="C51">
        <v>0.23499999999999999</v>
      </c>
      <c r="D51" s="5">
        <v>0.23499999999999999</v>
      </c>
      <c r="E51" s="5">
        <v>5.7298289999999996</v>
      </c>
      <c r="F51" s="10"/>
      <c r="G51" s="15"/>
      <c r="H51" s="6"/>
      <c r="I51" s="6"/>
      <c r="J51" s="6"/>
      <c r="K51" s="6"/>
      <c r="L51" s="16"/>
      <c r="M51" s="16"/>
      <c r="N51" s="16"/>
      <c r="O51" s="12"/>
      <c r="P51" s="16"/>
      <c r="Q51" s="6"/>
      <c r="R51" s="16"/>
      <c r="S51" s="6"/>
      <c r="T51" s="6"/>
      <c r="U51" s="6"/>
    </row>
    <row r="52" spans="1:21" s="5" customFormat="1" x14ac:dyDescent="0.15">
      <c r="B52">
        <v>34</v>
      </c>
      <c r="C52">
        <v>0.34899999999999998</v>
      </c>
      <c r="D52" s="5">
        <v>0.34899999999999998</v>
      </c>
      <c r="E52" s="5">
        <v>7.6193340000000003</v>
      </c>
      <c r="F52" s="10"/>
      <c r="G52" s="15"/>
      <c r="H52" s="6"/>
      <c r="I52" s="6"/>
      <c r="J52" s="6"/>
      <c r="K52" s="6"/>
      <c r="L52" s="16"/>
      <c r="M52" s="16"/>
      <c r="N52" s="16"/>
      <c r="O52" s="12"/>
      <c r="P52" s="16"/>
      <c r="Q52" s="6"/>
      <c r="R52" s="16"/>
      <c r="S52" s="6"/>
      <c r="T52" s="6"/>
      <c r="U52" s="6"/>
    </row>
    <row r="53" spans="1:21" s="5" customFormat="1" x14ac:dyDescent="0.15">
      <c r="B53">
        <v>35</v>
      </c>
      <c r="C53">
        <v>0.40100000000000002</v>
      </c>
      <c r="D53" s="5">
        <v>0.40100000000000002</v>
      </c>
      <c r="E53" s="5">
        <v>8.3241650000000007</v>
      </c>
      <c r="F53" s="10"/>
      <c r="G53" s="15"/>
      <c r="H53" s="6"/>
      <c r="I53" s="6"/>
      <c r="J53" s="6"/>
      <c r="K53" s="6"/>
      <c r="L53" s="16"/>
      <c r="M53" s="16"/>
      <c r="N53" s="16"/>
      <c r="O53" s="12"/>
      <c r="P53" s="16"/>
      <c r="Q53" s="6"/>
      <c r="R53" s="16"/>
      <c r="S53" s="6"/>
      <c r="T53" s="6"/>
      <c r="U53" s="6"/>
    </row>
    <row r="54" spans="1:21" s="5" customFormat="1" x14ac:dyDescent="0.15">
      <c r="B54">
        <v>36</v>
      </c>
      <c r="C54">
        <v>0.438</v>
      </c>
      <c r="D54" s="5">
        <v>0.438</v>
      </c>
      <c r="E54" s="5">
        <v>8.782807</v>
      </c>
      <c r="F54" s="10"/>
      <c r="G54" s="15"/>
      <c r="H54" s="6"/>
      <c r="I54" s="6"/>
      <c r="J54" s="6"/>
      <c r="K54" s="6"/>
      <c r="L54" s="16"/>
      <c r="M54" s="16"/>
      <c r="N54" s="16"/>
      <c r="O54" s="12"/>
      <c r="P54" s="16"/>
      <c r="Q54" s="6"/>
      <c r="R54" s="16"/>
      <c r="S54" s="6"/>
      <c r="T54" s="6"/>
      <c r="U54" s="6"/>
    </row>
    <row r="55" spans="1:21" s="5" customFormat="1" x14ac:dyDescent="0.15">
      <c r="B55">
        <v>37</v>
      </c>
      <c r="C55">
        <v>0.441</v>
      </c>
      <c r="D55" s="5">
        <v>0.441</v>
      </c>
      <c r="E55" s="5">
        <v>8.8186289999999996</v>
      </c>
      <c r="F55" s="10"/>
      <c r="G55" s="15"/>
      <c r="H55" s="6"/>
      <c r="I55" s="6"/>
      <c r="J55" s="6"/>
      <c r="K55" s="6"/>
      <c r="L55" s="16"/>
      <c r="M55" s="16"/>
      <c r="N55" s="16"/>
      <c r="O55" s="12"/>
      <c r="P55" s="16"/>
      <c r="Q55" s="6"/>
      <c r="R55" s="16"/>
      <c r="S55" s="6"/>
      <c r="T55" s="6"/>
      <c r="U55" s="6"/>
    </row>
    <row r="56" spans="1:21" s="5" customFormat="1" x14ac:dyDescent="0.15">
      <c r="B56">
        <v>38</v>
      </c>
      <c r="C56">
        <v>0.49299999999999999</v>
      </c>
      <c r="D56" s="5">
        <v>0.49299999999999999</v>
      </c>
      <c r="E56" s="5">
        <v>9.4107430000000001</v>
      </c>
      <c r="F56" s="10"/>
      <c r="G56" s="15"/>
      <c r="H56" s="6"/>
      <c r="I56" s="6"/>
      <c r="J56" s="6"/>
      <c r="K56" s="6"/>
      <c r="L56" s="16"/>
      <c r="M56" s="16"/>
      <c r="N56" s="16"/>
      <c r="O56" s="12"/>
      <c r="P56" s="16"/>
      <c r="Q56" s="6"/>
      <c r="R56" s="16"/>
      <c r="S56" s="6"/>
      <c r="T56" s="6"/>
      <c r="U56" s="6"/>
    </row>
    <row r="57" spans="1:21" s="5" customFormat="1" x14ac:dyDescent="0.15">
      <c r="B57">
        <v>39</v>
      </c>
      <c r="C57">
        <v>0.42599999999999999</v>
      </c>
      <c r="D57" s="5">
        <v>0.42599999999999999</v>
      </c>
      <c r="E57" s="5">
        <v>8.6375430000000009</v>
      </c>
      <c r="F57" s="10"/>
      <c r="G57" s="15"/>
      <c r="H57" s="6"/>
      <c r="I57" s="6"/>
      <c r="J57" s="6"/>
      <c r="K57" s="6"/>
      <c r="L57" s="16"/>
      <c r="M57" s="16"/>
      <c r="N57" s="16"/>
      <c r="O57" s="12"/>
      <c r="P57" s="16"/>
      <c r="Q57" s="6"/>
      <c r="R57" s="16"/>
      <c r="S57" s="6"/>
      <c r="T57" s="6"/>
      <c r="U57" s="6"/>
    </row>
    <row r="58" spans="1:21" s="5" customFormat="1" x14ac:dyDescent="0.15">
      <c r="B58">
        <v>40</v>
      </c>
      <c r="C58">
        <v>0.23899999999999999</v>
      </c>
      <c r="D58" s="5">
        <v>0.23899999999999999</v>
      </c>
      <c r="E58" s="5">
        <v>5.8066709999999997</v>
      </c>
      <c r="F58" s="10"/>
      <c r="G58" s="15"/>
      <c r="H58" s="6"/>
      <c r="I58" s="6"/>
      <c r="J58" s="6"/>
      <c r="K58" s="6"/>
      <c r="L58" s="16"/>
      <c r="M58" s="16"/>
      <c r="N58" s="16"/>
      <c r="O58" s="12"/>
      <c r="P58" s="16"/>
      <c r="Q58" s="6"/>
      <c r="R58" s="16"/>
      <c r="S58" s="6"/>
      <c r="T58" s="6"/>
      <c r="U58" s="6"/>
    </row>
    <row r="59" spans="1:21" s="5" customFormat="1" x14ac:dyDescent="0.15">
      <c r="A59" s="4"/>
      <c r="B59">
        <v>41</v>
      </c>
      <c r="C59">
        <v>0.19600000000000001</v>
      </c>
      <c r="D59" s="4">
        <v>0.19600000000000001</v>
      </c>
      <c r="E59" s="4">
        <v>4.9276549999999997</v>
      </c>
      <c r="F59" s="11"/>
      <c r="G59" s="15"/>
      <c r="H59" s="6"/>
      <c r="I59" s="6"/>
      <c r="J59" s="6"/>
      <c r="K59" s="6"/>
      <c r="L59" s="16"/>
      <c r="M59" s="16"/>
      <c r="N59" s="16"/>
      <c r="O59" s="12"/>
      <c r="P59" s="16"/>
      <c r="Q59" s="6"/>
      <c r="R59" s="16"/>
      <c r="S59" s="6"/>
      <c r="T59" s="6"/>
      <c r="U59" s="6"/>
    </row>
    <row r="60" spans="1:21" s="5" customFormat="1" x14ac:dyDescent="0.15">
      <c r="B60">
        <v>42</v>
      </c>
      <c r="C60">
        <v>0.128</v>
      </c>
      <c r="D60" s="5">
        <v>0.128</v>
      </c>
      <c r="E60" s="5">
        <v>3.2470919999999999</v>
      </c>
      <c r="F60" s="10"/>
      <c r="G60" s="15"/>
      <c r="H60" s="6"/>
      <c r="I60" s="6"/>
      <c r="J60" s="6"/>
      <c r="K60" s="6"/>
      <c r="L60" s="16"/>
      <c r="M60" s="16"/>
      <c r="N60" s="16"/>
      <c r="O60" s="12"/>
      <c r="P60" s="16"/>
      <c r="Q60" s="6"/>
      <c r="R60" s="16"/>
      <c r="S60" s="6"/>
      <c r="T60" s="6"/>
      <c r="U60" s="6"/>
    </row>
    <row r="61" spans="1:21" s="5" customFormat="1" x14ac:dyDescent="0.15">
      <c r="B61">
        <v>43</v>
      </c>
      <c r="C61">
        <v>6.9000000000000006E-2</v>
      </c>
      <c r="D61" s="5">
        <v>6.9000000000000006E-2</v>
      </c>
      <c r="E61" s="5">
        <v>1.4406330000000001</v>
      </c>
      <c r="F61" s="10"/>
      <c r="G61" s="15"/>
      <c r="H61" s="6"/>
      <c r="I61" s="6"/>
      <c r="J61" s="6"/>
      <c r="K61" s="6"/>
      <c r="L61" s="16"/>
      <c r="M61" s="16"/>
      <c r="N61" s="16"/>
      <c r="O61" s="12"/>
      <c r="P61" s="16"/>
      <c r="Q61" s="6"/>
      <c r="R61" s="16"/>
      <c r="S61" s="6"/>
      <c r="T61" s="6"/>
      <c r="U61" s="6"/>
    </row>
    <row r="62" spans="1:21" s="5" customFormat="1" x14ac:dyDescent="0.15">
      <c r="B62">
        <v>44</v>
      </c>
      <c r="C62">
        <v>4.9000000000000002E-2</v>
      </c>
      <c r="D62" s="5">
        <v>4.9000000000000002E-2</v>
      </c>
      <c r="E62" s="5">
        <v>0.76565000000000005</v>
      </c>
      <c r="F62" s="10"/>
      <c r="G62" s="15"/>
      <c r="H62" s="6"/>
      <c r="I62" s="6"/>
      <c r="J62" s="6"/>
      <c r="K62" s="6"/>
      <c r="L62" s="16"/>
      <c r="M62" s="16"/>
      <c r="N62" s="16"/>
      <c r="O62" s="12"/>
      <c r="P62" s="16"/>
      <c r="Q62" s="6"/>
      <c r="R62" s="16"/>
      <c r="S62" s="6"/>
      <c r="T62" s="6"/>
      <c r="U62" s="6"/>
    </row>
    <row r="63" spans="1:21" s="5" customFormat="1" x14ac:dyDescent="0.15">
      <c r="B63">
        <v>45</v>
      </c>
      <c r="C63">
        <v>0.127</v>
      </c>
      <c r="D63" s="5">
        <v>0.127</v>
      </c>
      <c r="E63" s="5">
        <v>3.2192349999999998</v>
      </c>
      <c r="F63" s="10"/>
      <c r="G63" s="15"/>
      <c r="H63" s="6"/>
      <c r="I63" s="6"/>
      <c r="J63" s="6"/>
      <c r="K63" s="6"/>
      <c r="L63" s="16"/>
      <c r="M63" s="16"/>
      <c r="N63" s="16"/>
      <c r="O63" s="12"/>
      <c r="P63" s="16"/>
      <c r="Q63" s="6"/>
      <c r="R63" s="16"/>
      <c r="S63" s="6"/>
      <c r="T63" s="6"/>
      <c r="U63" s="6"/>
    </row>
    <row r="64" spans="1:21" s="5" customFormat="1" x14ac:dyDescent="0.15">
      <c r="B64">
        <v>46</v>
      </c>
      <c r="C64">
        <v>0.75800000000000001</v>
      </c>
      <c r="D64" s="5">
        <v>0.75800000000000001</v>
      </c>
      <c r="E64" s="5">
        <v>11.828987</v>
      </c>
      <c r="F64" s="10"/>
      <c r="G64" s="15"/>
      <c r="H64" s="6"/>
      <c r="I64" s="6"/>
      <c r="J64" s="6"/>
      <c r="K64" s="6"/>
      <c r="L64" s="16"/>
      <c r="M64" s="16"/>
      <c r="N64" s="16"/>
      <c r="O64" s="12"/>
      <c r="P64" s="16"/>
      <c r="Q64" s="6"/>
      <c r="R64" s="16"/>
      <c r="S64" s="6"/>
      <c r="T64" s="6"/>
      <c r="U64" s="6"/>
    </row>
    <row r="65" spans="1:21" s="5" customFormat="1" x14ac:dyDescent="0.15">
      <c r="B65">
        <v>47</v>
      </c>
      <c r="C65">
        <v>1.06</v>
      </c>
      <c r="D65" s="5">
        <v>1.06</v>
      </c>
      <c r="E65" s="5">
        <v>13.877881</v>
      </c>
      <c r="F65" s="10"/>
      <c r="G65" s="15"/>
      <c r="H65" s="6"/>
      <c r="I65" s="6"/>
      <c r="J65" s="6"/>
      <c r="K65" s="6"/>
      <c r="L65" s="16"/>
      <c r="M65" s="16"/>
      <c r="N65" s="16"/>
      <c r="O65" s="12"/>
      <c r="P65" s="16"/>
      <c r="Q65" s="6"/>
      <c r="R65" s="16"/>
      <c r="S65" s="6"/>
      <c r="T65" s="6"/>
      <c r="U65" s="6"/>
    </row>
    <row r="66" spans="1:21" s="5" customFormat="1" x14ac:dyDescent="0.15">
      <c r="B66">
        <v>48</v>
      </c>
      <c r="C66">
        <v>0.99</v>
      </c>
      <c r="D66" s="5">
        <v>0.99</v>
      </c>
      <c r="E66" s="5">
        <v>13.447623999999999</v>
      </c>
      <c r="F66" s="10"/>
      <c r="G66" s="15"/>
      <c r="H66" s="6"/>
      <c r="I66" s="6"/>
      <c r="J66" s="6"/>
      <c r="K66" s="6"/>
      <c r="L66" s="16"/>
      <c r="M66" s="16"/>
      <c r="N66" s="16"/>
      <c r="O66" s="12"/>
      <c r="P66" s="16"/>
      <c r="Q66" s="6"/>
      <c r="R66" s="16"/>
      <c r="S66" s="6"/>
      <c r="T66" s="6"/>
      <c r="U66" s="6"/>
    </row>
    <row r="67" spans="1:21" s="5" customFormat="1" x14ac:dyDescent="0.15">
      <c r="B67">
        <v>49</v>
      </c>
      <c r="C67">
        <v>0.90300000000000002</v>
      </c>
      <c r="D67" s="5">
        <v>0.90300000000000002</v>
      </c>
      <c r="E67" s="5">
        <v>12.878985999999999</v>
      </c>
      <c r="F67" s="10"/>
      <c r="G67" s="15"/>
      <c r="H67" s="6"/>
      <c r="I67" s="6"/>
      <c r="J67" s="6"/>
      <c r="K67" s="6"/>
      <c r="L67" s="16"/>
      <c r="M67" s="16"/>
      <c r="N67" s="16"/>
      <c r="O67" s="12"/>
      <c r="P67" s="16"/>
      <c r="Q67" s="6"/>
      <c r="R67" s="16"/>
      <c r="S67" s="6"/>
      <c r="T67" s="6"/>
      <c r="U67" s="6"/>
    </row>
    <row r="68" spans="1:21" s="5" customFormat="1" x14ac:dyDescent="0.15">
      <c r="B68">
        <v>50</v>
      </c>
      <c r="C68">
        <v>6.2E-2</v>
      </c>
      <c r="D68" s="5">
        <v>6.2E-2</v>
      </c>
      <c r="E68" s="5">
        <v>1.206906</v>
      </c>
      <c r="F68" s="10"/>
      <c r="G68" s="15"/>
      <c r="H68" s="6"/>
      <c r="I68" s="6"/>
      <c r="J68" s="6"/>
      <c r="K68" s="6"/>
      <c r="L68" s="16"/>
      <c r="M68" s="16"/>
      <c r="N68" s="16"/>
      <c r="O68" s="12"/>
      <c r="P68" s="16"/>
      <c r="Q68" s="6"/>
      <c r="R68" s="16"/>
      <c r="S68" s="6"/>
      <c r="T68" s="6"/>
      <c r="U68" s="6"/>
    </row>
    <row r="69" spans="1:21" s="5" customFormat="1" x14ac:dyDescent="0.15">
      <c r="A69" s="4"/>
      <c r="B69">
        <v>51</v>
      </c>
      <c r="C69">
        <v>3.5999999999999997E-2</v>
      </c>
      <c r="D69" s="4">
        <v>3.5999999999999997E-2</v>
      </c>
      <c r="E69" s="4">
        <v>0.31833800000000001</v>
      </c>
      <c r="F69" s="11"/>
      <c r="G69" s="15"/>
      <c r="H69" s="6"/>
      <c r="I69" s="6"/>
      <c r="J69" s="6"/>
      <c r="K69" s="6"/>
      <c r="L69" s="16"/>
      <c r="M69" s="16"/>
      <c r="N69" s="16"/>
      <c r="O69" s="12"/>
      <c r="P69" s="16"/>
      <c r="Q69" s="6"/>
      <c r="R69" s="16"/>
      <c r="S69" s="6"/>
      <c r="T69" s="6"/>
      <c r="U69" s="6"/>
    </row>
    <row r="70" spans="1:21" s="5" customFormat="1" x14ac:dyDescent="0.15">
      <c r="B70">
        <v>52</v>
      </c>
      <c r="C70">
        <v>3.3000000000000002E-2</v>
      </c>
      <c r="D70" s="5">
        <v>3.3000000000000002E-2</v>
      </c>
      <c r="E70" s="5">
        <v>0.21470600000000001</v>
      </c>
      <c r="F70" s="10"/>
    </row>
    <row r="71" spans="1:21" s="5" customFormat="1" x14ac:dyDescent="0.15">
      <c r="B71">
        <v>53</v>
      </c>
      <c r="C71">
        <v>3.2000000000000001E-2</v>
      </c>
      <c r="D71" s="5">
        <v>3.2000000000000001E-2</v>
      </c>
      <c r="E71" s="5">
        <v>0.18015200000000001</v>
      </c>
      <c r="F71" s="10"/>
    </row>
    <row r="72" spans="1:21" s="5" customFormat="1" x14ac:dyDescent="0.15">
      <c r="B72">
        <v>54</v>
      </c>
      <c r="C72">
        <v>0.24199999999999999</v>
      </c>
      <c r="D72" s="5">
        <v>0.24199999999999999</v>
      </c>
      <c r="E72" s="5">
        <v>5.863696</v>
      </c>
      <c r="F72" s="10"/>
    </row>
    <row r="73" spans="1:21" s="5" customFormat="1" x14ac:dyDescent="0.15">
      <c r="B73">
        <v>55</v>
      </c>
      <c r="C73">
        <v>0.4</v>
      </c>
      <c r="D73" s="5">
        <v>0.4</v>
      </c>
      <c r="E73" s="5">
        <v>8.3113109999999999</v>
      </c>
      <c r="F73" s="10"/>
    </row>
    <row r="74" spans="1:21" s="5" customFormat="1" x14ac:dyDescent="0.15">
      <c r="B74">
        <v>56</v>
      </c>
      <c r="C74">
        <v>0.56200000000000006</v>
      </c>
      <c r="D74" s="5">
        <v>0.56200000000000006</v>
      </c>
      <c r="E74" s="5">
        <v>10.124174999999999</v>
      </c>
      <c r="F74" s="10"/>
    </row>
    <row r="75" spans="1:21" s="5" customFormat="1" x14ac:dyDescent="0.15">
      <c r="B75">
        <v>57</v>
      </c>
      <c r="C75">
        <v>0.55100000000000005</v>
      </c>
      <c r="D75" s="5">
        <v>0.55100000000000005</v>
      </c>
      <c r="E75" s="5">
        <v>10.015276</v>
      </c>
      <c r="F75" s="10"/>
    </row>
    <row r="76" spans="1:21" s="5" customFormat="1" x14ac:dyDescent="0.15">
      <c r="B76">
        <v>58</v>
      </c>
      <c r="C76">
        <v>0.63700000000000001</v>
      </c>
      <c r="D76" s="5">
        <v>0.63700000000000001</v>
      </c>
      <c r="E76" s="5">
        <v>10.824831</v>
      </c>
      <c r="F76" s="10"/>
    </row>
    <row r="77" spans="1:21" s="5" customFormat="1" x14ac:dyDescent="0.15">
      <c r="B77">
        <v>59</v>
      </c>
      <c r="C77">
        <v>0.51</v>
      </c>
      <c r="D77" s="5">
        <v>0.51</v>
      </c>
      <c r="E77" s="5">
        <v>9.5935389999999998</v>
      </c>
      <c r="F77" s="10"/>
    </row>
    <row r="78" spans="1:21" s="5" customFormat="1" x14ac:dyDescent="0.15">
      <c r="B78">
        <v>60</v>
      </c>
      <c r="C78">
        <v>0.56200000000000006</v>
      </c>
      <c r="D78" s="5">
        <v>0.56200000000000006</v>
      </c>
      <c r="E78" s="5">
        <v>10.124174999999999</v>
      </c>
      <c r="F78" s="10"/>
    </row>
    <row r="79" spans="1:21" s="5" customFormat="1" x14ac:dyDescent="0.15">
      <c r="A79" s="4"/>
      <c r="B79">
        <v>61</v>
      </c>
      <c r="C79">
        <v>1.155</v>
      </c>
      <c r="D79" s="4">
        <v>1.155</v>
      </c>
      <c r="E79" s="4">
        <v>14.428338</v>
      </c>
      <c r="F79" s="11"/>
    </row>
    <row r="80" spans="1:21" s="5" customFormat="1" x14ac:dyDescent="0.15">
      <c r="B80">
        <v>62</v>
      </c>
      <c r="C80">
        <v>0.55200000000000005</v>
      </c>
      <c r="D80" s="5">
        <v>0.55200000000000005</v>
      </c>
      <c r="E80" s="5">
        <v>10.025247</v>
      </c>
      <c r="F80" s="10"/>
    </row>
    <row r="81" spans="1:6" s="5" customFormat="1" x14ac:dyDescent="0.15">
      <c r="B81">
        <v>63</v>
      </c>
      <c r="C81">
        <v>0.754</v>
      </c>
      <c r="D81" s="5">
        <v>0.754</v>
      </c>
      <c r="E81" s="5">
        <v>11.797877</v>
      </c>
      <c r="F81" s="10"/>
    </row>
    <row r="82" spans="1:6" s="5" customFormat="1" x14ac:dyDescent="0.15">
      <c r="B82">
        <v>64</v>
      </c>
      <c r="C82">
        <v>1.2569999999999999</v>
      </c>
      <c r="D82" s="5">
        <v>1.2569999999999999</v>
      </c>
      <c r="E82" s="5">
        <v>14.982277</v>
      </c>
      <c r="F82" s="10"/>
    </row>
    <row r="83" spans="1:6" s="5" customFormat="1" x14ac:dyDescent="0.15">
      <c r="B83">
        <v>65</v>
      </c>
      <c r="C83">
        <v>0.74399999999999999</v>
      </c>
      <c r="D83" s="5">
        <v>0.74399999999999999</v>
      </c>
      <c r="E83" s="5">
        <v>11.719535</v>
      </c>
      <c r="F83" s="10"/>
    </row>
    <row r="84" spans="1:6" s="5" customFormat="1" x14ac:dyDescent="0.15">
      <c r="B84">
        <v>66</v>
      </c>
      <c r="C84">
        <v>0.74199999999999999</v>
      </c>
      <c r="D84" s="5">
        <v>0.74199999999999999</v>
      </c>
      <c r="E84" s="5">
        <v>11.703768</v>
      </c>
      <c r="F84" s="10"/>
    </row>
    <row r="85" spans="1:6" s="5" customFormat="1" x14ac:dyDescent="0.15">
      <c r="B85">
        <v>67</v>
      </c>
      <c r="C85">
        <v>0.24399999999999999</v>
      </c>
      <c r="D85" s="5">
        <v>0.24399999999999999</v>
      </c>
      <c r="E85" s="5">
        <v>5.9014280000000001</v>
      </c>
      <c r="F85" s="10"/>
    </row>
    <row r="86" spans="1:6" s="5" customFormat="1" x14ac:dyDescent="0.15">
      <c r="B86">
        <v>68</v>
      </c>
      <c r="C86">
        <v>0.47</v>
      </c>
      <c r="D86" s="5">
        <v>0.47</v>
      </c>
      <c r="E86" s="5">
        <v>9.1552869999999995</v>
      </c>
      <c r="F86" s="10"/>
    </row>
    <row r="87" spans="1:6" s="5" customFormat="1" x14ac:dyDescent="0.15">
      <c r="B87">
        <v>69</v>
      </c>
      <c r="C87">
        <v>0.60199999999999998</v>
      </c>
      <c r="D87" s="5">
        <v>0.60199999999999998</v>
      </c>
      <c r="E87" s="5">
        <v>10.506466</v>
      </c>
      <c r="F87" s="10"/>
    </row>
    <row r="88" spans="1:6" s="5" customFormat="1" x14ac:dyDescent="0.15">
      <c r="B88">
        <v>70</v>
      </c>
      <c r="C88">
        <v>0.28999999999999998</v>
      </c>
      <c r="D88" s="5">
        <v>0.28999999999999998</v>
      </c>
      <c r="E88" s="5">
        <v>6.7121550000000001</v>
      </c>
      <c r="F88" s="10"/>
    </row>
    <row r="89" spans="1:6" s="5" customFormat="1" x14ac:dyDescent="0.15">
      <c r="B89">
        <v>71</v>
      </c>
      <c r="C89">
        <v>0.56499999999999995</v>
      </c>
      <c r="D89" s="5">
        <v>0.56499999999999995</v>
      </c>
      <c r="E89" s="5">
        <v>10.153581000000001</v>
      </c>
      <c r="F89" s="10"/>
    </row>
    <row r="90" spans="1:6" s="5" customFormat="1" x14ac:dyDescent="0.15">
      <c r="A90" s="4"/>
      <c r="B90">
        <v>72</v>
      </c>
      <c r="C90">
        <v>0.73199999999999998</v>
      </c>
      <c r="D90" s="4">
        <v>0.73199999999999998</v>
      </c>
      <c r="E90" s="4">
        <v>11.624428999999999</v>
      </c>
      <c r="F90" s="11"/>
    </row>
    <row r="91" spans="1:6" s="5" customFormat="1" x14ac:dyDescent="0.15">
      <c r="B91">
        <v>73</v>
      </c>
      <c r="C91">
        <v>0.68600000000000005</v>
      </c>
      <c r="D91" s="5">
        <v>0.68600000000000005</v>
      </c>
      <c r="E91" s="5">
        <v>11.248139</v>
      </c>
      <c r="F91" s="10"/>
    </row>
    <row r="92" spans="1:6" s="5" customFormat="1" x14ac:dyDescent="0.15">
      <c r="B92">
        <v>74</v>
      </c>
      <c r="C92">
        <v>1.097</v>
      </c>
      <c r="D92" s="5">
        <v>1.097</v>
      </c>
      <c r="E92" s="5">
        <v>14.096576000000001</v>
      </c>
      <c r="F92" s="10"/>
    </row>
    <row r="93" spans="1:6" s="5" customFormat="1" x14ac:dyDescent="0.15">
      <c r="B93">
        <v>75</v>
      </c>
      <c r="C93">
        <v>1.1040000000000001</v>
      </c>
      <c r="D93" s="5">
        <v>1.1040000000000001</v>
      </c>
      <c r="E93" s="5">
        <v>14.137314999999999</v>
      </c>
      <c r="F93" s="10"/>
    </row>
    <row r="94" spans="1:6" s="5" customFormat="1" x14ac:dyDescent="0.15">
      <c r="B94">
        <v>76</v>
      </c>
      <c r="C94">
        <v>1.1870000000000001</v>
      </c>
      <c r="D94" s="5">
        <v>1.1870000000000001</v>
      </c>
      <c r="E94" s="5">
        <v>14.605985</v>
      </c>
      <c r="F94" s="10"/>
    </row>
    <row r="95" spans="1:6" s="5" customFormat="1" x14ac:dyDescent="0.15">
      <c r="B95">
        <v>77</v>
      </c>
      <c r="C95">
        <v>1.2909999999999999</v>
      </c>
      <c r="D95" s="5">
        <v>1.2909999999999999</v>
      </c>
      <c r="E95" s="5">
        <v>15.15935</v>
      </c>
      <c r="F95" s="10"/>
    </row>
    <row r="96" spans="1:6" s="5" customFormat="1" x14ac:dyDescent="0.15">
      <c r="B96">
        <v>78</v>
      </c>
      <c r="C96">
        <v>0.312</v>
      </c>
      <c r="D96" s="5">
        <v>0.312</v>
      </c>
      <c r="E96" s="5">
        <v>7.0658200000000004</v>
      </c>
      <c r="F96" s="10"/>
    </row>
    <row r="97" spans="2:8" s="5" customFormat="1" x14ac:dyDescent="0.15">
      <c r="B97">
        <v>79</v>
      </c>
      <c r="C97">
        <v>0.372</v>
      </c>
      <c r="D97" s="5">
        <v>0.372</v>
      </c>
      <c r="E97" s="5">
        <v>7.9406429999999997</v>
      </c>
      <c r="F97" s="10"/>
    </row>
    <row r="98" spans="2:8" s="5" customFormat="1" x14ac:dyDescent="0.15">
      <c r="B98" t="s">
        <v>32</v>
      </c>
      <c r="C98">
        <v>0.254</v>
      </c>
      <c r="D98" s="5">
        <v>0.254</v>
      </c>
      <c r="E98" s="5">
        <v>6.0867760000000004</v>
      </c>
      <c r="F98" s="10"/>
    </row>
    <row r="99" spans="2:8" s="5" customFormat="1" x14ac:dyDescent="0.15">
      <c r="B99" t="s">
        <v>33</v>
      </c>
      <c r="C99">
        <v>0.12</v>
      </c>
      <c r="D99" s="5">
        <v>0.12</v>
      </c>
      <c r="E99" s="5">
        <v>3.0214970000000001</v>
      </c>
      <c r="F99" s="10"/>
    </row>
    <row r="100" spans="2:8" s="5" customFormat="1" x14ac:dyDescent="0.15">
      <c r="B100" t="s">
        <v>34</v>
      </c>
      <c r="C100">
        <v>1.35</v>
      </c>
      <c r="D100" s="5">
        <v>1.35</v>
      </c>
      <c r="E100" s="5">
        <v>15.458447</v>
      </c>
      <c r="F100" s="10"/>
    </row>
    <row r="101" spans="2:8" s="5" customFormat="1" x14ac:dyDescent="0.15">
      <c r="B101" t="s">
        <v>35</v>
      </c>
      <c r="C101">
        <v>0.95599999999999996</v>
      </c>
      <c r="D101" s="5">
        <v>0.95599999999999996</v>
      </c>
      <c r="E101" s="5">
        <v>13.230164</v>
      </c>
      <c r="F101" s="10"/>
    </row>
    <row r="102" spans="2:8" x14ac:dyDescent="0.15">
      <c r="H102" s="5"/>
    </row>
    <row r="103" spans="2:8" x14ac:dyDescent="0.15">
      <c r="H103" s="5"/>
    </row>
    <row r="104" spans="2:8" x14ac:dyDescent="0.15">
      <c r="H104" s="5"/>
    </row>
    <row r="105" spans="2:8" x14ac:dyDescent="0.15">
      <c r="H105" s="5"/>
    </row>
  </sheetData>
  <sortState ref="B20:C97">
    <sortCondition ref="B20"/>
  </sortState>
  <mergeCells count="1">
    <mergeCell ref="O27:Q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tabSelected="1" topLeftCell="A16" zoomScaleNormal="100" workbookViewId="0">
      <selection activeCell="P30" sqref="P30"/>
    </sheetView>
  </sheetViews>
  <sheetFormatPr defaultRowHeight="13.5" x14ac:dyDescent="0.15"/>
  <cols>
    <col min="1" max="1" width="4.75" customWidth="1"/>
    <col min="3" max="3" width="9.75" customWidth="1"/>
    <col min="8" max="8" width="12.75" customWidth="1"/>
    <col min="9" max="10" width="9.5" customWidth="1"/>
    <col min="11" max="11" width="11.75" customWidth="1"/>
    <col min="12" max="12" width="10.125" customWidth="1"/>
    <col min="13" max="13" width="10.875" customWidth="1"/>
    <col min="14" max="14" width="23.625" customWidth="1"/>
    <col min="15" max="15" width="14.75" customWidth="1"/>
    <col min="16" max="16" width="10.375" customWidth="1"/>
    <col min="17" max="17" width="16.875" customWidth="1"/>
    <col min="18" max="18" width="12.625" customWidth="1"/>
    <col min="19" max="19" width="12.375" customWidth="1"/>
    <col min="21" max="21" width="14.75" customWidth="1"/>
    <col min="22" max="22" width="10.375" customWidth="1"/>
  </cols>
  <sheetData>
    <row r="1" spans="1:13" s="7" customFormat="1" x14ac:dyDescent="0.15"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7">
        <v>12</v>
      </c>
    </row>
    <row r="2" spans="1:13" x14ac:dyDescent="0.15">
      <c r="A2" t="s">
        <v>7</v>
      </c>
      <c r="B2">
        <v>6.9000000000000006E-2</v>
      </c>
      <c r="C2">
        <v>6.5000000000000002E-2</v>
      </c>
      <c r="D2">
        <v>0.27500000000000002</v>
      </c>
      <c r="E2">
        <v>0.27500000000000002</v>
      </c>
      <c r="F2">
        <v>0.21099999999999999</v>
      </c>
      <c r="G2">
        <v>0.246</v>
      </c>
      <c r="H2">
        <v>0.23499999999999999</v>
      </c>
      <c r="I2">
        <v>0.57099999999999995</v>
      </c>
      <c r="J2">
        <v>0.25600000000000001</v>
      </c>
      <c r="K2">
        <v>0.24299999999999999</v>
      </c>
      <c r="L2">
        <v>0.377</v>
      </c>
      <c r="M2">
        <v>0.26400000000000001</v>
      </c>
    </row>
    <row r="3" spans="1:13" x14ac:dyDescent="0.15">
      <c r="A3" t="s">
        <v>8</v>
      </c>
      <c r="B3">
        <v>1.1180000000000001</v>
      </c>
      <c r="C3">
        <v>1.145</v>
      </c>
      <c r="D3">
        <v>0.185</v>
      </c>
      <c r="E3">
        <v>0.185</v>
      </c>
      <c r="F3">
        <v>0.24</v>
      </c>
      <c r="G3">
        <v>0.255</v>
      </c>
      <c r="H3">
        <v>0.23100000000000001</v>
      </c>
      <c r="I3">
        <v>0.33600000000000002</v>
      </c>
      <c r="J3">
        <v>0.25600000000000001</v>
      </c>
      <c r="K3">
        <v>0.33300000000000002</v>
      </c>
      <c r="L3">
        <v>0.35799999999999998</v>
      </c>
      <c r="M3">
        <v>0.247</v>
      </c>
    </row>
    <row r="4" spans="1:13" x14ac:dyDescent="0.15">
      <c r="A4" t="s">
        <v>9</v>
      </c>
      <c r="B4">
        <v>1.0509999999999999</v>
      </c>
      <c r="C4">
        <v>1.028</v>
      </c>
      <c r="D4">
        <v>0.17899999999999999</v>
      </c>
      <c r="E4">
        <v>0.17899999999999999</v>
      </c>
      <c r="F4">
        <v>0.224</v>
      </c>
      <c r="G4">
        <v>0.28000000000000003</v>
      </c>
      <c r="H4">
        <v>0.248</v>
      </c>
      <c r="I4">
        <v>0.33100000000000002</v>
      </c>
      <c r="J4">
        <v>0.25800000000000001</v>
      </c>
      <c r="K4">
        <v>0.56100000000000005</v>
      </c>
      <c r="L4">
        <v>0.36099999999999999</v>
      </c>
      <c r="M4">
        <v>0.34200000000000003</v>
      </c>
    </row>
    <row r="5" spans="1:13" x14ac:dyDescent="0.15">
      <c r="A5" t="s">
        <v>10</v>
      </c>
      <c r="B5">
        <v>0.74299999999999999</v>
      </c>
      <c r="C5">
        <v>0.77</v>
      </c>
      <c r="D5" s="8">
        <v>0.2</v>
      </c>
      <c r="E5" s="8">
        <v>0.2</v>
      </c>
      <c r="F5">
        <v>0.19500000000000001</v>
      </c>
      <c r="G5">
        <v>0.26100000000000001</v>
      </c>
      <c r="H5">
        <v>0.36799999999999999</v>
      </c>
      <c r="I5">
        <v>0.35</v>
      </c>
      <c r="J5">
        <v>0.23499999999999999</v>
      </c>
      <c r="K5">
        <v>0.37</v>
      </c>
      <c r="L5">
        <v>0.373</v>
      </c>
      <c r="M5">
        <v>0.39200000000000002</v>
      </c>
    </row>
    <row r="6" spans="1:13" x14ac:dyDescent="0.15">
      <c r="A6" t="s">
        <v>11</v>
      </c>
      <c r="B6">
        <v>0.248</v>
      </c>
      <c r="C6">
        <v>0.249</v>
      </c>
      <c r="D6">
        <v>0.192</v>
      </c>
      <c r="E6">
        <v>0.192</v>
      </c>
      <c r="F6">
        <v>0.20799999999999999</v>
      </c>
      <c r="G6">
        <v>0.255</v>
      </c>
      <c r="H6">
        <v>0.58399999999999996</v>
      </c>
      <c r="I6">
        <v>0.78600000000000003</v>
      </c>
      <c r="J6">
        <v>0.26200000000000001</v>
      </c>
      <c r="K6">
        <v>0.39700000000000002</v>
      </c>
      <c r="L6">
        <v>0.41899999999999998</v>
      </c>
      <c r="M6">
        <v>0.376</v>
      </c>
    </row>
    <row r="7" spans="1:13" x14ac:dyDescent="0.15">
      <c r="A7" t="s">
        <v>12</v>
      </c>
      <c r="B7">
        <v>0.1</v>
      </c>
      <c r="C7">
        <v>9.2999999999999999E-2</v>
      </c>
      <c r="D7">
        <v>0.19900000000000001</v>
      </c>
      <c r="E7">
        <v>0.19900000000000001</v>
      </c>
      <c r="F7">
        <v>0.26</v>
      </c>
      <c r="G7">
        <v>0.28699999999999998</v>
      </c>
      <c r="H7">
        <v>0.60599999999999998</v>
      </c>
      <c r="I7">
        <v>0.47699999999999998</v>
      </c>
      <c r="J7">
        <v>0.25900000000000001</v>
      </c>
      <c r="K7">
        <v>0.32700000000000001</v>
      </c>
      <c r="L7">
        <v>0.36399999999999999</v>
      </c>
      <c r="M7">
        <v>0.41399999999999998</v>
      </c>
    </row>
    <row r="8" spans="1:13" x14ac:dyDescent="0.15">
      <c r="A8" t="s">
        <v>13</v>
      </c>
      <c r="B8">
        <v>7.3999999999999996E-2</v>
      </c>
      <c r="C8">
        <v>7.6999999999999999E-2</v>
      </c>
      <c r="D8">
        <v>0.185</v>
      </c>
      <c r="E8">
        <v>0.185</v>
      </c>
      <c r="F8">
        <v>0.45200000000000001</v>
      </c>
      <c r="G8">
        <v>0.26400000000000001</v>
      </c>
      <c r="H8">
        <v>0.61499999999999999</v>
      </c>
      <c r="I8">
        <v>0.48199999999999998</v>
      </c>
      <c r="J8">
        <v>0.28000000000000003</v>
      </c>
      <c r="K8">
        <v>0.35</v>
      </c>
      <c r="L8">
        <v>0.373</v>
      </c>
      <c r="M8">
        <v>0.41299999999999998</v>
      </c>
    </row>
    <row r="9" spans="1:13" x14ac:dyDescent="0.15">
      <c r="A9" t="s">
        <v>14</v>
      </c>
      <c r="B9">
        <v>0.53600000000000003</v>
      </c>
      <c r="C9">
        <v>0.55100000000000005</v>
      </c>
      <c r="D9">
        <v>0.19600000000000001</v>
      </c>
      <c r="E9">
        <v>0.19600000000000001</v>
      </c>
      <c r="F9">
        <v>0.25700000000000001</v>
      </c>
      <c r="G9">
        <v>0.23200000000000001</v>
      </c>
      <c r="H9">
        <v>0.56699999999999995</v>
      </c>
      <c r="I9">
        <v>0.503</v>
      </c>
      <c r="J9">
        <v>0.24</v>
      </c>
      <c r="K9">
        <v>0.39500000000000002</v>
      </c>
      <c r="L9">
        <v>0.42299999999999999</v>
      </c>
      <c r="M9">
        <v>0.38300000000000001</v>
      </c>
    </row>
    <row r="11" spans="1:13" x14ac:dyDescent="0.15">
      <c r="C11" s="18" t="s">
        <v>36</v>
      </c>
      <c r="D11" t="s">
        <v>1</v>
      </c>
      <c r="E11" t="s">
        <v>39</v>
      </c>
    </row>
    <row r="12" spans="1:13" x14ac:dyDescent="0.15">
      <c r="C12" t="s">
        <v>37</v>
      </c>
      <c r="D12" s="1">
        <f>AVERAGE(B2:C2)</f>
        <v>6.7000000000000004E-2</v>
      </c>
    </row>
    <row r="13" spans="1:13" x14ac:dyDescent="0.15">
      <c r="C13">
        <v>0</v>
      </c>
      <c r="D13" s="1">
        <f t="shared" ref="D13:D16" si="0">AVERAGE(B3:C3)</f>
        <v>1.1315</v>
      </c>
      <c r="E13">
        <f>D13-$D$12</f>
        <v>1.0645</v>
      </c>
    </row>
    <row r="14" spans="1:13" x14ac:dyDescent="0.15">
      <c r="C14" s="18">
        <v>0.04</v>
      </c>
      <c r="D14" s="1">
        <f t="shared" si="0"/>
        <v>1.0394999999999999</v>
      </c>
      <c r="E14">
        <f t="shared" ref="E14:E19" si="1">D14-$D$12</f>
        <v>0.97249999999999992</v>
      </c>
    </row>
    <row r="15" spans="1:13" x14ac:dyDescent="0.15">
      <c r="C15" s="18">
        <v>0.2</v>
      </c>
      <c r="D15" s="1">
        <f t="shared" si="0"/>
        <v>0.75649999999999995</v>
      </c>
      <c r="E15">
        <f t="shared" si="1"/>
        <v>0.6895</v>
      </c>
    </row>
    <row r="16" spans="1:13" x14ac:dyDescent="0.15">
      <c r="C16" s="18">
        <v>1</v>
      </c>
      <c r="D16" s="1">
        <f t="shared" si="0"/>
        <v>0.2485</v>
      </c>
      <c r="E16">
        <f t="shared" si="1"/>
        <v>0.18149999999999999</v>
      </c>
    </row>
    <row r="17" spans="1:25" x14ac:dyDescent="0.15">
      <c r="C17" s="18">
        <v>5</v>
      </c>
      <c r="D17" s="1">
        <f>AVERAGE(B7:C7)</f>
        <v>9.6500000000000002E-2</v>
      </c>
      <c r="E17">
        <f t="shared" si="1"/>
        <v>2.9499999999999998E-2</v>
      </c>
    </row>
    <row r="18" spans="1:25" x14ac:dyDescent="0.15">
      <c r="C18" s="18">
        <v>25</v>
      </c>
      <c r="D18" s="1">
        <f>AVERAGE(B8:C8)</f>
        <v>7.5499999999999998E-2</v>
      </c>
      <c r="E18">
        <f>D18-$D$12</f>
        <v>8.4999999999999937E-3</v>
      </c>
    </row>
    <row r="19" spans="1:25" x14ac:dyDescent="0.15">
      <c r="C19" s="18" t="s">
        <v>38</v>
      </c>
      <c r="D19" s="1">
        <f>AVERAGE(B9:C9)</f>
        <v>0.54350000000000009</v>
      </c>
      <c r="E19">
        <f t="shared" si="1"/>
        <v>0.47650000000000009</v>
      </c>
    </row>
    <row r="20" spans="1:25" x14ac:dyDescent="0.15">
      <c r="D20" t="s">
        <v>40</v>
      </c>
      <c r="E20" t="s">
        <v>41</v>
      </c>
      <c r="G20" s="14" t="s">
        <v>5</v>
      </c>
      <c r="H20" s="14" t="s">
        <v>42</v>
      </c>
      <c r="I20" s="14" t="s">
        <v>43</v>
      </c>
      <c r="K20" t="s">
        <v>60</v>
      </c>
    </row>
    <row r="21" spans="1:25" x14ac:dyDescent="0.15">
      <c r="D21" s="23">
        <v>0.27500000000000002</v>
      </c>
      <c r="E21">
        <f>D21-$D$12</f>
        <v>0.20800000000000002</v>
      </c>
      <c r="F21" s="13"/>
      <c r="G21" s="14">
        <v>0.20799999999999999</v>
      </c>
      <c r="H21" s="14">
        <v>0.91207199999999999</v>
      </c>
      <c r="I21" s="13">
        <v>10</v>
      </c>
      <c r="J21" s="13" t="s">
        <v>55</v>
      </c>
      <c r="K21" s="14">
        <v>0.91207199999999999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5" x14ac:dyDescent="0.15">
      <c r="D22" s="23">
        <v>0.185</v>
      </c>
      <c r="E22">
        <f t="shared" ref="E22:E85" si="2">D22-$D$12</f>
        <v>0.11799999999999999</v>
      </c>
      <c r="F22" s="13"/>
      <c r="G22" s="14">
        <v>0.11799999999999999</v>
      </c>
      <c r="H22" s="14">
        <v>1.5191669999999999</v>
      </c>
      <c r="I22" s="14">
        <v>11</v>
      </c>
      <c r="J22" s="14"/>
      <c r="K22" s="14">
        <v>1.5191669999999999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5" x14ac:dyDescent="0.15">
      <c r="D23" s="23">
        <v>0.17899999999999999</v>
      </c>
      <c r="E23">
        <f t="shared" si="2"/>
        <v>0.11199999999999999</v>
      </c>
      <c r="F23" s="13"/>
      <c r="G23" s="14">
        <v>0.112</v>
      </c>
      <c r="H23" s="14">
        <v>1.5890880000000001</v>
      </c>
      <c r="I23" s="14">
        <v>12</v>
      </c>
      <c r="J23" s="14"/>
      <c r="K23" s="14">
        <v>1.5890880000000001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5" x14ac:dyDescent="0.15">
      <c r="D24" s="23">
        <v>0.2</v>
      </c>
      <c r="E24">
        <f t="shared" si="2"/>
        <v>0.13300000000000001</v>
      </c>
      <c r="F24" s="13"/>
      <c r="G24" s="14">
        <v>0.13300000000000001</v>
      </c>
      <c r="H24" s="14">
        <v>1.368908</v>
      </c>
      <c r="I24" s="14">
        <v>13</v>
      </c>
      <c r="J24" s="14"/>
      <c r="K24" s="14">
        <v>1.368908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5" x14ac:dyDescent="0.15">
      <c r="D25" s="23">
        <v>0.192</v>
      </c>
      <c r="E25">
        <f t="shared" si="2"/>
        <v>0.125</v>
      </c>
      <c r="F25" s="13"/>
      <c r="G25" s="14">
        <v>0.125</v>
      </c>
      <c r="H25" s="14">
        <v>1.4451069999999999</v>
      </c>
      <c r="I25" s="14">
        <v>14</v>
      </c>
      <c r="J25" s="14"/>
      <c r="K25" s="14">
        <v>1.4451069999999999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5" x14ac:dyDescent="0.15">
      <c r="D26" s="23">
        <v>0.19900000000000001</v>
      </c>
      <c r="E26">
        <f t="shared" si="2"/>
        <v>0.13200000000000001</v>
      </c>
      <c r="F26" s="13"/>
      <c r="G26" s="6">
        <v>0.13200000000000001</v>
      </c>
      <c r="H26" s="6">
        <v>1.3779889999999999</v>
      </c>
      <c r="I26" s="14">
        <v>15</v>
      </c>
      <c r="J26" s="14"/>
      <c r="K26" s="6">
        <v>1.3779889999999999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5" s="5" customFormat="1" x14ac:dyDescent="0.15">
      <c r="A27"/>
      <c r="B27"/>
      <c r="C27"/>
      <c r="D27" s="23">
        <v>0.185</v>
      </c>
      <c r="E27">
        <f t="shared" si="2"/>
        <v>0.11799999999999999</v>
      </c>
      <c r="F27" s="13"/>
      <c r="G27" s="6">
        <v>0.11799999999999999</v>
      </c>
      <c r="H27" s="6">
        <v>1.5191669999999999</v>
      </c>
      <c r="I27" s="14">
        <v>16</v>
      </c>
      <c r="J27" s="6"/>
      <c r="K27" s="6">
        <v>1.5191669999999999</v>
      </c>
      <c r="L27" s="6"/>
      <c r="M27" s="6"/>
      <c r="N27" s="6"/>
      <c r="O27" s="6"/>
      <c r="P27" s="6"/>
      <c r="Q27" s="6"/>
      <c r="R27" s="6"/>
      <c r="S27" s="10"/>
      <c r="T27" s="6"/>
      <c r="U27" s="6"/>
    </row>
    <row r="28" spans="1:25" s="5" customFormat="1" x14ac:dyDescent="0.15">
      <c r="A28"/>
      <c r="B28"/>
      <c r="C28"/>
      <c r="D28" s="23">
        <v>0.19600000000000001</v>
      </c>
      <c r="E28">
        <f t="shared" si="2"/>
        <v>0.129</v>
      </c>
      <c r="F28" s="13"/>
      <c r="G28" s="6">
        <v>0.129</v>
      </c>
      <c r="H28" s="6">
        <v>1.405972</v>
      </c>
      <c r="I28" s="14">
        <v>17</v>
      </c>
      <c r="J28" s="6"/>
      <c r="K28" s="6">
        <v>1.405972</v>
      </c>
      <c r="L28" s="6"/>
      <c r="M28" s="6"/>
      <c r="N28" s="6"/>
      <c r="O28" s="22"/>
      <c r="P28" s="22"/>
      <c r="Q28" s="22"/>
      <c r="R28" s="6"/>
      <c r="S28" s="6"/>
      <c r="T28" s="6"/>
      <c r="U28" s="10"/>
      <c r="Y28" s="5" t="s">
        <v>4</v>
      </c>
    </row>
    <row r="29" spans="1:25" s="5" customFormat="1" x14ac:dyDescent="0.15">
      <c r="A29"/>
      <c r="B29"/>
      <c r="C29"/>
      <c r="D29" s="23">
        <v>0.27500000000000002</v>
      </c>
      <c r="E29">
        <f t="shared" si="2"/>
        <v>0.20800000000000002</v>
      </c>
      <c r="F29" s="13"/>
      <c r="G29" s="15">
        <v>0.20799999999999999</v>
      </c>
      <c r="H29" s="6">
        <v>0.91207199999999999</v>
      </c>
      <c r="I29" s="14">
        <v>18</v>
      </c>
      <c r="J29" s="6"/>
      <c r="K29" s="6">
        <v>0.91207199999999999</v>
      </c>
      <c r="L29" s="6"/>
      <c r="M29" s="6"/>
      <c r="N29" s="6"/>
      <c r="O29" s="9"/>
      <c r="P29" s="6"/>
      <c r="Q29" s="6"/>
      <c r="R29" s="6"/>
      <c r="S29" s="6"/>
      <c r="T29" s="6"/>
      <c r="U29" s="6"/>
    </row>
    <row r="30" spans="1:25" s="5" customFormat="1" x14ac:dyDescent="0.15">
      <c r="A30" s="4"/>
      <c r="B30"/>
      <c r="C30"/>
      <c r="D30" s="23">
        <v>0.185</v>
      </c>
      <c r="E30">
        <f t="shared" si="2"/>
        <v>0.11799999999999999</v>
      </c>
      <c r="F30" s="11"/>
      <c r="G30" s="15">
        <v>0.11799999999999999</v>
      </c>
      <c r="H30" s="6">
        <v>1.5191669999999999</v>
      </c>
      <c r="I30" s="14">
        <v>19</v>
      </c>
      <c r="J30" s="6"/>
      <c r="K30" s="6">
        <v>1.5191669999999999</v>
      </c>
      <c r="L30" s="16"/>
      <c r="M30" s="16"/>
      <c r="N30" s="16"/>
      <c r="O30" s="17"/>
      <c r="P30" s="16"/>
      <c r="Q30" s="6"/>
      <c r="R30" s="16"/>
      <c r="S30" s="6"/>
      <c r="T30" s="6"/>
      <c r="U30" s="6"/>
    </row>
    <row r="31" spans="1:25" s="5" customFormat="1" x14ac:dyDescent="0.15">
      <c r="A31"/>
      <c r="B31"/>
      <c r="C31"/>
      <c r="D31" s="23">
        <v>0.17899999999999999</v>
      </c>
      <c r="E31">
        <f t="shared" si="2"/>
        <v>0.11199999999999999</v>
      </c>
      <c r="F31" s="13"/>
      <c r="G31" s="15">
        <v>0.112</v>
      </c>
      <c r="H31" s="6">
        <v>1.5890880000000001</v>
      </c>
      <c r="I31" s="14">
        <v>20</v>
      </c>
      <c r="J31" s="6"/>
      <c r="K31" s="6">
        <v>1.5890880000000001</v>
      </c>
      <c r="L31" s="16"/>
      <c r="M31" s="16"/>
      <c r="N31" s="16"/>
      <c r="O31" s="12"/>
      <c r="P31" s="16"/>
      <c r="Q31" s="6"/>
      <c r="R31" s="16"/>
      <c r="S31" s="6"/>
      <c r="T31" s="6"/>
      <c r="U31" s="6"/>
    </row>
    <row r="32" spans="1:25" s="5" customFormat="1" x14ac:dyDescent="0.15">
      <c r="A32"/>
      <c r="B32"/>
      <c r="C32"/>
      <c r="D32" s="23">
        <v>0.2</v>
      </c>
      <c r="E32">
        <f t="shared" si="2"/>
        <v>0.13300000000000001</v>
      </c>
      <c r="F32" s="13"/>
      <c r="G32" s="15">
        <v>0.13300000000000001</v>
      </c>
      <c r="H32" s="6">
        <v>1.368908</v>
      </c>
      <c r="I32" s="14">
        <v>21</v>
      </c>
      <c r="J32" s="6"/>
      <c r="K32" s="6">
        <v>1.368908</v>
      </c>
      <c r="L32" s="16"/>
      <c r="M32" s="16"/>
      <c r="N32" s="16"/>
      <c r="O32" s="12"/>
      <c r="P32" s="16"/>
      <c r="Q32" s="6"/>
      <c r="R32" s="16"/>
      <c r="S32" s="6"/>
      <c r="T32" s="6"/>
      <c r="U32" s="6"/>
    </row>
    <row r="33" spans="1:21" s="5" customFormat="1" x14ac:dyDescent="0.15">
      <c r="B33" s="8"/>
      <c r="C33" s="8"/>
      <c r="D33" s="23">
        <v>0.192</v>
      </c>
      <c r="E33">
        <f t="shared" si="2"/>
        <v>0.125</v>
      </c>
      <c r="F33" s="13"/>
      <c r="G33" s="15">
        <v>0.125</v>
      </c>
      <c r="H33" s="6">
        <v>1.4451069999999999</v>
      </c>
      <c r="I33" s="14">
        <v>22</v>
      </c>
      <c r="J33" s="6"/>
      <c r="K33" s="6">
        <v>1.4451069999999999</v>
      </c>
      <c r="L33" s="16"/>
      <c r="M33" s="16"/>
      <c r="N33" s="16"/>
      <c r="O33" s="12"/>
      <c r="P33" s="16"/>
      <c r="Q33" s="6"/>
      <c r="R33" s="16"/>
      <c r="S33" s="6"/>
      <c r="T33" s="6"/>
      <c r="U33" s="6"/>
    </row>
    <row r="34" spans="1:21" s="5" customFormat="1" x14ac:dyDescent="0.15">
      <c r="B34" s="8"/>
      <c r="C34" s="8"/>
      <c r="D34" s="23">
        <v>0.19900000000000001</v>
      </c>
      <c r="E34">
        <f t="shared" si="2"/>
        <v>0.13200000000000001</v>
      </c>
      <c r="F34" s="13"/>
      <c r="G34" s="15">
        <v>0.13200000000000001</v>
      </c>
      <c r="H34" s="6">
        <v>1.3779889999999999</v>
      </c>
      <c r="I34" s="14">
        <v>23</v>
      </c>
      <c r="J34" s="6"/>
      <c r="K34" s="6">
        <v>1.3779889999999999</v>
      </c>
      <c r="L34" s="16"/>
      <c r="M34" s="16"/>
      <c r="N34" s="16"/>
      <c r="O34" s="12"/>
      <c r="P34" s="16"/>
      <c r="Q34" s="6"/>
      <c r="R34" s="16"/>
      <c r="S34" s="6"/>
      <c r="T34" s="6"/>
      <c r="U34" s="6"/>
    </row>
    <row r="35" spans="1:21" s="5" customFormat="1" x14ac:dyDescent="0.15">
      <c r="B35"/>
      <c r="C35"/>
      <c r="D35" s="23">
        <v>0.185</v>
      </c>
      <c r="E35">
        <f t="shared" si="2"/>
        <v>0.11799999999999999</v>
      </c>
      <c r="F35" s="13"/>
      <c r="G35" s="15">
        <v>0.11799999999999999</v>
      </c>
      <c r="H35" s="6">
        <v>1.5191669999999999</v>
      </c>
      <c r="I35" s="14">
        <v>24</v>
      </c>
      <c r="J35" s="6"/>
      <c r="K35" s="6">
        <v>1.5191669999999999</v>
      </c>
      <c r="L35" s="16"/>
      <c r="M35" s="16"/>
      <c r="N35" s="16"/>
      <c r="O35" s="12"/>
      <c r="P35" s="16"/>
      <c r="Q35" s="6"/>
      <c r="R35" s="16"/>
      <c r="S35" s="6"/>
      <c r="T35" s="6"/>
      <c r="U35" s="6"/>
    </row>
    <row r="36" spans="1:21" s="5" customFormat="1" x14ac:dyDescent="0.15">
      <c r="B36"/>
      <c r="C36"/>
      <c r="D36" s="23">
        <v>0.19600000000000001</v>
      </c>
      <c r="E36">
        <f t="shared" si="2"/>
        <v>0.129</v>
      </c>
      <c r="F36" s="13"/>
      <c r="G36" s="15">
        <v>0.129</v>
      </c>
      <c r="H36" s="6">
        <v>1.405972</v>
      </c>
      <c r="I36" s="14">
        <v>25</v>
      </c>
      <c r="J36" s="6"/>
      <c r="K36" s="6">
        <v>1.405972</v>
      </c>
      <c r="L36" s="16"/>
      <c r="M36" s="16"/>
      <c r="N36" s="16"/>
      <c r="O36" s="12"/>
      <c r="P36" s="16"/>
      <c r="Q36" s="6"/>
      <c r="R36" s="16"/>
      <c r="S36" s="6"/>
      <c r="T36" s="6"/>
      <c r="U36" s="6"/>
    </row>
    <row r="37" spans="1:21" s="5" customFormat="1" x14ac:dyDescent="0.15">
      <c r="B37"/>
      <c r="C37"/>
      <c r="D37" s="23">
        <v>0.21099999999999999</v>
      </c>
      <c r="E37">
        <f t="shared" si="2"/>
        <v>0.14399999999999999</v>
      </c>
      <c r="F37" s="13"/>
      <c r="G37" s="15">
        <v>0.14399999999999999</v>
      </c>
      <c r="H37" s="6">
        <v>1.2763450000000001</v>
      </c>
      <c r="I37" s="14">
        <v>26</v>
      </c>
      <c r="J37" s="6"/>
      <c r="K37" s="6">
        <v>1.2763450000000001</v>
      </c>
      <c r="L37" s="16"/>
      <c r="M37" s="16"/>
      <c r="N37" s="16"/>
      <c r="O37" s="12"/>
      <c r="P37" s="16"/>
      <c r="Q37" s="6"/>
      <c r="R37" s="16"/>
      <c r="S37" s="6"/>
      <c r="T37" s="6"/>
      <c r="U37" s="6"/>
    </row>
    <row r="38" spans="1:21" s="5" customFormat="1" x14ac:dyDescent="0.15">
      <c r="B38"/>
      <c r="C38"/>
      <c r="D38" s="23">
        <v>0.24</v>
      </c>
      <c r="E38">
        <f t="shared" si="2"/>
        <v>0.17299999999999999</v>
      </c>
      <c r="F38" s="13"/>
      <c r="G38" s="15">
        <v>0.17299999999999999</v>
      </c>
      <c r="H38" s="6">
        <v>1.082376</v>
      </c>
      <c r="I38" s="14">
        <v>27</v>
      </c>
      <c r="J38" s="6"/>
      <c r="K38" s="6">
        <v>1.082376</v>
      </c>
      <c r="L38" s="16"/>
      <c r="M38" s="16"/>
      <c r="N38" s="16"/>
      <c r="O38" s="12"/>
      <c r="P38" s="16"/>
      <c r="Q38" s="6"/>
      <c r="R38" s="16"/>
      <c r="S38" s="6"/>
      <c r="T38" s="6"/>
      <c r="U38" s="6"/>
    </row>
    <row r="39" spans="1:21" s="5" customFormat="1" x14ac:dyDescent="0.15">
      <c r="B39"/>
      <c r="C39"/>
      <c r="D39" s="23">
        <v>0.224</v>
      </c>
      <c r="E39">
        <f t="shared" si="2"/>
        <v>0.157</v>
      </c>
      <c r="F39" s="13"/>
      <c r="G39" s="15">
        <v>0.157</v>
      </c>
      <c r="H39" s="6">
        <v>1.1816949999999999</v>
      </c>
      <c r="I39" s="14">
        <v>28</v>
      </c>
      <c r="J39" s="6"/>
      <c r="K39" s="6">
        <v>1.1816949999999999</v>
      </c>
      <c r="L39" s="16"/>
      <c r="M39" s="16"/>
      <c r="N39" s="16"/>
      <c r="O39" s="12"/>
      <c r="P39" s="16"/>
      <c r="Q39" s="6"/>
      <c r="R39" s="16"/>
      <c r="S39" s="6"/>
      <c r="T39" s="6"/>
      <c r="U39" s="6"/>
    </row>
    <row r="40" spans="1:21" s="5" customFormat="1" x14ac:dyDescent="0.15">
      <c r="A40" s="4"/>
      <c r="B40"/>
      <c r="C40"/>
      <c r="D40" s="23">
        <v>0.19500000000000001</v>
      </c>
      <c r="E40">
        <f t="shared" si="2"/>
        <v>0.128</v>
      </c>
      <c r="F40" s="11"/>
      <c r="G40" s="15">
        <v>0.128</v>
      </c>
      <c r="H40" s="6">
        <v>1.415554</v>
      </c>
      <c r="I40" s="14">
        <v>29</v>
      </c>
      <c r="J40" s="6"/>
      <c r="K40" s="6">
        <v>1.415554</v>
      </c>
      <c r="L40" s="16"/>
      <c r="M40" s="16"/>
      <c r="N40" s="16"/>
      <c r="O40" s="12"/>
      <c r="P40" s="16"/>
      <c r="Q40" s="6"/>
      <c r="R40" s="16"/>
      <c r="S40" s="6"/>
      <c r="T40" s="6"/>
      <c r="U40" s="6"/>
    </row>
    <row r="41" spans="1:21" s="5" customFormat="1" x14ac:dyDescent="0.15">
      <c r="B41"/>
      <c r="C41"/>
      <c r="D41" s="23">
        <v>0.20799999999999999</v>
      </c>
      <c r="E41">
        <f t="shared" si="2"/>
        <v>0.14099999999999999</v>
      </c>
      <c r="F41" s="10"/>
      <c r="G41" s="15">
        <v>0.14099999999999999</v>
      </c>
      <c r="H41" s="6">
        <v>1.3003359999999999</v>
      </c>
      <c r="I41" s="14">
        <v>30</v>
      </c>
      <c r="J41" s="6"/>
      <c r="K41" s="6">
        <v>1.3003359999999999</v>
      </c>
      <c r="L41" s="16"/>
      <c r="M41" s="16"/>
      <c r="N41" s="16"/>
      <c r="O41" s="12"/>
      <c r="P41" s="16"/>
      <c r="Q41" s="6"/>
      <c r="R41" s="16"/>
      <c r="S41" s="6"/>
      <c r="T41" s="6"/>
      <c r="U41" s="6"/>
    </row>
    <row r="42" spans="1:21" s="5" customFormat="1" x14ac:dyDescent="0.15">
      <c r="B42"/>
      <c r="C42"/>
      <c r="D42" s="23">
        <v>0.26</v>
      </c>
      <c r="E42">
        <f t="shared" si="2"/>
        <v>0.193</v>
      </c>
      <c r="F42" s="10"/>
      <c r="G42" s="15">
        <v>0.193</v>
      </c>
      <c r="H42" s="6">
        <v>0.97853599999999996</v>
      </c>
      <c r="I42" s="14">
        <v>31</v>
      </c>
      <c r="J42" s="6"/>
      <c r="K42" s="6">
        <v>0.97853599999999996</v>
      </c>
      <c r="L42" s="16"/>
      <c r="M42" s="16"/>
      <c r="N42" s="16"/>
      <c r="O42" s="12"/>
      <c r="P42" s="16"/>
      <c r="Q42" s="6"/>
      <c r="R42" s="16"/>
      <c r="S42" s="6"/>
      <c r="T42" s="6"/>
      <c r="U42" s="6"/>
    </row>
    <row r="43" spans="1:21" s="5" customFormat="1" x14ac:dyDescent="0.15">
      <c r="B43"/>
      <c r="C43"/>
      <c r="D43" s="23">
        <v>0.45200000000000001</v>
      </c>
      <c r="E43">
        <f t="shared" si="2"/>
        <v>0.38500000000000001</v>
      </c>
      <c r="F43" s="10"/>
      <c r="G43" s="15">
        <v>0.38500000000000001</v>
      </c>
      <c r="H43" s="6">
        <v>0.478549</v>
      </c>
      <c r="I43" s="24" t="s">
        <v>49</v>
      </c>
      <c r="J43" s="6"/>
      <c r="K43" s="6">
        <f>2*H43</f>
        <v>0.957098</v>
      </c>
      <c r="L43" s="16"/>
      <c r="M43" s="16"/>
      <c r="N43" s="16"/>
      <c r="O43" s="12"/>
      <c r="P43" s="16"/>
      <c r="Q43" s="6"/>
      <c r="R43" s="16"/>
      <c r="S43" s="6"/>
      <c r="T43" s="6"/>
      <c r="U43" s="6"/>
    </row>
    <row r="44" spans="1:21" s="5" customFormat="1" x14ac:dyDescent="0.15">
      <c r="B44" s="8"/>
      <c r="C44" s="8"/>
      <c r="D44" s="23">
        <v>0.25700000000000001</v>
      </c>
      <c r="E44">
        <f t="shared" si="2"/>
        <v>0.19</v>
      </c>
      <c r="F44" s="10"/>
      <c r="G44" s="15">
        <v>0.19</v>
      </c>
      <c r="H44" s="6">
        <v>0.99290599999999996</v>
      </c>
      <c r="I44" s="14">
        <v>33</v>
      </c>
      <c r="J44" s="6"/>
      <c r="K44" s="6">
        <v>0.99290599999999996</v>
      </c>
      <c r="L44" s="16"/>
      <c r="M44" s="16"/>
      <c r="N44" s="16"/>
      <c r="O44" s="12"/>
      <c r="P44" s="16"/>
      <c r="Q44" s="6"/>
      <c r="R44" s="16"/>
      <c r="S44" s="6"/>
      <c r="T44" s="6"/>
      <c r="U44" s="6"/>
    </row>
    <row r="45" spans="1:21" s="5" customFormat="1" x14ac:dyDescent="0.15">
      <c r="B45" s="8"/>
      <c r="C45" s="8"/>
      <c r="D45" s="23">
        <v>0.246</v>
      </c>
      <c r="E45">
        <f t="shared" si="2"/>
        <v>0.17899999999999999</v>
      </c>
      <c r="F45" s="10"/>
      <c r="G45" s="15">
        <v>0.17899999999999999</v>
      </c>
      <c r="H45" s="6">
        <v>1.0491250000000001</v>
      </c>
      <c r="I45" s="14">
        <v>34</v>
      </c>
      <c r="J45" s="6"/>
      <c r="K45" s="6">
        <v>1.0491250000000001</v>
      </c>
      <c r="L45" s="16"/>
      <c r="M45" s="16"/>
      <c r="N45" s="16"/>
      <c r="O45" s="12"/>
      <c r="P45" s="16"/>
      <c r="Q45" s="6"/>
      <c r="R45" s="16"/>
      <c r="S45" s="6"/>
      <c r="T45" s="6"/>
      <c r="U45" s="6"/>
    </row>
    <row r="46" spans="1:21" s="5" customFormat="1" x14ac:dyDescent="0.15">
      <c r="B46"/>
      <c r="C46"/>
      <c r="D46" s="23">
        <v>0.255</v>
      </c>
      <c r="E46">
        <f t="shared" si="2"/>
        <v>0.188</v>
      </c>
      <c r="F46" s="10"/>
      <c r="G46" s="15">
        <v>0.188</v>
      </c>
      <c r="H46" s="6">
        <v>1.002705</v>
      </c>
      <c r="I46" s="14">
        <v>35</v>
      </c>
      <c r="J46" s="6"/>
      <c r="K46" s="6">
        <v>1.002705</v>
      </c>
      <c r="L46" s="16"/>
      <c r="M46" s="16"/>
      <c r="N46" s="16"/>
      <c r="O46" s="12"/>
      <c r="P46" s="16"/>
      <c r="Q46" s="6"/>
      <c r="R46" s="16"/>
      <c r="S46" s="6"/>
      <c r="T46" s="6"/>
      <c r="U46" s="6"/>
    </row>
    <row r="47" spans="1:21" s="5" customFormat="1" x14ac:dyDescent="0.15">
      <c r="B47"/>
      <c r="C47"/>
      <c r="D47" s="23">
        <v>0.28000000000000003</v>
      </c>
      <c r="E47">
        <f t="shared" si="2"/>
        <v>0.21300000000000002</v>
      </c>
      <c r="F47" s="10"/>
      <c r="G47" s="15">
        <v>0.21299999999999999</v>
      </c>
      <c r="H47" s="6">
        <v>0.89171100000000003</v>
      </c>
      <c r="I47" s="14">
        <v>36</v>
      </c>
      <c r="J47" s="6"/>
      <c r="K47" s="6">
        <v>0.89171100000000003</v>
      </c>
      <c r="L47" s="16"/>
      <c r="M47" s="16"/>
      <c r="N47" s="16"/>
      <c r="O47" s="12"/>
      <c r="P47" s="16"/>
      <c r="Q47" s="6"/>
      <c r="R47" s="16"/>
      <c r="S47" s="6"/>
      <c r="T47" s="6"/>
      <c r="U47" s="6"/>
    </row>
    <row r="48" spans="1:21" s="5" customFormat="1" x14ac:dyDescent="0.15">
      <c r="B48"/>
      <c r="C48"/>
      <c r="D48" s="23">
        <v>0.26100000000000001</v>
      </c>
      <c r="E48">
        <f t="shared" si="2"/>
        <v>0.19400000000000001</v>
      </c>
      <c r="F48" s="10"/>
      <c r="G48" s="15">
        <v>0.19400000000000001</v>
      </c>
      <c r="H48" s="6">
        <v>0.973831</v>
      </c>
      <c r="I48" s="14">
        <v>37</v>
      </c>
      <c r="J48" s="6"/>
      <c r="K48" s="6">
        <v>0.973831</v>
      </c>
      <c r="L48" s="16"/>
      <c r="M48" s="16"/>
      <c r="N48" s="16"/>
      <c r="O48" s="12"/>
      <c r="P48" s="16"/>
      <c r="Q48" s="6"/>
      <c r="R48" s="16"/>
      <c r="S48" s="6"/>
      <c r="T48" s="6"/>
      <c r="U48" s="6"/>
    </row>
    <row r="49" spans="1:21" s="5" customFormat="1" x14ac:dyDescent="0.15">
      <c r="B49"/>
      <c r="C49"/>
      <c r="D49" s="23">
        <v>0.255</v>
      </c>
      <c r="E49">
        <f t="shared" si="2"/>
        <v>0.188</v>
      </c>
      <c r="F49" s="10"/>
      <c r="G49" s="15">
        <v>0.188</v>
      </c>
      <c r="H49" s="6">
        <v>1.002705</v>
      </c>
      <c r="I49" s="14">
        <v>38</v>
      </c>
      <c r="J49" s="6"/>
      <c r="K49" s="6">
        <v>1.002705</v>
      </c>
      <c r="L49" s="16"/>
      <c r="M49" s="16"/>
      <c r="N49" s="16"/>
      <c r="O49" s="12"/>
      <c r="P49" s="16"/>
      <c r="Q49" s="6"/>
      <c r="R49" s="16"/>
      <c r="S49" s="6"/>
      <c r="T49" s="6"/>
      <c r="U49" s="6"/>
    </row>
    <row r="50" spans="1:21" s="5" customFormat="1" x14ac:dyDescent="0.15">
      <c r="A50" s="4"/>
      <c r="B50"/>
      <c r="C50"/>
      <c r="D50" s="23">
        <v>0.28699999999999998</v>
      </c>
      <c r="E50">
        <f t="shared" si="2"/>
        <v>0.21999999999999997</v>
      </c>
      <c r="F50" s="11"/>
      <c r="G50" s="15">
        <v>0.22</v>
      </c>
      <c r="H50" s="6">
        <v>0.86454299999999995</v>
      </c>
      <c r="I50" s="14">
        <v>39</v>
      </c>
      <c r="J50" s="6"/>
      <c r="K50" s="6">
        <v>0.86454299999999995</v>
      </c>
      <c r="L50" s="16"/>
      <c r="M50" s="16"/>
      <c r="N50" s="16"/>
      <c r="O50" s="12"/>
      <c r="P50" s="16"/>
      <c r="Q50" s="6"/>
      <c r="R50" s="16"/>
      <c r="S50" s="6"/>
      <c r="T50" s="6"/>
      <c r="U50" s="6"/>
    </row>
    <row r="51" spans="1:21" s="5" customFormat="1" x14ac:dyDescent="0.15">
      <c r="B51"/>
      <c r="C51"/>
      <c r="D51" s="23">
        <v>0.26400000000000001</v>
      </c>
      <c r="E51">
        <f t="shared" si="2"/>
        <v>0.19700000000000001</v>
      </c>
      <c r="F51" s="10"/>
      <c r="G51" s="15">
        <v>0.19700000000000001</v>
      </c>
      <c r="H51" s="6">
        <v>0.95996400000000004</v>
      </c>
      <c r="I51" s="14">
        <v>40</v>
      </c>
      <c r="J51" s="6"/>
      <c r="K51" s="6">
        <v>0.95996400000000004</v>
      </c>
      <c r="L51" s="16"/>
      <c r="M51" s="16"/>
      <c r="N51" s="16"/>
      <c r="O51" s="12"/>
      <c r="P51" s="16"/>
      <c r="Q51" s="6"/>
      <c r="R51" s="16"/>
      <c r="S51" s="6"/>
      <c r="T51" s="6"/>
      <c r="U51" s="6"/>
    </row>
    <row r="52" spans="1:21" s="5" customFormat="1" x14ac:dyDescent="0.15">
      <c r="B52"/>
      <c r="C52"/>
      <c r="D52" s="23">
        <v>0.23200000000000001</v>
      </c>
      <c r="E52">
        <f t="shared" si="2"/>
        <v>0.16500000000000001</v>
      </c>
      <c r="F52" s="10"/>
      <c r="G52" s="15">
        <v>0.16500000000000001</v>
      </c>
      <c r="H52" s="6">
        <v>1.129947</v>
      </c>
      <c r="I52" s="14">
        <v>41</v>
      </c>
      <c r="J52" s="6"/>
      <c r="K52" s="6">
        <v>1.129947</v>
      </c>
      <c r="L52" s="16"/>
      <c r="M52" s="16"/>
      <c r="N52" s="16"/>
      <c r="O52" s="12"/>
      <c r="P52" s="16"/>
      <c r="Q52" s="6"/>
      <c r="R52" s="16"/>
      <c r="S52" s="6"/>
      <c r="T52" s="6"/>
      <c r="U52" s="6"/>
    </row>
    <row r="53" spans="1:21" s="5" customFormat="1" x14ac:dyDescent="0.15">
      <c r="B53"/>
      <c r="C53"/>
      <c r="D53" s="23">
        <v>0.23499999999999999</v>
      </c>
      <c r="E53">
        <f t="shared" si="2"/>
        <v>0.16799999999999998</v>
      </c>
      <c r="F53" s="10"/>
      <c r="G53" s="15">
        <v>0.16800000000000001</v>
      </c>
      <c r="H53" s="6">
        <v>1.111648</v>
      </c>
      <c r="I53" s="14">
        <v>42</v>
      </c>
      <c r="J53" s="6"/>
      <c r="K53" s="6">
        <v>1.111648</v>
      </c>
      <c r="L53" s="16"/>
      <c r="M53" s="16"/>
      <c r="N53" s="16"/>
      <c r="O53" s="12"/>
      <c r="P53" s="16"/>
      <c r="Q53" s="6"/>
      <c r="R53" s="16"/>
      <c r="S53" s="6"/>
      <c r="T53" s="6"/>
      <c r="U53" s="6"/>
    </row>
    <row r="54" spans="1:21" s="5" customFormat="1" x14ac:dyDescent="0.15">
      <c r="B54"/>
      <c r="C54"/>
      <c r="D54" s="23">
        <v>0.23100000000000001</v>
      </c>
      <c r="E54">
        <f t="shared" si="2"/>
        <v>0.16400000000000001</v>
      </c>
      <c r="F54" s="10"/>
      <c r="G54" s="15">
        <v>0.16400000000000001</v>
      </c>
      <c r="H54" s="6">
        <v>1.1361760000000001</v>
      </c>
      <c r="I54" s="14">
        <v>43</v>
      </c>
      <c r="J54" s="6"/>
      <c r="K54" s="6">
        <v>1.1361760000000001</v>
      </c>
      <c r="L54" s="16"/>
      <c r="M54" s="16"/>
      <c r="N54" s="16"/>
      <c r="O54" s="12"/>
      <c r="P54" s="16"/>
      <c r="Q54" s="6"/>
      <c r="R54" s="16"/>
      <c r="S54" s="6"/>
      <c r="T54" s="6"/>
      <c r="U54" s="6"/>
    </row>
    <row r="55" spans="1:21" s="5" customFormat="1" x14ac:dyDescent="0.15">
      <c r="B55"/>
      <c r="C55"/>
      <c r="D55" s="23">
        <v>0.248</v>
      </c>
      <c r="E55">
        <f t="shared" si="2"/>
        <v>0.18099999999999999</v>
      </c>
      <c r="F55" s="10"/>
      <c r="G55" s="15">
        <v>0.18099999999999999</v>
      </c>
      <c r="H55" s="6">
        <v>1.0384659999999999</v>
      </c>
      <c r="I55" s="14">
        <v>44</v>
      </c>
      <c r="J55" s="6"/>
      <c r="K55" s="6">
        <v>1.0384659999999999</v>
      </c>
      <c r="L55" s="16"/>
      <c r="M55" s="16"/>
      <c r="N55" s="16"/>
      <c r="O55" s="12"/>
      <c r="P55" s="16"/>
      <c r="Q55" s="6"/>
      <c r="R55" s="16"/>
      <c r="S55" s="6"/>
      <c r="T55" s="6"/>
      <c r="U55" s="6"/>
    </row>
    <row r="56" spans="1:21" s="5" customFormat="1" x14ac:dyDescent="0.15">
      <c r="B56"/>
      <c r="C56"/>
      <c r="D56" s="23">
        <v>0.36799999999999999</v>
      </c>
      <c r="E56">
        <f t="shared" si="2"/>
        <v>0.30099999999999999</v>
      </c>
      <c r="F56" s="10"/>
      <c r="G56" s="15">
        <v>0.30099999999999999</v>
      </c>
      <c r="H56" s="6">
        <v>0.63063199999999997</v>
      </c>
      <c r="I56" s="14">
        <v>45</v>
      </c>
      <c r="J56" s="6"/>
      <c r="K56" s="6">
        <v>0.63063199999999997</v>
      </c>
      <c r="L56" s="16"/>
      <c r="M56" s="16"/>
      <c r="N56" s="16"/>
      <c r="O56" s="12"/>
      <c r="P56" s="16"/>
      <c r="Q56" s="6"/>
      <c r="R56" s="16"/>
      <c r="S56" s="6"/>
      <c r="T56" s="6"/>
      <c r="U56" s="6"/>
    </row>
    <row r="57" spans="1:21" s="5" customFormat="1" x14ac:dyDescent="0.15">
      <c r="B57"/>
      <c r="C57"/>
      <c r="D57" s="23">
        <v>0.58399999999999996</v>
      </c>
      <c r="E57">
        <f t="shared" si="2"/>
        <v>0.5169999999999999</v>
      </c>
      <c r="F57" s="10"/>
      <c r="G57" s="15">
        <v>0.51700000000000002</v>
      </c>
      <c r="H57" s="6">
        <v>0.32430100000000001</v>
      </c>
      <c r="I57" s="14" t="s">
        <v>50</v>
      </c>
      <c r="J57" s="6"/>
      <c r="K57" s="6">
        <f>H57*2</f>
        <v>0.64860200000000001</v>
      </c>
      <c r="L57" s="16"/>
      <c r="M57" s="16"/>
      <c r="N57" s="16"/>
      <c r="O57" s="12"/>
      <c r="P57" s="16"/>
      <c r="Q57" s="6"/>
      <c r="R57" s="16"/>
      <c r="S57" s="6"/>
      <c r="T57" s="6"/>
      <c r="U57" s="6"/>
    </row>
    <row r="58" spans="1:21" s="5" customFormat="1" x14ac:dyDescent="0.15">
      <c r="B58"/>
      <c r="C58"/>
      <c r="D58" s="23">
        <v>0.60599999999999998</v>
      </c>
      <c r="E58">
        <f t="shared" si="2"/>
        <v>0.53899999999999992</v>
      </c>
      <c r="F58" s="10"/>
      <c r="G58" s="15">
        <v>0.53900000000000003</v>
      </c>
      <c r="H58" s="6">
        <v>0.30447099999999999</v>
      </c>
      <c r="I58" s="14" t="s">
        <v>51</v>
      </c>
      <c r="J58" s="6"/>
      <c r="K58" s="6">
        <f t="shared" ref="K58:K61" si="3">H58*2</f>
        <v>0.60894199999999998</v>
      </c>
      <c r="L58" s="16"/>
      <c r="M58" s="16"/>
      <c r="N58" s="16"/>
      <c r="O58" s="12"/>
      <c r="P58" s="16"/>
      <c r="Q58" s="6"/>
      <c r="R58" s="16"/>
      <c r="S58" s="6"/>
      <c r="T58" s="6"/>
      <c r="U58" s="6"/>
    </row>
    <row r="59" spans="1:21" s="5" customFormat="1" x14ac:dyDescent="0.15">
      <c r="B59"/>
      <c r="C59"/>
      <c r="D59" s="23">
        <v>0.61499999999999999</v>
      </c>
      <c r="E59">
        <f t="shared" si="2"/>
        <v>0.54800000000000004</v>
      </c>
      <c r="F59" s="10"/>
      <c r="G59" s="15">
        <v>0.54800000000000004</v>
      </c>
      <c r="H59" s="6">
        <v>0.29670600000000003</v>
      </c>
      <c r="I59" s="14" t="s">
        <v>52</v>
      </c>
      <c r="J59" s="6"/>
      <c r="K59" s="6">
        <f t="shared" si="3"/>
        <v>0.59341200000000005</v>
      </c>
      <c r="L59" s="16"/>
      <c r="M59" s="16"/>
      <c r="N59" s="16"/>
      <c r="O59" s="12"/>
      <c r="P59" s="16"/>
      <c r="Q59" s="6"/>
      <c r="R59" s="16"/>
      <c r="S59" s="6"/>
      <c r="T59" s="6"/>
      <c r="U59" s="6"/>
    </row>
    <row r="60" spans="1:21" s="5" customFormat="1" x14ac:dyDescent="0.15">
      <c r="A60" s="4"/>
      <c r="B60"/>
      <c r="C60"/>
      <c r="D60" s="23">
        <v>0.56699999999999995</v>
      </c>
      <c r="E60">
        <f t="shared" si="2"/>
        <v>0.49999999999999994</v>
      </c>
      <c r="F60" s="11"/>
      <c r="G60" s="15">
        <v>0.5</v>
      </c>
      <c r="H60" s="6">
        <v>0.34052700000000002</v>
      </c>
      <c r="I60" s="14" t="s">
        <v>53</v>
      </c>
      <c r="J60" s="6"/>
      <c r="K60" s="6">
        <f t="shared" si="3"/>
        <v>0.68105400000000005</v>
      </c>
      <c r="L60" s="16"/>
      <c r="M60" s="16"/>
      <c r="N60" s="16"/>
      <c r="O60" s="12"/>
      <c r="P60" s="16"/>
      <c r="Q60" s="6"/>
      <c r="R60" s="16"/>
      <c r="S60" s="6"/>
      <c r="T60" s="6"/>
      <c r="U60" s="6"/>
    </row>
    <row r="61" spans="1:21" s="5" customFormat="1" x14ac:dyDescent="0.15">
      <c r="B61"/>
      <c r="C61"/>
      <c r="D61" s="23">
        <v>0.57099999999999995</v>
      </c>
      <c r="E61">
        <f t="shared" si="2"/>
        <v>0.504</v>
      </c>
      <c r="F61" s="10"/>
      <c r="G61" s="15">
        <v>0.504</v>
      </c>
      <c r="H61" s="6">
        <v>0.33663399999999999</v>
      </c>
      <c r="I61" s="14" t="s">
        <v>54</v>
      </c>
      <c r="J61" s="6"/>
      <c r="K61" s="6">
        <f>H61*2</f>
        <v>0.67326799999999998</v>
      </c>
      <c r="L61" s="16"/>
      <c r="M61" s="16"/>
      <c r="N61" s="16"/>
      <c r="O61" s="12"/>
      <c r="P61" s="16"/>
      <c r="Q61" s="6"/>
      <c r="R61" s="16"/>
      <c r="S61" s="6"/>
      <c r="T61" s="6"/>
      <c r="U61" s="6"/>
    </row>
    <row r="62" spans="1:21" s="5" customFormat="1" x14ac:dyDescent="0.15">
      <c r="B62"/>
      <c r="C62"/>
      <c r="D62" s="23">
        <v>0.33600000000000002</v>
      </c>
      <c r="E62">
        <f t="shared" si="2"/>
        <v>0.26900000000000002</v>
      </c>
      <c r="F62" s="10"/>
      <c r="G62" s="15">
        <v>0.26900000000000002</v>
      </c>
      <c r="H62" s="6">
        <v>0.708758</v>
      </c>
      <c r="I62" s="14">
        <v>51</v>
      </c>
      <c r="J62" s="6"/>
      <c r="K62" s="6">
        <v>0.708758</v>
      </c>
      <c r="L62" s="16"/>
      <c r="M62" s="16"/>
      <c r="N62" s="16"/>
      <c r="O62" s="12"/>
      <c r="P62" s="16"/>
      <c r="Q62" s="6"/>
      <c r="R62" s="16"/>
      <c r="S62" s="6"/>
      <c r="T62" s="6"/>
      <c r="U62" s="6"/>
    </row>
    <row r="63" spans="1:21" s="5" customFormat="1" x14ac:dyDescent="0.15">
      <c r="B63"/>
      <c r="C63"/>
      <c r="D63" s="23">
        <v>0.33100000000000002</v>
      </c>
      <c r="E63">
        <f t="shared" si="2"/>
        <v>0.26400000000000001</v>
      </c>
      <c r="F63" s="10"/>
      <c r="G63" s="15">
        <v>0.26400000000000001</v>
      </c>
      <c r="H63" s="6">
        <v>0.72239100000000001</v>
      </c>
      <c r="I63" s="14">
        <v>52</v>
      </c>
      <c r="J63" s="6"/>
      <c r="K63" s="6">
        <v>0.72239100000000001</v>
      </c>
      <c r="L63" s="16"/>
      <c r="M63" s="16"/>
      <c r="N63" s="16"/>
      <c r="O63" s="12"/>
      <c r="P63" s="16"/>
      <c r="Q63" s="6"/>
      <c r="R63" s="16"/>
      <c r="S63" s="6"/>
      <c r="T63" s="6"/>
      <c r="U63" s="6"/>
    </row>
    <row r="64" spans="1:21" s="5" customFormat="1" x14ac:dyDescent="0.15">
      <c r="B64"/>
      <c r="C64"/>
      <c r="D64" s="23">
        <v>0.35</v>
      </c>
      <c r="E64">
        <f t="shared" si="2"/>
        <v>0.28299999999999997</v>
      </c>
      <c r="F64" s="10"/>
      <c r="G64" s="15">
        <v>0.28299999999999997</v>
      </c>
      <c r="H64" s="6">
        <v>0.67275499999999999</v>
      </c>
      <c r="I64" s="14">
        <v>53</v>
      </c>
      <c r="J64" s="6"/>
      <c r="K64" s="6">
        <v>0.67275499999999999</v>
      </c>
      <c r="L64" s="16"/>
      <c r="M64" s="16"/>
      <c r="N64" s="16"/>
      <c r="O64" s="12"/>
      <c r="P64" s="16"/>
      <c r="Q64" s="6"/>
      <c r="R64" s="16"/>
      <c r="S64" s="6"/>
      <c r="T64" s="6"/>
      <c r="U64" s="6"/>
    </row>
    <row r="65" spans="1:21" s="5" customFormat="1" x14ac:dyDescent="0.15">
      <c r="B65"/>
      <c r="C65"/>
      <c r="D65" s="23">
        <v>0.78600000000000003</v>
      </c>
      <c r="E65">
        <f t="shared" si="2"/>
        <v>0.71900000000000008</v>
      </c>
      <c r="F65" s="10"/>
      <c r="G65" s="15">
        <v>0.71899999999999997</v>
      </c>
      <c r="H65" s="10">
        <v>0.176983</v>
      </c>
      <c r="I65" s="13" t="s">
        <v>44</v>
      </c>
      <c r="J65" s="9"/>
      <c r="K65" s="9">
        <f>H65*5</f>
        <v>0.88491500000000001</v>
      </c>
      <c r="L65" s="16"/>
      <c r="M65" s="16"/>
      <c r="N65" s="16"/>
      <c r="O65" s="12"/>
      <c r="P65" s="16"/>
      <c r="Q65" s="6"/>
      <c r="R65" s="16"/>
      <c r="S65" s="6"/>
      <c r="T65" s="6"/>
      <c r="U65" s="6"/>
    </row>
    <row r="66" spans="1:21" s="5" customFormat="1" x14ac:dyDescent="0.15">
      <c r="B66"/>
      <c r="C66"/>
      <c r="D66" s="23">
        <v>0.47699999999999998</v>
      </c>
      <c r="E66">
        <f t="shared" si="2"/>
        <v>0.41</v>
      </c>
      <c r="F66" s="10"/>
      <c r="G66" s="15">
        <v>0.41</v>
      </c>
      <c r="H66" s="6">
        <v>0.44334499999999999</v>
      </c>
      <c r="I66" s="14" t="s">
        <v>56</v>
      </c>
      <c r="J66" s="6"/>
      <c r="K66" s="6">
        <f>H66*2</f>
        <v>0.88668999999999998</v>
      </c>
      <c r="L66" s="16"/>
      <c r="M66" s="16"/>
      <c r="N66" s="16"/>
      <c r="O66" s="12"/>
      <c r="P66" s="16"/>
      <c r="Q66" s="6"/>
      <c r="R66" s="16"/>
      <c r="S66" s="6"/>
      <c r="T66" s="6"/>
      <c r="U66" s="6"/>
    </row>
    <row r="67" spans="1:21" s="5" customFormat="1" x14ac:dyDescent="0.15">
      <c r="B67"/>
      <c r="C67"/>
      <c r="D67" s="23">
        <v>0.48199999999999998</v>
      </c>
      <c r="E67">
        <f t="shared" si="2"/>
        <v>0.41499999999999998</v>
      </c>
      <c r="F67" s="10"/>
      <c r="G67" s="15">
        <v>0.41499999999999998</v>
      </c>
      <c r="H67" s="6">
        <v>0.43671599999999999</v>
      </c>
      <c r="I67" s="14" t="s">
        <v>57</v>
      </c>
      <c r="J67" s="6"/>
      <c r="K67" s="6">
        <f t="shared" ref="K67:K68" si="4">H67*2</f>
        <v>0.87343199999999999</v>
      </c>
      <c r="L67" s="16"/>
      <c r="M67" s="16"/>
      <c r="N67" s="16"/>
      <c r="O67" s="12"/>
      <c r="P67" s="16"/>
      <c r="Q67" s="6"/>
      <c r="R67" s="16"/>
      <c r="S67" s="6"/>
      <c r="T67" s="6"/>
      <c r="U67" s="6"/>
    </row>
    <row r="68" spans="1:21" s="5" customFormat="1" x14ac:dyDescent="0.15">
      <c r="B68"/>
      <c r="C68"/>
      <c r="D68" s="23">
        <v>0.503</v>
      </c>
      <c r="E68">
        <f t="shared" si="2"/>
        <v>0.436</v>
      </c>
      <c r="F68" s="10"/>
      <c r="G68" s="15">
        <v>0.436</v>
      </c>
      <c r="H68" s="6">
        <v>0.41021400000000002</v>
      </c>
      <c r="I68" s="14" t="s">
        <v>58</v>
      </c>
      <c r="J68" s="6"/>
      <c r="K68" s="6">
        <f t="shared" si="4"/>
        <v>0.82042800000000005</v>
      </c>
      <c r="L68" s="16"/>
      <c r="M68" s="16"/>
      <c r="N68" s="16"/>
      <c r="O68" s="12"/>
      <c r="P68" s="16"/>
      <c r="Q68" s="6"/>
      <c r="R68" s="16"/>
      <c r="S68" s="6"/>
      <c r="T68" s="6"/>
      <c r="U68" s="6"/>
    </row>
    <row r="69" spans="1:21" s="5" customFormat="1" x14ac:dyDescent="0.15">
      <c r="B69"/>
      <c r="C69"/>
      <c r="D69" s="23">
        <v>0.25600000000000001</v>
      </c>
      <c r="E69">
        <f t="shared" si="2"/>
        <v>0.189</v>
      </c>
      <c r="F69" s="10"/>
      <c r="G69" s="15">
        <v>0.189</v>
      </c>
      <c r="H69" s="6">
        <v>0.99778299999999998</v>
      </c>
      <c r="I69" s="14">
        <v>58</v>
      </c>
      <c r="J69" s="6"/>
      <c r="K69" s="6">
        <v>0.99778299999999998</v>
      </c>
      <c r="L69" s="16"/>
      <c r="M69" s="16"/>
      <c r="N69" s="16"/>
      <c r="O69" s="12"/>
      <c r="P69" s="16"/>
      <c r="Q69" s="6"/>
      <c r="R69" s="16"/>
      <c r="S69" s="6"/>
      <c r="T69" s="6"/>
      <c r="U69" s="6"/>
    </row>
    <row r="70" spans="1:21" s="5" customFormat="1" x14ac:dyDescent="0.15">
      <c r="A70" s="4"/>
      <c r="B70"/>
      <c r="C70"/>
      <c r="D70" s="23">
        <v>0.25600000000000001</v>
      </c>
      <c r="E70">
        <f t="shared" si="2"/>
        <v>0.189</v>
      </c>
      <c r="F70" s="11"/>
      <c r="G70" s="5">
        <v>0.189</v>
      </c>
      <c r="H70" s="5">
        <v>0.99778299999999998</v>
      </c>
      <c r="I70" s="14">
        <v>59</v>
      </c>
      <c r="J70" s="6"/>
      <c r="K70" s="5">
        <v>0.99778299999999998</v>
      </c>
      <c r="L70" s="16"/>
      <c r="M70" s="16"/>
      <c r="N70" s="16"/>
      <c r="O70" s="12"/>
      <c r="P70" s="16"/>
      <c r="Q70" s="6"/>
      <c r="R70" s="16"/>
      <c r="S70" s="6"/>
      <c r="T70" s="6"/>
      <c r="U70" s="6"/>
    </row>
    <row r="71" spans="1:21" s="5" customFormat="1" x14ac:dyDescent="0.15">
      <c r="B71"/>
      <c r="C71"/>
      <c r="D71" s="23">
        <v>0.25800000000000001</v>
      </c>
      <c r="E71">
        <f t="shared" si="2"/>
        <v>0.191</v>
      </c>
      <c r="F71" s="10"/>
      <c r="G71" s="5">
        <v>0.191</v>
      </c>
      <c r="H71" s="5">
        <v>0.98807299999999998</v>
      </c>
      <c r="I71" s="14">
        <v>60</v>
      </c>
      <c r="K71" s="5">
        <v>0.98807299999999998</v>
      </c>
    </row>
    <row r="72" spans="1:21" s="5" customFormat="1" x14ac:dyDescent="0.15">
      <c r="B72"/>
      <c r="C72"/>
      <c r="D72" s="23">
        <v>0.23499999999999999</v>
      </c>
      <c r="E72">
        <f t="shared" si="2"/>
        <v>0.16799999999999998</v>
      </c>
      <c r="F72" s="10"/>
      <c r="G72" s="5">
        <v>0.16800000000000001</v>
      </c>
      <c r="H72" s="5">
        <v>1.111648</v>
      </c>
      <c r="I72" s="14">
        <v>61</v>
      </c>
      <c r="K72" s="5">
        <v>1.111648</v>
      </c>
    </row>
    <row r="73" spans="1:21" s="5" customFormat="1" x14ac:dyDescent="0.15">
      <c r="B73"/>
      <c r="C73"/>
      <c r="D73" s="23">
        <v>0.26200000000000001</v>
      </c>
      <c r="E73">
        <f t="shared" si="2"/>
        <v>0.19500000000000001</v>
      </c>
      <c r="F73" s="10"/>
      <c r="G73" s="5">
        <v>0.19500000000000001</v>
      </c>
      <c r="H73" s="5">
        <v>0.96916800000000003</v>
      </c>
      <c r="I73" s="14">
        <v>62</v>
      </c>
      <c r="K73" s="5">
        <v>0.96916800000000003</v>
      </c>
    </row>
    <row r="74" spans="1:21" s="5" customFormat="1" x14ac:dyDescent="0.15">
      <c r="B74"/>
      <c r="C74"/>
      <c r="D74" s="23">
        <v>0.25900000000000001</v>
      </c>
      <c r="E74">
        <f t="shared" si="2"/>
        <v>0.192</v>
      </c>
      <c r="F74" s="10"/>
      <c r="G74" s="5">
        <v>0.192</v>
      </c>
      <c r="H74" s="5">
        <v>0.98328300000000002</v>
      </c>
      <c r="I74" s="14">
        <v>63</v>
      </c>
      <c r="K74" s="5">
        <v>0.98328300000000002</v>
      </c>
    </row>
    <row r="75" spans="1:21" s="5" customFormat="1" x14ac:dyDescent="0.15">
      <c r="B75"/>
      <c r="C75"/>
      <c r="D75" s="23">
        <v>0.28000000000000003</v>
      </c>
      <c r="E75">
        <f t="shared" si="2"/>
        <v>0.21300000000000002</v>
      </c>
      <c r="F75" s="10"/>
      <c r="G75" s="5">
        <v>0.21299999999999999</v>
      </c>
      <c r="H75" s="5">
        <v>0.89171100000000003</v>
      </c>
      <c r="I75" s="14">
        <v>64</v>
      </c>
      <c r="K75" s="5">
        <v>0.89171100000000003</v>
      </c>
    </row>
    <row r="76" spans="1:21" s="5" customFormat="1" x14ac:dyDescent="0.15">
      <c r="B76"/>
      <c r="C76"/>
      <c r="D76" s="23">
        <v>0.24</v>
      </c>
      <c r="E76">
        <f t="shared" si="2"/>
        <v>0.17299999999999999</v>
      </c>
      <c r="F76" s="10"/>
      <c r="G76" s="5">
        <v>0.17299999999999999</v>
      </c>
      <c r="H76" s="5">
        <v>1.082376</v>
      </c>
      <c r="I76" s="14">
        <v>65</v>
      </c>
      <c r="K76" s="5">
        <v>1.082376</v>
      </c>
    </row>
    <row r="77" spans="1:21" s="5" customFormat="1" x14ac:dyDescent="0.15">
      <c r="B77"/>
      <c r="C77"/>
      <c r="D77" s="23">
        <v>0.24299999999999999</v>
      </c>
      <c r="E77">
        <f t="shared" si="2"/>
        <v>0.17599999999999999</v>
      </c>
      <c r="F77" s="10"/>
      <c r="G77" s="5">
        <v>0.17599999999999999</v>
      </c>
      <c r="H77" s="5">
        <v>1.0655049999999999</v>
      </c>
      <c r="I77" s="14">
        <v>66</v>
      </c>
      <c r="K77" s="5">
        <v>1.0655049999999999</v>
      </c>
    </row>
    <row r="78" spans="1:21" s="5" customFormat="1" x14ac:dyDescent="0.15">
      <c r="B78"/>
      <c r="C78"/>
      <c r="D78" s="23">
        <v>0.33300000000000002</v>
      </c>
      <c r="E78">
        <f t="shared" si="2"/>
        <v>0.26600000000000001</v>
      </c>
      <c r="F78" s="10"/>
      <c r="G78" s="5">
        <v>0.26600000000000001</v>
      </c>
      <c r="H78" s="5">
        <v>0.71688600000000002</v>
      </c>
      <c r="I78" s="14">
        <v>67</v>
      </c>
      <c r="K78" s="5">
        <v>0.71688600000000002</v>
      </c>
    </row>
    <row r="79" spans="1:21" s="5" customFormat="1" x14ac:dyDescent="0.15">
      <c r="B79"/>
      <c r="C79"/>
      <c r="D79" s="23">
        <v>0.56100000000000005</v>
      </c>
      <c r="E79">
        <f t="shared" si="2"/>
        <v>0.49400000000000005</v>
      </c>
      <c r="F79" s="10"/>
      <c r="G79" s="5">
        <v>0.49399999999999999</v>
      </c>
      <c r="H79" s="5">
        <v>0.34645700000000001</v>
      </c>
      <c r="I79" s="14" t="s">
        <v>59</v>
      </c>
      <c r="K79" s="5">
        <f>H79*2</f>
        <v>0.69291400000000003</v>
      </c>
    </row>
    <row r="80" spans="1:21" s="5" customFormat="1" x14ac:dyDescent="0.15">
      <c r="A80" s="4"/>
      <c r="B80"/>
      <c r="C80"/>
      <c r="D80" s="23">
        <v>0.37</v>
      </c>
      <c r="E80">
        <f t="shared" si="2"/>
        <v>0.30299999999999999</v>
      </c>
      <c r="F80" s="11"/>
      <c r="G80" s="5">
        <v>0.30299999999999999</v>
      </c>
      <c r="H80" s="5">
        <v>0.62621000000000004</v>
      </c>
      <c r="I80" s="14">
        <v>69</v>
      </c>
      <c r="K80" s="5">
        <v>0.62621000000000004</v>
      </c>
    </row>
    <row r="81" spans="1:11" s="5" customFormat="1" x14ac:dyDescent="0.15">
      <c r="B81"/>
      <c r="C81"/>
      <c r="D81" s="23">
        <v>0.39700000000000002</v>
      </c>
      <c r="E81">
        <f t="shared" si="2"/>
        <v>0.33</v>
      </c>
      <c r="F81" s="10"/>
      <c r="G81" s="5">
        <v>0.33</v>
      </c>
      <c r="H81" s="5">
        <v>0.570932</v>
      </c>
      <c r="I81" s="14">
        <v>70</v>
      </c>
      <c r="K81" s="5">
        <v>0.570932</v>
      </c>
    </row>
    <row r="82" spans="1:11" s="5" customFormat="1" x14ac:dyDescent="0.15">
      <c r="B82"/>
      <c r="C82"/>
      <c r="D82" s="23">
        <v>0.32700000000000001</v>
      </c>
      <c r="E82">
        <f t="shared" si="2"/>
        <v>0.26</v>
      </c>
      <c r="F82" s="10"/>
      <c r="G82" s="5">
        <v>0.26</v>
      </c>
      <c r="H82" s="5">
        <v>0.73361600000000005</v>
      </c>
      <c r="I82" s="14">
        <v>71</v>
      </c>
      <c r="K82" s="5">
        <v>0.73361600000000005</v>
      </c>
    </row>
    <row r="83" spans="1:11" s="5" customFormat="1" x14ac:dyDescent="0.15">
      <c r="B83"/>
      <c r="C83"/>
      <c r="D83" s="23">
        <v>0.35</v>
      </c>
      <c r="E83">
        <f t="shared" si="2"/>
        <v>0.28299999999999997</v>
      </c>
      <c r="F83" s="10"/>
      <c r="G83" s="5">
        <v>0.28299999999999997</v>
      </c>
      <c r="H83" s="5">
        <v>0.67275499999999999</v>
      </c>
      <c r="I83" s="14">
        <v>72</v>
      </c>
      <c r="K83" s="5">
        <v>0.67275499999999999</v>
      </c>
    </row>
    <row r="84" spans="1:11" s="5" customFormat="1" x14ac:dyDescent="0.15">
      <c r="B84"/>
      <c r="C84"/>
      <c r="D84" s="23">
        <v>0.39500000000000002</v>
      </c>
      <c r="E84">
        <f t="shared" si="2"/>
        <v>0.32800000000000001</v>
      </c>
      <c r="F84" s="10"/>
      <c r="G84" s="5">
        <v>0.32800000000000001</v>
      </c>
      <c r="H84" s="5">
        <v>0.57476700000000003</v>
      </c>
      <c r="I84" s="14">
        <v>73</v>
      </c>
      <c r="K84" s="5">
        <v>0.57476700000000003</v>
      </c>
    </row>
    <row r="85" spans="1:11" s="5" customFormat="1" x14ac:dyDescent="0.15">
      <c r="B85"/>
      <c r="C85"/>
      <c r="D85" s="23">
        <v>0.377</v>
      </c>
      <c r="E85">
        <f t="shared" si="2"/>
        <v>0.31</v>
      </c>
      <c r="F85" s="10"/>
      <c r="G85" s="5">
        <v>0.31</v>
      </c>
      <c r="H85" s="5">
        <v>0.61111199999999999</v>
      </c>
      <c r="I85" s="14">
        <v>74</v>
      </c>
      <c r="K85" s="5">
        <v>0.61111199999999999</v>
      </c>
    </row>
    <row r="86" spans="1:11" s="5" customFormat="1" x14ac:dyDescent="0.15">
      <c r="B86"/>
      <c r="C86"/>
      <c r="D86" s="23">
        <v>0.35799999999999998</v>
      </c>
      <c r="E86">
        <f t="shared" ref="E86:E100" si="5">D86-$D$12</f>
        <v>0.29099999999999998</v>
      </c>
      <c r="F86" s="10"/>
      <c r="G86" s="5">
        <v>0.29099999999999998</v>
      </c>
      <c r="H86" s="5">
        <v>0.65349500000000005</v>
      </c>
      <c r="I86" s="14">
        <v>75</v>
      </c>
      <c r="K86" s="5">
        <v>0.65349500000000005</v>
      </c>
    </row>
    <row r="87" spans="1:11" s="5" customFormat="1" x14ac:dyDescent="0.15">
      <c r="B87"/>
      <c r="C87"/>
      <c r="D87" s="23">
        <v>0.36099999999999999</v>
      </c>
      <c r="E87">
        <f t="shared" si="5"/>
        <v>0.29399999999999998</v>
      </c>
      <c r="F87" s="10"/>
      <c r="G87" s="5">
        <v>0.29399999999999998</v>
      </c>
      <c r="H87" s="5">
        <v>0.64649999999999996</v>
      </c>
      <c r="I87" s="14">
        <v>76</v>
      </c>
      <c r="K87" s="5">
        <v>0.64649999999999996</v>
      </c>
    </row>
    <row r="88" spans="1:11" s="5" customFormat="1" x14ac:dyDescent="0.15">
      <c r="B88"/>
      <c r="C88"/>
      <c r="D88" s="23">
        <v>0.373</v>
      </c>
      <c r="E88">
        <f t="shared" si="5"/>
        <v>0.30599999999999999</v>
      </c>
      <c r="F88" s="10"/>
      <c r="G88" s="5">
        <v>0.30599999999999999</v>
      </c>
      <c r="H88" s="5">
        <v>0.61966900000000003</v>
      </c>
      <c r="I88" s="14">
        <v>77</v>
      </c>
      <c r="K88" s="5">
        <v>0.61966900000000003</v>
      </c>
    </row>
    <row r="89" spans="1:11" s="5" customFormat="1" x14ac:dyDescent="0.15">
      <c r="B89"/>
      <c r="C89"/>
      <c r="D89" s="23">
        <v>0.41899999999999998</v>
      </c>
      <c r="E89">
        <f t="shared" si="5"/>
        <v>0.35199999999999998</v>
      </c>
      <c r="F89" s="10"/>
      <c r="G89" s="5">
        <v>0.35199999999999998</v>
      </c>
      <c r="H89" s="5">
        <v>0.531142</v>
      </c>
      <c r="I89" s="14">
        <v>78</v>
      </c>
      <c r="K89" s="5">
        <v>0.531142</v>
      </c>
    </row>
    <row r="90" spans="1:11" s="5" customFormat="1" x14ac:dyDescent="0.15">
      <c r="B90"/>
      <c r="C90"/>
      <c r="D90" s="23">
        <v>0.36399999999999999</v>
      </c>
      <c r="E90">
        <f t="shared" si="5"/>
        <v>0.29699999999999999</v>
      </c>
      <c r="F90" s="10"/>
      <c r="G90" s="5">
        <v>0.29699999999999999</v>
      </c>
      <c r="H90" s="5">
        <v>0.63962300000000005</v>
      </c>
      <c r="I90" s="14">
        <v>79</v>
      </c>
      <c r="K90" s="5">
        <v>0.63962300000000005</v>
      </c>
    </row>
    <row r="91" spans="1:11" s="5" customFormat="1" x14ac:dyDescent="0.15">
      <c r="A91" s="4"/>
      <c r="B91"/>
      <c r="C91"/>
      <c r="D91" s="23">
        <v>0.373</v>
      </c>
      <c r="E91">
        <f t="shared" si="5"/>
        <v>0.30599999999999999</v>
      </c>
      <c r="F91" s="11"/>
      <c r="G91" s="5">
        <v>0.30599999999999999</v>
      </c>
      <c r="H91" s="5">
        <v>0.61966900000000003</v>
      </c>
      <c r="I91" s="5" t="s">
        <v>45</v>
      </c>
      <c r="K91" s="5">
        <v>0.61966900000000003</v>
      </c>
    </row>
    <row r="92" spans="1:11" s="5" customFormat="1" x14ac:dyDescent="0.15">
      <c r="B92"/>
      <c r="C92"/>
      <c r="D92" s="23">
        <v>0.42299999999999999</v>
      </c>
      <c r="E92">
        <f t="shared" si="5"/>
        <v>0.35599999999999998</v>
      </c>
      <c r="F92" s="10"/>
      <c r="G92" s="5">
        <v>0.35599999999999998</v>
      </c>
      <c r="H92" s="5">
        <v>0.52434499999999995</v>
      </c>
      <c r="I92" s="5" t="s">
        <v>46</v>
      </c>
      <c r="K92" s="5">
        <v>0.52434499999999995</v>
      </c>
    </row>
    <row r="93" spans="1:11" s="5" customFormat="1" x14ac:dyDescent="0.15">
      <c r="B93"/>
      <c r="C93"/>
      <c r="D93" s="23">
        <v>0.26400000000000001</v>
      </c>
      <c r="E93">
        <f t="shared" si="5"/>
        <v>0.19700000000000001</v>
      </c>
      <c r="F93" s="10"/>
      <c r="G93" s="5">
        <v>0.19700000000000001</v>
      </c>
      <c r="H93" s="5">
        <v>0.95996400000000004</v>
      </c>
      <c r="I93" s="5" t="s">
        <v>47</v>
      </c>
      <c r="K93" s="5">
        <v>0.95996400000000004</v>
      </c>
    </row>
    <row r="94" spans="1:11" s="5" customFormat="1" x14ac:dyDescent="0.15">
      <c r="B94"/>
      <c r="C94"/>
      <c r="D94" s="23">
        <v>0.247</v>
      </c>
      <c r="E94">
        <f t="shared" si="5"/>
        <v>0.18</v>
      </c>
      <c r="F94" s="10"/>
      <c r="G94" s="5">
        <v>0.18</v>
      </c>
      <c r="H94" s="5">
        <v>1.0437700000000001</v>
      </c>
      <c r="I94" s="6" t="s">
        <v>48</v>
      </c>
      <c r="K94" s="5">
        <v>1.0437700000000001</v>
      </c>
    </row>
    <row r="95" spans="1:11" s="5" customFormat="1" x14ac:dyDescent="0.15">
      <c r="B95"/>
      <c r="C95"/>
      <c r="D95" s="23">
        <v>0.34200000000000003</v>
      </c>
      <c r="E95">
        <f t="shared" si="5"/>
        <v>0.27500000000000002</v>
      </c>
      <c r="F95" s="10"/>
      <c r="G95" s="5">
        <v>0.27500000000000002</v>
      </c>
      <c r="H95" s="5">
        <v>0.69295099999999998</v>
      </c>
      <c r="I95" s="6">
        <v>80</v>
      </c>
      <c r="K95" s="5">
        <v>0.69295099999999998</v>
      </c>
    </row>
    <row r="96" spans="1:11" s="5" customFormat="1" x14ac:dyDescent="0.15">
      <c r="B96"/>
      <c r="C96"/>
      <c r="D96" s="23">
        <v>0.39200000000000002</v>
      </c>
      <c r="E96">
        <f t="shared" si="5"/>
        <v>0.32500000000000001</v>
      </c>
      <c r="F96" s="10"/>
      <c r="G96" s="5">
        <v>0.32500000000000001</v>
      </c>
      <c r="H96" s="5">
        <v>0.580592</v>
      </c>
      <c r="I96" s="6">
        <v>81</v>
      </c>
      <c r="K96" s="5">
        <v>0.580592</v>
      </c>
    </row>
    <row r="97" spans="2:11" s="5" customFormat="1" x14ac:dyDescent="0.15">
      <c r="B97"/>
      <c r="C97"/>
      <c r="D97" s="23">
        <v>0.376</v>
      </c>
      <c r="E97">
        <f t="shared" si="5"/>
        <v>0.309</v>
      </c>
      <c r="F97" s="10"/>
      <c r="G97" s="5">
        <v>0.309</v>
      </c>
      <c r="H97" s="5">
        <v>0.61323399999999995</v>
      </c>
      <c r="I97" s="6">
        <v>82</v>
      </c>
      <c r="K97" s="5">
        <v>0.61323399999999995</v>
      </c>
    </row>
    <row r="98" spans="2:11" s="5" customFormat="1" x14ac:dyDescent="0.15">
      <c r="B98"/>
      <c r="C98"/>
      <c r="D98" s="23">
        <v>0.41399999999999998</v>
      </c>
      <c r="E98">
        <f t="shared" si="5"/>
        <v>0.34699999999999998</v>
      </c>
      <c r="F98" s="10"/>
      <c r="G98" s="5">
        <v>0.34699999999999998</v>
      </c>
      <c r="H98" s="5">
        <v>0.53981999999999997</v>
      </c>
      <c r="I98" s="6">
        <v>83</v>
      </c>
      <c r="K98" s="5">
        <v>0.53981999999999997</v>
      </c>
    </row>
    <row r="99" spans="2:11" s="5" customFormat="1" x14ac:dyDescent="0.15">
      <c r="B99"/>
      <c r="C99"/>
      <c r="D99" s="23">
        <v>0.41299999999999998</v>
      </c>
      <c r="E99">
        <f t="shared" si="5"/>
        <v>0.34599999999999997</v>
      </c>
      <c r="F99" s="10"/>
      <c r="G99" s="5">
        <v>0.34599999999999997</v>
      </c>
      <c r="H99" s="5">
        <v>0.54157999999999995</v>
      </c>
      <c r="I99" s="6">
        <v>84</v>
      </c>
      <c r="K99" s="5">
        <v>0.54157999999999995</v>
      </c>
    </row>
    <row r="100" spans="2:11" s="5" customFormat="1" x14ac:dyDescent="0.15">
      <c r="B100"/>
      <c r="C100"/>
      <c r="D100" s="23">
        <v>0.38300000000000001</v>
      </c>
      <c r="E100">
        <f t="shared" si="5"/>
        <v>0.316</v>
      </c>
      <c r="F100" s="10"/>
      <c r="G100" s="5">
        <v>0.316</v>
      </c>
      <c r="H100" s="5">
        <v>0.59861600000000004</v>
      </c>
      <c r="I100" s="6">
        <v>85</v>
      </c>
      <c r="K100" s="5">
        <v>0.59861600000000004</v>
      </c>
    </row>
    <row r="101" spans="2:11" s="5" customFormat="1" x14ac:dyDescent="0.15">
      <c r="B101"/>
      <c r="C101"/>
      <c r="F101" s="10"/>
    </row>
    <row r="102" spans="2:11" s="5" customFormat="1" x14ac:dyDescent="0.15">
      <c r="B102"/>
      <c r="C102"/>
      <c r="F102" s="10"/>
    </row>
    <row r="103" spans="2:11" x14ac:dyDescent="0.15">
      <c r="H103" s="5"/>
    </row>
    <row r="104" spans="2:11" x14ac:dyDescent="0.15">
      <c r="H104" s="5"/>
    </row>
    <row r="105" spans="2:11" x14ac:dyDescent="0.15">
      <c r="H105" s="5"/>
    </row>
    <row r="106" spans="2:11" x14ac:dyDescent="0.15">
      <c r="H106" s="5"/>
    </row>
  </sheetData>
  <mergeCells count="1">
    <mergeCell ref="O28:Q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glucagon</vt:lpstr>
      <vt:lpstr>insulin</vt:lpstr>
      <vt:lpstr>Somatostatin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2016-11-12T13:51:01Z</dcterms:modified>
</cp:coreProperties>
</file>