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4000" windowHeight="9630"/>
  </bookViews>
  <sheets>
    <sheet name="MtBE Acetonitrile Water" sheetId="7" r:id="rId1"/>
    <sheet name="CPME Acetone Water" sheetId="5" r:id="rId2"/>
    <sheet name="CPME Ethanol Water" sheetId="3" r:id="rId3"/>
    <sheet name="ButylAcetate Ethanol Water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7" l="1"/>
  <c r="T9" i="7"/>
  <c r="S9" i="7"/>
  <c r="R9" i="7"/>
  <c r="Q9" i="7"/>
  <c r="P9" i="7"/>
  <c r="U8" i="7"/>
  <c r="T8" i="7"/>
  <c r="S8" i="7"/>
  <c r="M8" i="7" s="1"/>
  <c r="R8" i="7"/>
  <c r="L8" i="7" s="1"/>
  <c r="Q8" i="7"/>
  <c r="P8" i="7"/>
  <c r="U7" i="7"/>
  <c r="T7" i="7"/>
  <c r="S7" i="7"/>
  <c r="R7" i="7"/>
  <c r="Q7" i="7"/>
  <c r="P7" i="7"/>
  <c r="U6" i="7"/>
  <c r="T6" i="7"/>
  <c r="S6" i="7"/>
  <c r="M6" i="7" s="1"/>
  <c r="R6" i="7"/>
  <c r="L6" i="7" s="1"/>
  <c r="Q6" i="7"/>
  <c r="P6" i="7"/>
  <c r="U5" i="7"/>
  <c r="T5" i="7"/>
  <c r="S5" i="7"/>
  <c r="R5" i="7"/>
  <c r="Q5" i="7"/>
  <c r="P5" i="7"/>
  <c r="U4" i="7"/>
  <c r="T4" i="7"/>
  <c r="S4" i="7"/>
  <c r="M4" i="7" s="1"/>
  <c r="R4" i="7"/>
  <c r="L4" i="7" s="1"/>
  <c r="Q4" i="7"/>
  <c r="P4" i="7"/>
  <c r="U3" i="7"/>
  <c r="T3" i="7"/>
  <c r="S3" i="7"/>
  <c r="R3" i="7"/>
  <c r="Q3" i="7"/>
  <c r="P3" i="7"/>
  <c r="U2" i="7"/>
  <c r="T2" i="7"/>
  <c r="S2" i="7"/>
  <c r="R2" i="7"/>
  <c r="Q2" i="7"/>
  <c r="P2" i="7"/>
  <c r="L9" i="7" l="1"/>
  <c r="L7" i="7"/>
  <c r="N9" i="7"/>
  <c r="O2" i="7"/>
  <c r="K3" i="7"/>
  <c r="M3" i="7"/>
  <c r="M5" i="7"/>
  <c r="M7" i="7"/>
  <c r="J2" i="7"/>
  <c r="N2" i="7"/>
  <c r="O4" i="7"/>
  <c r="O3" i="7"/>
  <c r="N6" i="7"/>
  <c r="J5" i="7"/>
  <c r="L3" i="7"/>
  <c r="K7" i="7"/>
  <c r="K9" i="7"/>
  <c r="M9" i="7"/>
  <c r="N3" i="7"/>
  <c r="N7" i="7"/>
  <c r="K2" i="7"/>
  <c r="O7" i="7"/>
  <c r="O9" i="7"/>
  <c r="L2" i="7"/>
  <c r="N5" i="7"/>
  <c r="O5" i="7"/>
  <c r="J4" i="7"/>
  <c r="M2" i="7"/>
  <c r="K4" i="7"/>
  <c r="K6" i="7"/>
  <c r="K8" i="7"/>
  <c r="N4" i="7"/>
  <c r="N8" i="7"/>
  <c r="J3" i="7"/>
  <c r="O6" i="7"/>
  <c r="O8" i="7"/>
  <c r="J7" i="7"/>
  <c r="J9" i="7"/>
  <c r="J6" i="7"/>
  <c r="J8" i="7"/>
  <c r="L5" i="7"/>
  <c r="K5" i="7"/>
  <c r="P12" i="5" l="1"/>
  <c r="Q12" i="5"/>
  <c r="R12" i="5"/>
  <c r="S12" i="5"/>
  <c r="T12" i="5"/>
  <c r="U12" i="5"/>
  <c r="O12" i="5" s="1"/>
  <c r="N12" i="5" l="1"/>
  <c r="M12" i="5"/>
  <c r="K12" i="5"/>
  <c r="J12" i="5"/>
  <c r="L12" i="5"/>
  <c r="P11" i="5"/>
  <c r="Q11" i="5"/>
  <c r="R11" i="5"/>
  <c r="S11" i="5"/>
  <c r="T11" i="5"/>
  <c r="U11" i="5"/>
  <c r="O11" i="5" l="1"/>
  <c r="M11" i="5"/>
  <c r="N11" i="5"/>
  <c r="K11" i="5"/>
  <c r="J11" i="5"/>
  <c r="L11" i="5"/>
  <c r="U10" i="5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O2" i="2"/>
  <c r="N2" i="2"/>
  <c r="M2" i="2"/>
  <c r="L2" i="2"/>
  <c r="K2" i="2"/>
  <c r="J2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J12" i="2" s="1"/>
  <c r="Q12" i="2"/>
  <c r="K12" i="2" s="1"/>
  <c r="R12" i="2"/>
  <c r="L12" i="2" s="1"/>
  <c r="S12" i="2"/>
  <c r="M12" i="2" s="1"/>
  <c r="T12" i="2"/>
  <c r="N12" i="2" s="1"/>
  <c r="U12" i="2"/>
  <c r="O12" i="2" s="1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U2" i="2"/>
  <c r="T2" i="2"/>
  <c r="S2" i="2"/>
  <c r="R2" i="2"/>
  <c r="Q2" i="2"/>
  <c r="P2" i="2"/>
  <c r="J3" i="5" l="1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<sst xmlns="http://schemas.openxmlformats.org/spreadsheetml/2006/main" count="147" uniqueCount="43">
  <si>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</si>
  <si>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</si>
  <si>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</si>
  <si>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</si>
  <si>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</si>
  <si>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</si>
  <si>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</si>
  <si>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</si>
  <si>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</si>
  <si>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</si>
  <si>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</si>
  <si>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</si>
  <si>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</si>
  <si>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</si>
  <si>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</si>
  <si>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</si>
  <si>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</si>
  <si>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</si>
  <si>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</si>
  <si>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</si>
  <si>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</si>
  <si>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</si>
  <si>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</si>
  <si>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</si>
  <si>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</si>
  <si>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</si>
  <si>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</si>
  <si>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</si>
  <si>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</si>
  <si>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</si>
  <si>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</si>
  <si>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</si>
  <si>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</si>
  <si>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</si>
  <si>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</si>
  <si>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</si>
  <si>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</si>
  <si>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</si>
  <si>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</si>
  <si>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</si>
  <si>
    <t>Max</t>
  </si>
  <si>
    <t>MtBE</t>
  </si>
  <si>
    <t>Acetonitrile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</si>
</sst>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N10" sqref="N1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41</v>
      </c>
      <c r="B2" s="1" t="s">
        <v>42</v>
      </c>
      <c r="C2" s="2" t="s">
        <v>2</v>
      </c>
      <c r="D2" s="1">
        <v>0.97154300999999998</v>
      </c>
      <c r="E2" s="1">
        <v>0</v>
      </c>
      <c r="F2" s="1">
        <v>2.8456990000000001E-2</v>
      </c>
      <c r="G2" s="1">
        <v>6.7155699999999997E-3</v>
      </c>
      <c r="H2" s="1">
        <v>0</v>
      </c>
      <c r="I2" s="1">
        <v>0.99328443</v>
      </c>
      <c r="J2" s="1">
        <f>(P2/$A$6)/((P2/$A$6)+(Q2/$B$6)+(R2/$C$6))</f>
        <v>0.99557666177542514</v>
      </c>
      <c r="K2" s="1">
        <f>(Q2/$B$6)/((P2/$A$6)+(Q2/$B$6)+(R2/$C$6))</f>
        <v>0</v>
      </c>
      <c r="L2" s="1">
        <f>(R2/$C$6)/((P2/$A$6)+(Q2/$B$6)+(R2/$C$6))</f>
        <v>4.4233382245748949E-3</v>
      </c>
      <c r="M2" s="1">
        <f>(S2/$A$6)/((S2/$A$6)+(T2/$B$6)+(U2/$C$6))</f>
        <v>4.2669978092172829E-2</v>
      </c>
      <c r="N2" s="1">
        <f>(T2/$B$6)/((S2/$A$6)+(T2/$B$6)+(U2/$C$6))</f>
        <v>0</v>
      </c>
      <c r="O2" s="1">
        <f>(U2/$C$6)/((S2/$A$6)+(T2/$B$6)+(U2/$C$6))</f>
        <v>0.95733002190782723</v>
      </c>
      <c r="P2" s="1">
        <f>(D2*$A$4)/((D2*$A$4)+(E2*$B$4)+(F2*$C$4))</f>
        <v>0.99404958946545907</v>
      </c>
      <c r="Q2" s="1">
        <f>(E2*$B$4)/((D2*$A$4)+(E2*$B$4)+(F2*$C$4))</f>
        <v>0</v>
      </c>
      <c r="R2" s="1">
        <f>(F2*$C$4)/((D2*$A$4)+(E2*$B$4)+(F2*$C$4))</f>
        <v>5.9504105345408748E-3</v>
      </c>
      <c r="S2" s="1">
        <f>(G2*$A$4)/((G2*$A$4)+(H2*$B$4)+(I2*$C$4))</f>
        <v>3.2023023234779638E-2</v>
      </c>
      <c r="T2" s="1">
        <f>(H2*$B$4)/((G2*$A$4)+(H2*$B$4)+(I2*$C$4))</f>
        <v>0</v>
      </c>
      <c r="U2" s="1">
        <f>(I2*$C$4)/((G2*$A$4)+(H2*$B$4)+(I2*$C$4))</f>
        <v>0.96797697676522032</v>
      </c>
      <c r="V2" t="s">
        <v>28</v>
      </c>
    </row>
    <row r="3" spans="1:22" x14ac:dyDescent="0.25">
      <c r="A3" s="5" t="s">
        <v>24</v>
      </c>
      <c r="B3" s="6"/>
      <c r="C3" s="6"/>
      <c r="D3" s="1">
        <v>0.90261424999999995</v>
      </c>
      <c r="E3" s="1">
        <v>6.4583260000000003E-2</v>
      </c>
      <c r="F3" s="1">
        <v>3.2802489999999997E-2</v>
      </c>
      <c r="G3" s="1">
        <v>8.5552600000000003E-3</v>
      </c>
      <c r="H3" s="1">
        <v>2.472599E-2</v>
      </c>
      <c r="I3" s="1">
        <v>0.96671874999999996</v>
      </c>
      <c r="J3" s="1">
        <f t="shared" ref="J3:J9" si="0">(P3/$A$6)/((P3/$A$6)+(Q3/$B$6)+(R3/$C$6))</f>
        <v>0.96442915775549776</v>
      </c>
      <c r="K3" s="1">
        <f t="shared" ref="K3:K9" si="1">(Q3/$B$6)/((P3/$A$6)+(Q3/$B$6)+(R3/$C$6))</f>
        <v>3.0254370998327444E-2</v>
      </c>
      <c r="L3" s="1">
        <f t="shared" ref="L3:L9" si="2">(R3/$C$6)/((P3/$A$6)+(Q3/$B$6)+(R3/$C$6))</f>
        <v>5.3164712461747652E-3</v>
      </c>
      <c r="M3" s="1">
        <f t="shared" ref="M3:M9" si="3">(S3/$A$6)/((S3/$A$6)+(T3/$B$6)+(U3/$C$6))</f>
        <v>5.1526974900546044E-2</v>
      </c>
      <c r="N3" s="1">
        <f t="shared" ref="N3:N9" si="4">(T3/$B$6)/((S3/$A$6)+(T3/$B$6)+(U3/$C$6))</f>
        <v>6.5291273776580325E-2</v>
      </c>
      <c r="O3" s="1">
        <f t="shared" ref="O3:O9" si="5">(U3/$C$6)/((S3/$A$6)+(T3/$B$6)+(U3/$C$6))</f>
        <v>0.88318175132287369</v>
      </c>
      <c r="P3" s="1">
        <f t="shared" ref="P3:P9" si="6">(D3*$A$4)/((D3*$A$4)+(E3*$B$4)+(F3*$C$4))</f>
        <v>0.96084800688911376</v>
      </c>
      <c r="Q3" s="1">
        <f t="shared" ref="Q3:Q9" si="7">(E3*$B$4)/((D3*$A$4)+(E3*$B$4)+(F3*$C$4))</f>
        <v>3.2015723170278794E-2</v>
      </c>
      <c r="R3" s="1">
        <f t="shared" ref="R3:R9" si="8">(F3*$C$4)/((D3*$A$4)+(E3*$B$4)+(F3*$C$4))</f>
        <v>7.1362699406074702E-3</v>
      </c>
      <c r="S3" s="1">
        <f t="shared" ref="S3:S9" si="9">(G3*$A$4)/((G3*$A$4)+(H3*$B$4)+(I3*$C$4))</f>
        <v>3.9310004169202613E-2</v>
      </c>
      <c r="T3" s="1">
        <f t="shared" ref="T3:T9" si="10">(H3*$B$4)/((G3*$A$4)+(H3*$B$4)+(I3*$C$4))</f>
        <v>5.290715533422477E-2</v>
      </c>
      <c r="U3" s="1">
        <f t="shared" ref="U3:U9" si="11">(I3*$C$4)/((G3*$A$4)+(H3*$B$4)+(I3*$C$4))</f>
        <v>0.90778284049657254</v>
      </c>
      <c r="V3" t="s">
        <v>29</v>
      </c>
    </row>
    <row r="4" spans="1:22" x14ac:dyDescent="0.25">
      <c r="A4" s="1">
        <v>88.15</v>
      </c>
      <c r="B4" s="1">
        <v>41.05</v>
      </c>
      <c r="C4" s="2">
        <v>18.015000000000001</v>
      </c>
      <c r="D4" s="1">
        <v>0.83053767999999994</v>
      </c>
      <c r="E4" s="1">
        <v>0.13031069000000001</v>
      </c>
      <c r="F4" s="1">
        <v>3.915163E-2</v>
      </c>
      <c r="G4" s="1">
        <v>1.077201E-2</v>
      </c>
      <c r="H4" s="1">
        <v>4.9086680000000001E-2</v>
      </c>
      <c r="I4" s="1">
        <v>0.94014129999999996</v>
      </c>
      <c r="J4" s="1">
        <f t="shared" si="0"/>
        <v>0.92942001473136604</v>
      </c>
      <c r="K4" s="1">
        <f t="shared" si="1"/>
        <v>6.3934127549898953E-2</v>
      </c>
      <c r="L4" s="1">
        <f t="shared" si="2"/>
        <v>6.6458577187350132E-3</v>
      </c>
      <c r="M4" s="1">
        <f t="shared" si="3"/>
        <v>6.158941950693967E-2</v>
      </c>
      <c r="N4" s="1">
        <f t="shared" si="4"/>
        <v>0.1230475698039151</v>
      </c>
      <c r="O4" s="1">
        <f t="shared" si="5"/>
        <v>0.81536301068914518</v>
      </c>
      <c r="P4" s="1">
        <f t="shared" si="6"/>
        <v>0.92361750594707082</v>
      </c>
      <c r="Q4" s="1">
        <f t="shared" si="7"/>
        <v>6.7484448741228775E-2</v>
      </c>
      <c r="R4" s="1">
        <f t="shared" si="8"/>
        <v>8.8980453117004712E-3</v>
      </c>
      <c r="S4" s="1">
        <f t="shared" si="9"/>
        <v>4.771332258451931E-2</v>
      </c>
      <c r="T4" s="1">
        <f t="shared" si="10"/>
        <v>0.10125055597037783</v>
      </c>
      <c r="U4" s="1">
        <f t="shared" si="11"/>
        <v>0.85103612144510288</v>
      </c>
      <c r="V4" t="s">
        <v>30</v>
      </c>
    </row>
    <row r="5" spans="1:22" x14ac:dyDescent="0.25">
      <c r="A5" s="7" t="s">
        <v>25</v>
      </c>
      <c r="B5" s="7"/>
      <c r="C5" s="5"/>
      <c r="D5" s="1">
        <v>0.75097910000000001</v>
      </c>
      <c r="E5" s="1">
        <v>0.19929532</v>
      </c>
      <c r="F5" s="1">
        <v>4.972559E-2</v>
      </c>
      <c r="G5" s="1">
        <v>1.3396379999999999E-2</v>
      </c>
      <c r="H5" s="1">
        <v>7.3050970000000007E-2</v>
      </c>
      <c r="I5" s="1">
        <v>0.91355264999999997</v>
      </c>
      <c r="J5" s="1">
        <f t="shared" si="0"/>
        <v>0.88778832279304798</v>
      </c>
      <c r="K5" s="1">
        <f t="shared" si="1"/>
        <v>0.10329485650911895</v>
      </c>
      <c r="L5" s="1">
        <f t="shared" si="2"/>
        <v>8.9168206978331548E-3</v>
      </c>
      <c r="M5" s="1">
        <f t="shared" si="3"/>
        <v>7.2807122474511737E-2</v>
      </c>
      <c r="N5" s="1">
        <f t="shared" si="4"/>
        <v>0.17406538472445299</v>
      </c>
      <c r="O5" s="1">
        <f t="shared" si="5"/>
        <v>0.7531274928010353</v>
      </c>
      <c r="P5" s="1">
        <f t="shared" si="6"/>
        <v>0.87941817942842448</v>
      </c>
      <c r="Q5" s="1">
        <f t="shared" si="7"/>
        <v>0.10868147746082769</v>
      </c>
      <c r="R5" s="1">
        <f t="shared" si="8"/>
        <v>1.1900343110747913E-2</v>
      </c>
      <c r="S5" s="1">
        <f t="shared" si="9"/>
        <v>5.722123537454548E-2</v>
      </c>
      <c r="T5" s="1">
        <f t="shared" si="10"/>
        <v>0.14530702241030038</v>
      </c>
      <c r="U5" s="1">
        <f t="shared" si="11"/>
        <v>0.79747174221515404</v>
      </c>
      <c r="V5" t="s">
        <v>31</v>
      </c>
    </row>
    <row r="6" spans="1:22" x14ac:dyDescent="0.25">
      <c r="A6" s="1">
        <v>0.74</v>
      </c>
      <c r="B6" s="1">
        <v>0.78600000000000003</v>
      </c>
      <c r="C6" s="2">
        <v>0.997</v>
      </c>
      <c r="D6" s="1">
        <v>0.64553413999999998</v>
      </c>
      <c r="E6" s="1">
        <v>0.27814052</v>
      </c>
      <c r="F6" s="1">
        <v>7.6325340000000005E-2</v>
      </c>
      <c r="G6" s="1">
        <v>1.632163E-2</v>
      </c>
      <c r="H6" s="1">
        <v>9.5844170000000006E-2</v>
      </c>
      <c r="I6" s="1">
        <v>0.88783420000000002</v>
      </c>
      <c r="J6" s="1">
        <f t="shared" si="0"/>
        <v>0.82860986805186931</v>
      </c>
      <c r="K6" s="1">
        <f t="shared" si="1"/>
        <v>0.15652912817610878</v>
      </c>
      <c r="L6" s="1">
        <f t="shared" si="2"/>
        <v>1.4861003772021838E-2</v>
      </c>
      <c r="M6" s="1">
        <f t="shared" si="3"/>
        <v>8.4561231891074354E-2</v>
      </c>
      <c r="N6" s="1">
        <f t="shared" si="4"/>
        <v>0.21770755077787377</v>
      </c>
      <c r="O6" s="1">
        <f t="shared" si="5"/>
        <v>0.69773121733105192</v>
      </c>
      <c r="P6" s="1">
        <f t="shared" si="6"/>
        <v>0.81645177805220448</v>
      </c>
      <c r="Q6" s="1">
        <f t="shared" si="7"/>
        <v>0.16381981484863628</v>
      </c>
      <c r="R6" s="1">
        <f t="shared" si="8"/>
        <v>1.9728407099159205E-2</v>
      </c>
      <c r="S6" s="1">
        <f t="shared" si="9"/>
        <v>6.7333684058510229E-2</v>
      </c>
      <c r="T6" s="1">
        <f t="shared" si="10"/>
        <v>0.18413035649857992</v>
      </c>
      <c r="U6" s="1">
        <f t="shared" si="11"/>
        <v>0.74853595944290996</v>
      </c>
      <c r="V6" t="s">
        <v>32</v>
      </c>
    </row>
    <row r="7" spans="1:22" x14ac:dyDescent="0.25">
      <c r="D7" s="1">
        <v>0.35668304000000001</v>
      </c>
      <c r="E7" s="1">
        <v>0.35481575999999998</v>
      </c>
      <c r="F7" s="1">
        <v>0.28850120000000001</v>
      </c>
      <c r="G7" s="1">
        <v>1.7234630000000001E-2</v>
      </c>
      <c r="H7" s="1">
        <v>0.10672426</v>
      </c>
      <c r="I7" s="1">
        <v>0.87604110999999996</v>
      </c>
      <c r="J7" s="1">
        <f t="shared" si="0"/>
        <v>0.64150850268502524</v>
      </c>
      <c r="K7" s="1">
        <f t="shared" si="1"/>
        <v>0.27978400191428915</v>
      </c>
      <c r="L7" s="1">
        <f t="shared" si="2"/>
        <v>7.8707495400685612E-2</v>
      </c>
      <c r="M7" s="1">
        <f t="shared" si="3"/>
        <v>8.7525500205166723E-2</v>
      </c>
      <c r="N7" s="1">
        <f t="shared" si="4"/>
        <v>0.23762701244362117</v>
      </c>
      <c r="O7" s="1">
        <f t="shared" si="5"/>
        <v>0.67484748735121214</v>
      </c>
      <c r="P7" s="1">
        <f t="shared" si="6"/>
        <v>0.61404422114979018</v>
      </c>
      <c r="Q7" s="1">
        <f t="shared" si="7"/>
        <v>0.28445327329652098</v>
      </c>
      <c r="R7" s="1">
        <f t="shared" si="8"/>
        <v>0.10150250555368885</v>
      </c>
      <c r="S7" s="1">
        <f t="shared" si="9"/>
        <v>7.0068376411593747E-2</v>
      </c>
      <c r="T7" s="1">
        <f t="shared" si="10"/>
        <v>0.20205708678790041</v>
      </c>
      <c r="U7" s="1">
        <f t="shared" si="11"/>
        <v>0.72787453680050584</v>
      </c>
      <c r="V7" t="s">
        <v>33</v>
      </c>
    </row>
    <row r="8" spans="1:22" x14ac:dyDescent="0.25">
      <c r="D8" s="1">
        <v>0.26492953000000002</v>
      </c>
      <c r="E8" s="1">
        <v>0.41199217999999999</v>
      </c>
      <c r="F8" s="1">
        <v>0.32307828999999999</v>
      </c>
      <c r="G8" s="1">
        <v>1.8717000000000001E-2</v>
      </c>
      <c r="H8" s="1">
        <v>0.13035738999999999</v>
      </c>
      <c r="I8" s="1">
        <v>0.85092561</v>
      </c>
      <c r="J8" s="1">
        <f t="shared" si="0"/>
        <v>0.53568089029360766</v>
      </c>
      <c r="K8" s="1">
        <f t="shared" si="1"/>
        <v>0.365228597902365</v>
      </c>
      <c r="L8" s="1">
        <f t="shared" si="2"/>
        <v>9.909051180402742E-2</v>
      </c>
      <c r="M8" s="1">
        <f t="shared" si="3"/>
        <v>9.1327406789625781E-2</v>
      </c>
      <c r="N8" s="1">
        <f t="shared" si="4"/>
        <v>0.27886920643594454</v>
      </c>
      <c r="O8" s="1">
        <f t="shared" si="5"/>
        <v>0.6298033867744296</v>
      </c>
      <c r="P8" s="1">
        <f t="shared" si="6"/>
        <v>0.5067374333838639</v>
      </c>
      <c r="Q8" s="1">
        <f t="shared" si="7"/>
        <v>0.36697158357989185</v>
      </c>
      <c r="R8" s="1">
        <f t="shared" si="8"/>
        <v>0.12629098303624417</v>
      </c>
      <c r="S8" s="1">
        <f t="shared" si="9"/>
        <v>7.388565431436131E-2</v>
      </c>
      <c r="T8" s="1">
        <f t="shared" si="10"/>
        <v>0.23963507460911918</v>
      </c>
      <c r="U8" s="1">
        <f t="shared" si="11"/>
        <v>0.68647927107651963</v>
      </c>
      <c r="V8" t="s">
        <v>34</v>
      </c>
    </row>
    <row r="9" spans="1:22" x14ac:dyDescent="0.25">
      <c r="D9" s="1">
        <v>0.19046214</v>
      </c>
      <c r="E9" s="1">
        <v>0.46506388999999998</v>
      </c>
      <c r="F9" s="1">
        <v>0.34447398000000001</v>
      </c>
      <c r="G9" s="1">
        <v>1.9720939999999999E-2</v>
      </c>
      <c r="H9" s="1">
        <v>0.16017997</v>
      </c>
      <c r="I9" s="1">
        <v>0.82009909000000003</v>
      </c>
      <c r="J9" s="1">
        <f t="shared" si="0"/>
        <v>0.42645975124239366</v>
      </c>
      <c r="K9" s="1">
        <f t="shared" si="1"/>
        <v>0.45654335710508342</v>
      </c>
      <c r="L9" s="1">
        <f t="shared" si="2"/>
        <v>0.1169968916525229</v>
      </c>
      <c r="M9" s="1">
        <f t="shared" si="3"/>
        <v>9.2004732249434978E-2</v>
      </c>
      <c r="N9" s="1">
        <f t="shared" si="4"/>
        <v>0.32763537035539414</v>
      </c>
      <c r="O9" s="1">
        <f t="shared" si="5"/>
        <v>0.5803598973951708</v>
      </c>
      <c r="P9" s="1">
        <f t="shared" si="6"/>
        <v>0.39892871278773712</v>
      </c>
      <c r="Q9" s="1">
        <f t="shared" si="7"/>
        <v>0.45361781332011319</v>
      </c>
      <c r="R9" s="1">
        <f t="shared" si="8"/>
        <v>0.14745347389214972</v>
      </c>
      <c r="S9" s="1">
        <f t="shared" si="9"/>
        <v>7.5294974361397135E-2</v>
      </c>
      <c r="T9" s="1">
        <f t="shared" si="10"/>
        <v>0.28479832503111707</v>
      </c>
      <c r="U9" s="1">
        <f t="shared" si="11"/>
        <v>0.63990670060748578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>
        <v>0.25</v>
      </c>
      <c r="K10" s="1">
        <v>0.5</v>
      </c>
      <c r="L10" s="1">
        <v>0.25</v>
      </c>
      <c r="M10" s="1">
        <v>0.09</v>
      </c>
      <c r="N10" s="1">
        <v>0.34</v>
      </c>
      <c r="O10" s="1">
        <v>0.56999999999999995</v>
      </c>
      <c r="P10" s="1"/>
      <c r="Q10" s="1"/>
      <c r="R10" s="1"/>
      <c r="S10" s="1"/>
      <c r="T10" s="1"/>
      <c r="U10" s="1"/>
      <c r="V10" t="s">
        <v>40</v>
      </c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D13" sqref="D13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7" t="s">
        <v>25</v>
      </c>
      <c r="B5" s="7"/>
      <c r="C5" s="5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>
        <v>0.22484456</v>
      </c>
      <c r="E11" s="1">
        <v>0.37722371999999998</v>
      </c>
      <c r="F11" s="1">
        <v>0.39793171999999999</v>
      </c>
      <c r="G11" s="1">
        <v>1.691051E-2</v>
      </c>
      <c r="H11" s="1">
        <v>0.17791449000000001</v>
      </c>
      <c r="I11" s="1">
        <v>0.80517499000000003</v>
      </c>
      <c r="J11" s="1">
        <f t="shared" ref="J11" si="12">(P11/$A$6)/((P11/$A$6)+(Q11/$B$6)+(R11/$C$6))</f>
        <v>0.42674284368348075</v>
      </c>
      <c r="K11" s="1">
        <f t="shared" ref="K11" si="13">(Q11/$B$6)/((P11/$A$6)+(Q11/$B$6)+(R11/$C$6))</f>
        <v>0.45594337394650514</v>
      </c>
      <c r="L11" s="1">
        <f t="shared" ref="L11" si="14">(R11/$C$6)/((P11/$A$6)+(Q11/$B$6)+(R11/$C$6))</f>
        <v>0.11731378237001396</v>
      </c>
      <c r="M11" s="1">
        <f t="shared" ref="M11" si="15">(S11/$A$6)/((S11/$A$6)+(T11/$B$6)+(U11/$C$6))</f>
        <v>6.6242682751183279E-2</v>
      </c>
      <c r="N11" s="1">
        <f t="shared" ref="N11" si="16">(T11/$B$6)/((S11/$A$6)+(T11/$B$6)+(U11/$C$6))</f>
        <v>0.44383401156339886</v>
      </c>
      <c r="O11" s="1">
        <f t="shared" ref="O11" si="17">(U11/$C$6)/((S11/$A$6)+(T11/$B$6)+(U11/$C$6))</f>
        <v>0.48992330568541781</v>
      </c>
      <c r="P11" s="1">
        <f t="shared" ref="P11" si="18">(D11*$A$4)/((D11*$A$4)+(E11*$B$4)+(F11*$C$4))</f>
        <v>0.4364517225892155</v>
      </c>
      <c r="Q11" s="1">
        <f t="shared" ref="Q11" si="19">(E11*$B$4)/((D11*$A$4)+(E11*$B$4)+(F11*$C$4))</f>
        <v>0.4246134873425329</v>
      </c>
      <c r="R11" s="1">
        <f t="shared" ref="R11" si="20">(F11*$C$4)/((D11*$A$4)+(E11*$B$4)+(F11*$C$4))</f>
        <v>0.13893479006825166</v>
      </c>
      <c r="S11" s="1">
        <f t="shared" ref="S11" si="21">(G11*$A$4)/((G11*$A$4)+(H11*$B$4)+(I11*$C$4))</f>
        <v>6.3836445370912404E-2</v>
      </c>
      <c r="T11" s="1">
        <f t="shared" ref="T11" si="22">(H11*$B$4)/((G11*$A$4)+(H11*$B$4)+(I11*$C$4))</f>
        <v>0.38946126883792881</v>
      </c>
      <c r="U11" s="1">
        <f t="shared" ref="U11" si="23">(I11*$C$4)/((G11*$A$4)+(H11*$B$4)+(I11*$C$4))</f>
        <v>0.54670228579115887</v>
      </c>
      <c r="V11" t="s">
        <v>37</v>
      </c>
    </row>
    <row r="12" spans="1:22" x14ac:dyDescent="0.25">
      <c r="D12" s="1">
        <v>0.15581490000000001</v>
      </c>
      <c r="E12" s="1">
        <v>0.38922275000000001</v>
      </c>
      <c r="F12" s="1">
        <v>0.45496236000000001</v>
      </c>
      <c r="G12" s="1">
        <v>1.9652340000000001E-2</v>
      </c>
      <c r="H12" s="1">
        <v>0.20190653</v>
      </c>
      <c r="I12" s="1">
        <v>0.77844111999999999</v>
      </c>
      <c r="J12" s="1">
        <f t="shared" ref="J12" si="24">(P12/$A$6)/((P12/$A$6)+(Q12/$B$6)+(R12/$C$6))</f>
        <v>0.32847690421180842</v>
      </c>
      <c r="K12" s="1">
        <f t="shared" ref="K12" si="25">(Q12/$B$6)/((P12/$A$6)+(Q12/$B$6)+(R12/$C$6))</f>
        <v>0.5225431068996319</v>
      </c>
      <c r="L12" s="1">
        <f t="shared" ref="L12" si="26">(R12/$C$6)/((P12/$A$6)+(Q12/$B$6)+(R12/$C$6))</f>
        <v>0.14897998888855954</v>
      </c>
      <c r="M12" s="1">
        <f t="shared" ref="M12" si="27">(S12/$A$6)/((S12/$A$6)+(T12/$B$6)+(U12/$C$6))</f>
        <v>7.3016464428022093E-2</v>
      </c>
      <c r="N12" s="1">
        <f t="shared" ref="N12" si="28">(T12/$B$6)/((S12/$A$6)+(T12/$B$6)+(U12/$C$6))</f>
        <v>0.47773267735943864</v>
      </c>
      <c r="O12" s="1">
        <f t="shared" ref="O12" si="29">(U12/$C$6)/((S12/$A$6)+(T12/$B$6)+(U12/$C$6))</f>
        <v>0.44925085821253929</v>
      </c>
      <c r="P12" s="1">
        <f t="shared" ref="P12" si="30">(D12*$A$4)/((D12*$A$4)+(E12*$B$4)+(F12*$C$4))</f>
        <v>0.33627830336554781</v>
      </c>
      <c r="Q12" s="1">
        <f t="shared" ref="Q12" si="31">(E12*$B$4)/((D12*$A$4)+(E12*$B$4)+(F12*$C$4))</f>
        <v>0.48711224053901658</v>
      </c>
      <c r="R12" s="1">
        <f t="shared" ref="R12" si="32">(F12*$C$4)/((D12*$A$4)+(E12*$B$4)+(F12*$C$4))</f>
        <v>0.17660945609543571</v>
      </c>
      <c r="S12" s="1">
        <f t="shared" ref="S12" si="33">(G12*$A$4)/((G12*$A$4)+(H12*$B$4)+(I12*$C$4))</f>
        <v>7.1011266225757833E-2</v>
      </c>
      <c r="T12" s="1">
        <f t="shared" ref="T12" si="34">(H12*$B$4)/((G12*$A$4)+(H12*$B$4)+(I12*$C$4))</f>
        <v>0.42306229066045065</v>
      </c>
      <c r="U12" s="1">
        <f t="shared" ref="U12" si="35">(I12*$C$4)/((G12*$A$4)+(H12*$B$4)+(I12*$C$4))</f>
        <v>0.50592644311379154</v>
      </c>
      <c r="V12" t="s">
        <v>40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T17" sqref="T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7" t="s">
        <v>25</v>
      </c>
      <c r="B5" s="7"/>
      <c r="C5" s="5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K20" sqref="K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5" t="s">
        <v>24</v>
      </c>
      <c r="B3" s="6"/>
      <c r="C3" s="6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7" t="s">
        <v>25</v>
      </c>
      <c r="B5" s="7"/>
      <c r="C5" s="5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MtBE Acetonitrile Water</vt:lpstr>
      <vt:lpstr>CPME Acetone Water</vt:lpstr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2025-05-23T12:20:59Z</dcterms:modified>
</cp:coreProperties>
</file>