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4000" windowHeight="9630"/>
  </bookViews>
  <sheets>
    <sheet name="CPME Acetone Water" sheetId="5" r:id="rId1"/>
    <sheet name="CPME Ethanol Water" sheetId="3" r:id="rId2"/>
    <sheet name="ButylAcetate Ethanol Wate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5" l="1"/>
  <c r="Q12" i="5"/>
  <c r="R12" i="5"/>
  <c r="S12" i="5"/>
  <c r="T12" i="5"/>
  <c r="U12" i="5"/>
  <c r="O12" i="5" s="1"/>
  <c r="N12" i="5" l="1"/>
  <c r="M12" i="5"/>
  <c r="K12" i="5"/>
  <c r="J12" i="5"/>
  <c r="L12" i="5"/>
  <c r="P11" i="5"/>
  <c r="Q11" i="5"/>
  <c r="R11" i="5"/>
  <c r="S11" i="5"/>
  <c r="T11" i="5"/>
  <c r="U11" i="5"/>
  <c r="O11" i="5" l="1"/>
  <c r="M11" i="5"/>
  <c r="N11" i="5"/>
  <c r="K11" i="5"/>
  <c r="J11" i="5"/>
  <c r="L11" i="5"/>
  <c r="U10" i="5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<sst xmlns="http://schemas.openxmlformats.org/spreadsheetml/2006/main" count="111" uniqueCount="41">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</sst>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Q20" sqref="Q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10" si="0">(P3/$A$6)/((P3/$A$6)+(Q3/$B$6)+(R3/$C$6))</f>
        <v>0.95161461422519067</v>
      </c>
      <c r="K3" s="1">
        <f t="shared" ref="K3:K10" si="1">(Q3/$B$6)/((P3/$A$6)+(Q3/$B$6)+(R3/$C$6))</f>
        <v>3.3728740414913097E-2</v>
      </c>
      <c r="L3" s="1">
        <f t="shared" ref="L3:L10" si="2">(R3/$C$6)/((P3/$A$6)+(Q3/$B$6)+(R3/$C$6))</f>
        <v>1.4656645359896166E-2</v>
      </c>
      <c r="M3" s="1">
        <f t="shared" ref="M3:M10" si="3">(S3/$A$6)/((S3/$A$6)+(T3/$B$6)+(U3/$C$6))</f>
        <v>1.912876545468413E-2</v>
      </c>
      <c r="N3" s="1">
        <f t="shared" ref="N3:N10" si="4">(T3/$B$6)/((S3/$A$6)+(T3/$B$6)+(U3/$C$6))</f>
        <v>8.403740340824814E-2</v>
      </c>
      <c r="O3" s="1">
        <f t="shared" ref="O3:O10" si="5">(U3/$C$6)/((S3/$A$6)+(T3/$B$6)+(U3/$C$6))</f>
        <v>0.89683383113706783</v>
      </c>
      <c r="P3" s="1">
        <f t="shared" ref="P3:P10" si="6">(D3*$A$4)/((D3*$A$4)+(E3*$B$4)+(F3*$C$4))</f>
        <v>0.95228243877627328</v>
      </c>
      <c r="Q3" s="1">
        <f t="shared" ref="Q3:Q10" si="7">(E3*$B$4)/((D3*$A$4)+(E3*$B$4)+(F3*$C$4))</f>
        <v>3.0733902322401481E-2</v>
      </c>
      <c r="R3" s="1">
        <f t="shared" ref="R3:R10" si="8">(F3*$C$4)/((D3*$A$4)+(E3*$B$4)+(F3*$C$4))</f>
        <v>1.6983658901325319E-2</v>
      </c>
      <c r="S3" s="1">
        <f t="shared" ref="S3:S10" si="9">(G3*$A$4)/((G3*$A$4)+(H3*$B$4)+(I3*$C$4))</f>
        <v>1.6866248850111478E-2</v>
      </c>
      <c r="T3" s="1">
        <f t="shared" ref="T3:T10" si="10">(H3*$B$4)/((G3*$A$4)+(H3*$B$4)+(I3*$C$4))</f>
        <v>6.7470992384577114E-2</v>
      </c>
      <c r="U3" s="1">
        <f t="shared" ref="U3:U1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7" t="s">
        <v>25</v>
      </c>
      <c r="B5" s="7"/>
      <c r="C5" s="5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>
        <v>0.22484456</v>
      </c>
      <c r="E11" s="1">
        <v>0.37722371999999998</v>
      </c>
      <c r="F11" s="1">
        <v>0.39793171999999999</v>
      </c>
      <c r="G11" s="1">
        <v>1.691051E-2</v>
      </c>
      <c r="H11" s="1">
        <v>0.17791449000000001</v>
      </c>
      <c r="I11" s="1">
        <v>0.80517499000000003</v>
      </c>
      <c r="J11" s="1">
        <f t="shared" ref="J11" si="12">(P11/$A$6)/((P11/$A$6)+(Q11/$B$6)+(R11/$C$6))</f>
        <v>0.42674284368348075</v>
      </c>
      <c r="K11" s="1">
        <f t="shared" ref="K11" si="13">(Q11/$B$6)/((P11/$A$6)+(Q11/$B$6)+(R11/$C$6))</f>
        <v>0.45594337394650514</v>
      </c>
      <c r="L11" s="1">
        <f t="shared" ref="L11" si="14">(R11/$C$6)/((P11/$A$6)+(Q11/$B$6)+(R11/$C$6))</f>
        <v>0.11731378237001396</v>
      </c>
      <c r="M11" s="1">
        <f t="shared" ref="M11" si="15">(S11/$A$6)/((S11/$A$6)+(T11/$B$6)+(U11/$C$6))</f>
        <v>6.6242682751183279E-2</v>
      </c>
      <c r="N11" s="1">
        <f t="shared" ref="N11" si="16">(T11/$B$6)/((S11/$A$6)+(T11/$B$6)+(U11/$C$6))</f>
        <v>0.44383401156339886</v>
      </c>
      <c r="O11" s="1">
        <f t="shared" ref="O11" si="17">(U11/$C$6)/((S11/$A$6)+(T11/$B$6)+(U11/$C$6))</f>
        <v>0.48992330568541781</v>
      </c>
      <c r="P11" s="1">
        <f t="shared" ref="P11" si="18">(D11*$A$4)/((D11*$A$4)+(E11*$B$4)+(F11*$C$4))</f>
        <v>0.4364517225892155</v>
      </c>
      <c r="Q11" s="1">
        <f t="shared" ref="Q11" si="19">(E11*$B$4)/((D11*$A$4)+(E11*$B$4)+(F11*$C$4))</f>
        <v>0.4246134873425329</v>
      </c>
      <c r="R11" s="1">
        <f t="shared" ref="R11" si="20">(F11*$C$4)/((D11*$A$4)+(E11*$B$4)+(F11*$C$4))</f>
        <v>0.13893479006825166</v>
      </c>
      <c r="S11" s="1">
        <f t="shared" ref="S11" si="21">(G11*$A$4)/((G11*$A$4)+(H11*$B$4)+(I11*$C$4))</f>
        <v>6.3836445370912404E-2</v>
      </c>
      <c r="T11" s="1">
        <f t="shared" ref="T11" si="22">(H11*$B$4)/((G11*$A$4)+(H11*$B$4)+(I11*$C$4))</f>
        <v>0.38946126883792881</v>
      </c>
      <c r="U11" s="1">
        <f t="shared" ref="U11" si="23">(I11*$C$4)/((G11*$A$4)+(H11*$B$4)+(I11*$C$4))</f>
        <v>0.54670228579115887</v>
      </c>
      <c r="V11" t="s">
        <v>37</v>
      </c>
    </row>
    <row r="12" spans="1:22" x14ac:dyDescent="0.25">
      <c r="D12" s="1">
        <v>0.15581490000000001</v>
      </c>
      <c r="E12" s="1">
        <v>0.38922275000000001</v>
      </c>
      <c r="F12" s="1">
        <v>0.45496236000000001</v>
      </c>
      <c r="G12" s="1">
        <v>1.9652340000000001E-2</v>
      </c>
      <c r="H12" s="1">
        <v>0.20190653</v>
      </c>
      <c r="I12" s="1">
        <v>0.77844111999999999</v>
      </c>
      <c r="J12" s="1">
        <f t="shared" ref="J12" si="24">(P12/$A$6)/((P12/$A$6)+(Q12/$B$6)+(R12/$C$6))</f>
        <v>0.32847690421180842</v>
      </c>
      <c r="K12" s="1">
        <f t="shared" ref="K12" si="25">(Q12/$B$6)/((P12/$A$6)+(Q12/$B$6)+(R12/$C$6))</f>
        <v>0.5225431068996319</v>
      </c>
      <c r="L12" s="1">
        <f t="shared" ref="L12" si="26">(R12/$C$6)/((P12/$A$6)+(Q12/$B$6)+(R12/$C$6))</f>
        <v>0.14897998888855954</v>
      </c>
      <c r="M12" s="1">
        <f t="shared" ref="M12" si="27">(S12/$A$6)/((S12/$A$6)+(T12/$B$6)+(U12/$C$6))</f>
        <v>7.3016464428022093E-2</v>
      </c>
      <c r="N12" s="1">
        <f t="shared" ref="N12" si="28">(T12/$B$6)/((S12/$A$6)+(T12/$B$6)+(U12/$C$6))</f>
        <v>0.47773267735943864</v>
      </c>
      <c r="O12" s="1">
        <f t="shared" ref="O12" si="29">(U12/$C$6)/((S12/$A$6)+(T12/$B$6)+(U12/$C$6))</f>
        <v>0.44925085821253929</v>
      </c>
      <c r="P12" s="1">
        <f t="shared" ref="P12" si="30">(D12*$A$4)/((D12*$A$4)+(E12*$B$4)+(F12*$C$4))</f>
        <v>0.33627830336554781</v>
      </c>
      <c r="Q12" s="1">
        <f t="shared" ref="Q12" si="31">(E12*$B$4)/((D12*$A$4)+(E12*$B$4)+(F12*$C$4))</f>
        <v>0.48711224053901658</v>
      </c>
      <c r="R12" s="1">
        <f t="shared" ref="R12" si="32">(F12*$C$4)/((D12*$A$4)+(E12*$B$4)+(F12*$C$4))</f>
        <v>0.17660945609543571</v>
      </c>
      <c r="S12" s="1">
        <f t="shared" ref="S12" si="33">(G12*$A$4)/((G12*$A$4)+(H12*$B$4)+(I12*$C$4))</f>
        <v>7.1011266225757833E-2</v>
      </c>
      <c r="T12" s="1">
        <f t="shared" ref="T12" si="34">(H12*$B$4)/((G12*$A$4)+(H12*$B$4)+(I12*$C$4))</f>
        <v>0.42306229066045065</v>
      </c>
      <c r="U12" s="1">
        <f t="shared" ref="U12" si="35">(I12*$C$4)/((G12*$A$4)+(H12*$B$4)+(I12*$C$4))</f>
        <v>0.50592644311379154</v>
      </c>
      <c r="V12" t="s">
        <v>40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T17" sqref="T17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5" t="s">
        <v>24</v>
      </c>
      <c r="B3" s="6"/>
      <c r="C3" s="6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9" si="0">(P3/$A$6)/((P3/$A$6)+(Q3/$B$6)+(R3/$C$6))</f>
        <v>0.94016820396046119</v>
      </c>
      <c r="K3" s="1">
        <f t="shared" ref="K3:K9" si="1">(Q3/$B$6)/((P3/$A$6)+(Q3/$B$6)+(R3/$C$6))</f>
        <v>3.9975502983995534E-2</v>
      </c>
      <c r="L3" s="1">
        <f t="shared" ref="L3:L9" si="2">(R3/$C$6)/((P3/$A$6)+(Q3/$B$6)+(R3/$C$6))</f>
        <v>1.9856293055543268E-2</v>
      </c>
      <c r="M3" s="1">
        <f t="shared" ref="M3:M9" si="3">(S3/$A$6)/((S3/$A$6)+(T3/$B$6)+(U3/$C$6))</f>
        <v>2.0235049386669063E-2</v>
      </c>
      <c r="N3" s="1">
        <f t="shared" ref="N3:N9" si="4">(T3/$B$6)/((S3/$A$6)+(T3/$B$6)+(U3/$C$6))</f>
        <v>7.175685810082659E-2</v>
      </c>
      <c r="O3" s="1">
        <f t="shared" ref="O3:O9" si="5">(U3/$C$6)/((S3/$A$6)+(T3/$B$6)+(U3/$C$6))</f>
        <v>0.90800809251250425</v>
      </c>
      <c r="P3" s="1">
        <f t="shared" ref="P3:P9" si="6">(D3*$A$4)/((D3*$A$4)+(E3*$B$4)+(F3*$C$4))</f>
        <v>0.9403623711616359</v>
      </c>
      <c r="Q3" s="1">
        <f t="shared" ref="Q3:Q9" si="7">(E3*$B$4)/((D3*$A$4)+(E3*$B$4)+(F3*$C$4))</f>
        <v>3.6640169287843263E-2</v>
      </c>
      <c r="R3" s="1">
        <f t="shared" ref="R3:R9" si="8">(F3*$C$4)/((D3*$A$4)+(E3*$B$4)+(F3*$C$4))</f>
        <v>2.2997459550520755E-2</v>
      </c>
      <c r="S3" s="1">
        <f t="shared" ref="S3:S9" si="9">(G3*$A$4)/((G3*$A$4)+(H3*$B$4)+(I3*$C$4))</f>
        <v>1.7790233168290218E-2</v>
      </c>
      <c r="T3" s="1">
        <f t="shared" ref="T3:T9" si="10">(H3*$B$4)/((G3*$A$4)+(H3*$B$4)+(I3*$C$4))</f>
        <v>5.7811553259900013E-2</v>
      </c>
      <c r="U3" s="1">
        <f t="shared" ref="U3:U9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7" t="s">
        <v>25</v>
      </c>
      <c r="B5" s="7"/>
      <c r="C5" s="5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K20" sqref="K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5" t="s">
        <v>24</v>
      </c>
      <c r="B3" s="6"/>
      <c r="C3" s="6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12" si="0">(P3/$A$6)/((P3/$A$6)+(Q3/$B$6)+(R3/$C$6))</f>
        <v>0.94229629540224735</v>
      </c>
      <c r="K3" s="1">
        <f t="shared" ref="K3:K12" si="1">(Q3/$B$6)/((P3/$A$6)+(Q3/$B$6)+(R3/$C$6))</f>
        <v>3.4833532238821165E-2</v>
      </c>
      <c r="L3" s="1">
        <f t="shared" ref="L3:L12" si="2">(R3/$C$6)/((P3/$A$6)+(Q3/$B$6)+(R3/$C$6))</f>
        <v>2.2870172358931594E-2</v>
      </c>
      <c r="M3" s="1">
        <f t="shared" ref="M3:M12" si="3">(S3/$A$6)/((S3/$A$6)+(T3/$B$6)+(U3/$C$6))</f>
        <v>1.2256061271845434E-2</v>
      </c>
      <c r="N3" s="1">
        <f t="shared" ref="N3:N12" si="4">(T3/$B$6)/((S3/$A$6)+(T3/$B$6)+(U3/$C$6))</f>
        <v>8.3089518420818922E-2</v>
      </c>
      <c r="O3" s="1">
        <f t="shared" ref="O3:O12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7" t="s">
        <v>25</v>
      </c>
      <c r="B5" s="7"/>
      <c r="C5" s="5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12" si="12">(D11*$A$4)/((D11*$A$4)+(E11*$B$4)+(F11*$C$4))</f>
        <v>0.63453902934698381</v>
      </c>
      <c r="Q11" s="1">
        <f t="shared" ref="Q11:Q12" si="13">(E11*$B$4)/((D11*$A$4)+(E11*$B$4)+(F11*$C$4))</f>
        <v>0.27968530956004017</v>
      </c>
      <c r="R11" s="1">
        <f t="shared" ref="R11:R12" si="14">(F11*$C$4)/((D11*$A$4)+(E11*$B$4)+(F11*$C$4))</f>
        <v>8.5775661092976088E-2</v>
      </c>
      <c r="S11" s="1">
        <f t="shared" ref="S11:S12" si="15">(G11*$A$4)/((G11*$A$4)+(H11*$B$4)+(I11*$C$4))</f>
        <v>0.11341035283698753</v>
      </c>
      <c r="T11" s="1">
        <f t="shared" ref="T11:T12" si="16">(H11*$B$4)/((G11*$A$4)+(H11*$B$4)+(I11*$C$4))</f>
        <v>0.45171704143924635</v>
      </c>
      <c r="U11" s="1">
        <f t="shared" ref="U11:U12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4"/>
      <c r="E23" s="4"/>
      <c r="F23" s="4"/>
      <c r="G23" s="4"/>
      <c r="H23" s="4"/>
      <c r="I23" s="4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2025-05-23T11:57:30Z</dcterms:modified>
</cp:coreProperties>
</file>