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ement\Desktop\CCCCompanion\"/>
    </mc:Choice>
  </mc:AlternateContent>
  <bookViews>
    <workbookView xWindow="0" yWindow="0" windowWidth="24000" windowHeight="9630"/>
  </bookViews>
  <sheets>
    <sheet name="MtBE Acetonitrile Water" sheetId="7" r:id="rId1"/>
    <sheet name="CPME Acetone Water" sheetId="5" r:id="rId2"/>
    <sheet name="CPME Ethanol Water" sheetId="3" r:id="rId3"/>
    <sheet name="ButylAcetate Ethanol Water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7" l="1"/>
  <c r="T9" i="7"/>
  <c r="S9" i="7"/>
  <c r="R9" i="7"/>
  <c r="Q9" i="7"/>
  <c r="P9" i="7"/>
  <c r="U8" i="7"/>
  <c r="T8" i="7"/>
  <c r="S8" i="7"/>
  <c r="M8" i="7" s="1"/>
  <c r="R8" i="7"/>
  <c r="L8" i="7" s="1"/>
  <c r="Q8" i="7"/>
  <c r="P8" i="7"/>
  <c r="U7" i="7"/>
  <c r="T7" i="7"/>
  <c r="S7" i="7"/>
  <c r="R7" i="7"/>
  <c r="Q7" i="7"/>
  <c r="P7" i="7"/>
  <c r="U6" i="7"/>
  <c r="T6" i="7"/>
  <c r="S6" i="7"/>
  <c r="M6" i="7" s="1"/>
  <c r="R6" i="7"/>
  <c r="L6" i="7" s="1"/>
  <c r="Q6" i="7"/>
  <c r="P6" i="7"/>
  <c r="U5" i="7"/>
  <c r="T5" i="7"/>
  <c r="S5" i="7"/>
  <c r="R5" i="7"/>
  <c r="Q5" i="7"/>
  <c r="P5" i="7"/>
  <c r="U4" i="7"/>
  <c r="T4" i="7"/>
  <c r="S4" i="7"/>
  <c r="M4" i="7" s="1"/>
  <c r="R4" i="7"/>
  <c r="L4" i="7" s="1"/>
  <c r="Q4" i="7"/>
  <c r="P4" i="7"/>
  <c r="U3" i="7"/>
  <c r="T3" i="7"/>
  <c r="S3" i="7"/>
  <c r="R3" i="7"/>
  <c r="Q3" i="7"/>
  <c r="P3" i="7"/>
  <c r="U2" i="7"/>
  <c r="T2" i="7"/>
  <c r="S2" i="7"/>
  <c r="R2" i="7"/>
  <c r="Q2" i="7"/>
  <c r="P2" i="7"/>
  <c r="L9" i="7" l="1"/>
  <c r="L7" i="7"/>
  <c r="N9" i="7"/>
  <c r="O2" i="7"/>
  <c r="K3" i="7"/>
  <c r="M3" i="7"/>
  <c r="M5" i="7"/>
  <c r="M7" i="7"/>
  <c r="J2" i="7"/>
  <c r="N2" i="7"/>
  <c r="O4" i="7"/>
  <c r="O3" i="7"/>
  <c r="N6" i="7"/>
  <c r="J5" i="7"/>
  <c r="L3" i="7"/>
  <c r="K7" i="7"/>
  <c r="K9" i="7"/>
  <c r="M9" i="7"/>
  <c r="N3" i="7"/>
  <c r="N7" i="7"/>
  <c r="K2" i="7"/>
  <c r="O7" i="7"/>
  <c r="O9" i="7"/>
  <c r="L2" i="7"/>
  <c r="N5" i="7"/>
  <c r="O5" i="7"/>
  <c r="J4" i="7"/>
  <c r="M2" i="7"/>
  <c r="K4" i="7"/>
  <c r="K6" i="7"/>
  <c r="K8" i="7"/>
  <c r="N4" i="7"/>
  <c r="N8" i="7"/>
  <c r="J3" i="7"/>
  <c r="O6" i="7"/>
  <c r="O8" i="7"/>
  <c r="J7" i="7"/>
  <c r="J9" i="7"/>
  <c r="J6" i="7"/>
  <c r="J8" i="7"/>
  <c r="L5" i="7"/>
  <c r="K5" i="7"/>
  <c r="P12" i="5" l="1"/>
  <c r="Q12" i="5"/>
  <c r="R12" i="5"/>
  <c r="S12" i="5"/>
  <c r="T12" i="5"/>
  <c r="U12" i="5"/>
  <c r="O12" i="5" s="1"/>
  <c r="N12" i="5" l="1"/>
  <c r="M12" i="5"/>
  <c r="K12" i="5"/>
  <c r="J12" i="5"/>
  <c r="L12" i="5"/>
  <c r="P11" i="5"/>
  <c r="Q11" i="5"/>
  <c r="R11" i="5"/>
  <c r="S11" i="5"/>
  <c r="T11" i="5"/>
  <c r="U11" i="5"/>
  <c r="O11" i="5" l="1"/>
  <c r="M11" i="5"/>
  <c r="N11" i="5"/>
  <c r="K11" i="5"/>
  <c r="J11" i="5"/>
  <c r="L11" i="5"/>
  <c r="U10" i="5"/>
  <c r="T10" i="5"/>
  <c r="O10" i="5" s="1"/>
  <c r="S10" i="5"/>
  <c r="R10" i="5"/>
  <c r="Q10" i="5"/>
  <c r="P10" i="5"/>
  <c r="J10" i="5" s="1"/>
  <c r="M10" i="5"/>
  <c r="K10" i="5"/>
  <c r="U9" i="5"/>
  <c r="T9" i="5"/>
  <c r="S9" i="5"/>
  <c r="R9" i="5"/>
  <c r="Q9" i="5"/>
  <c r="P9" i="5"/>
  <c r="K9" i="5" s="1"/>
  <c r="U8" i="5"/>
  <c r="T8" i="5"/>
  <c r="S8" i="5"/>
  <c r="M8" i="5" s="1"/>
  <c r="R8" i="5"/>
  <c r="Q8" i="5"/>
  <c r="K8" i="5" s="1"/>
  <c r="P8" i="5"/>
  <c r="U7" i="5"/>
  <c r="T7" i="5"/>
  <c r="S7" i="5"/>
  <c r="R7" i="5"/>
  <c r="Q7" i="5"/>
  <c r="P7" i="5"/>
  <c r="J7" i="5" s="1"/>
  <c r="U6" i="5"/>
  <c r="T6" i="5"/>
  <c r="S6" i="5"/>
  <c r="R6" i="5"/>
  <c r="Q6" i="5"/>
  <c r="P6" i="5"/>
  <c r="U5" i="5"/>
  <c r="T5" i="5"/>
  <c r="S5" i="5"/>
  <c r="R5" i="5"/>
  <c r="Q5" i="5"/>
  <c r="P5" i="5"/>
  <c r="U4" i="5"/>
  <c r="T4" i="5"/>
  <c r="S4" i="5"/>
  <c r="R4" i="5"/>
  <c r="Q4" i="5"/>
  <c r="P4" i="5"/>
  <c r="U3" i="5"/>
  <c r="T3" i="5"/>
  <c r="S3" i="5"/>
  <c r="R3" i="5"/>
  <c r="Q3" i="5"/>
  <c r="P3" i="5"/>
  <c r="U2" i="5"/>
  <c r="T2" i="5"/>
  <c r="S2" i="5"/>
  <c r="M2" i="5" s="1"/>
  <c r="R2" i="5"/>
  <c r="Q2" i="5"/>
  <c r="P2" i="5"/>
  <c r="U9" i="3"/>
  <c r="T9" i="3"/>
  <c r="S9" i="3"/>
  <c r="R9" i="3"/>
  <c r="Q9" i="3"/>
  <c r="P9" i="3"/>
  <c r="U8" i="3"/>
  <c r="T8" i="3"/>
  <c r="S8" i="3"/>
  <c r="M8" i="3" s="1"/>
  <c r="R8" i="3"/>
  <c r="Q8" i="3"/>
  <c r="P8" i="3"/>
  <c r="U7" i="3"/>
  <c r="T7" i="3"/>
  <c r="S7" i="3"/>
  <c r="R7" i="3"/>
  <c r="Q7" i="3"/>
  <c r="P7" i="3"/>
  <c r="U6" i="3"/>
  <c r="T6" i="3"/>
  <c r="S6" i="3"/>
  <c r="R6" i="3"/>
  <c r="Q6" i="3"/>
  <c r="P6" i="3"/>
  <c r="U5" i="3"/>
  <c r="T5" i="3"/>
  <c r="S5" i="3"/>
  <c r="R5" i="3"/>
  <c r="Q5" i="3"/>
  <c r="P5" i="3"/>
  <c r="U4" i="3"/>
  <c r="T4" i="3"/>
  <c r="S4" i="3"/>
  <c r="R4" i="3"/>
  <c r="Q4" i="3"/>
  <c r="P4" i="3"/>
  <c r="U3" i="3"/>
  <c r="T3" i="3"/>
  <c r="S3" i="3"/>
  <c r="R3" i="3"/>
  <c r="Q3" i="3"/>
  <c r="P3" i="3"/>
  <c r="U2" i="3"/>
  <c r="T2" i="3"/>
  <c r="S2" i="3"/>
  <c r="R2" i="3"/>
  <c r="Q2" i="3"/>
  <c r="P2" i="3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O2" i="2"/>
  <c r="N2" i="2"/>
  <c r="M2" i="2"/>
  <c r="L2" i="2"/>
  <c r="K2" i="2"/>
  <c r="J2" i="2"/>
  <c r="P10" i="2"/>
  <c r="Q10" i="2"/>
  <c r="R10" i="2"/>
  <c r="S10" i="2"/>
  <c r="T10" i="2"/>
  <c r="U10" i="2"/>
  <c r="P11" i="2"/>
  <c r="Q11" i="2"/>
  <c r="R11" i="2"/>
  <c r="S11" i="2"/>
  <c r="T11" i="2"/>
  <c r="U11" i="2"/>
  <c r="P12" i="2"/>
  <c r="J12" i="2" s="1"/>
  <c r="Q12" i="2"/>
  <c r="K12" i="2" s="1"/>
  <c r="R12" i="2"/>
  <c r="L12" i="2" s="1"/>
  <c r="S12" i="2"/>
  <c r="M12" i="2" s="1"/>
  <c r="T12" i="2"/>
  <c r="N12" i="2" s="1"/>
  <c r="U12" i="2"/>
  <c r="O12" i="2" s="1"/>
  <c r="P3" i="2"/>
  <c r="Q3" i="2"/>
  <c r="R3" i="2"/>
  <c r="S3" i="2"/>
  <c r="T3" i="2"/>
  <c r="U3" i="2"/>
  <c r="P4" i="2"/>
  <c r="Q4" i="2"/>
  <c r="R4" i="2"/>
  <c r="S4" i="2"/>
  <c r="T4" i="2"/>
  <c r="U4" i="2"/>
  <c r="P5" i="2"/>
  <c r="Q5" i="2"/>
  <c r="R5" i="2"/>
  <c r="S5" i="2"/>
  <c r="T5" i="2"/>
  <c r="U5" i="2"/>
  <c r="P6" i="2"/>
  <c r="Q6" i="2"/>
  <c r="R6" i="2"/>
  <c r="S6" i="2"/>
  <c r="T6" i="2"/>
  <c r="U6" i="2"/>
  <c r="P7" i="2"/>
  <c r="Q7" i="2"/>
  <c r="R7" i="2"/>
  <c r="S7" i="2"/>
  <c r="T7" i="2"/>
  <c r="U7" i="2"/>
  <c r="P8" i="2"/>
  <c r="Q8" i="2"/>
  <c r="R8" i="2"/>
  <c r="S8" i="2"/>
  <c r="T8" i="2"/>
  <c r="U8" i="2"/>
  <c r="P9" i="2"/>
  <c r="Q9" i="2"/>
  <c r="R9" i="2"/>
  <c r="S9" i="2"/>
  <c r="T9" i="2"/>
  <c r="U9" i="2"/>
  <c r="U2" i="2"/>
  <c r="T2" i="2"/>
  <c r="S2" i="2"/>
  <c r="R2" i="2"/>
  <c r="Q2" i="2"/>
  <c r="P2" i="2"/>
  <c r="J3" i="5" l="1"/>
  <c r="J5" i="5"/>
  <c r="L5" i="5"/>
  <c r="K7" i="5"/>
  <c r="L9" i="5"/>
  <c r="M7" i="5"/>
  <c r="K4" i="5"/>
  <c r="K6" i="5"/>
  <c r="N2" i="5"/>
  <c r="N4" i="5"/>
  <c r="N6" i="5"/>
  <c r="J9" i="5"/>
  <c r="N3" i="5"/>
  <c r="N5" i="5"/>
  <c r="L7" i="5"/>
  <c r="N7" i="5"/>
  <c r="K2" i="5"/>
  <c r="J4" i="5"/>
  <c r="J6" i="5"/>
  <c r="O7" i="5"/>
  <c r="M9" i="5"/>
  <c r="L2" i="5"/>
  <c r="L4" i="5"/>
  <c r="L6" i="5"/>
  <c r="N9" i="5"/>
  <c r="M6" i="5"/>
  <c r="L8" i="5"/>
  <c r="N8" i="5"/>
  <c r="L3" i="5"/>
  <c r="K5" i="5"/>
  <c r="O6" i="5"/>
  <c r="J8" i="5"/>
  <c r="L10" i="5"/>
  <c r="O4" i="5"/>
  <c r="N10" i="5"/>
  <c r="O5" i="5"/>
  <c r="O2" i="5"/>
  <c r="O3" i="5"/>
  <c r="J2" i="5"/>
  <c r="K3" i="5"/>
  <c r="M5" i="5"/>
  <c r="M4" i="5"/>
  <c r="M3" i="5"/>
  <c r="O9" i="5"/>
  <c r="O8" i="5"/>
  <c r="M3" i="3"/>
  <c r="M5" i="3"/>
  <c r="M7" i="3"/>
  <c r="O9" i="3"/>
  <c r="N2" i="3"/>
  <c r="N6" i="3"/>
  <c r="N4" i="3"/>
  <c r="K9" i="3"/>
  <c r="L7" i="3"/>
  <c r="L5" i="3"/>
  <c r="N3" i="3"/>
  <c r="N5" i="3"/>
  <c r="N7" i="3"/>
  <c r="N9" i="3"/>
  <c r="O7" i="3"/>
  <c r="L9" i="3"/>
  <c r="O5" i="3"/>
  <c r="K7" i="3"/>
  <c r="O3" i="3"/>
  <c r="K2" i="3"/>
  <c r="K4" i="3"/>
  <c r="K6" i="3"/>
  <c r="K8" i="3"/>
  <c r="K3" i="3"/>
  <c r="L2" i="3"/>
  <c r="L4" i="3"/>
  <c r="L6" i="3"/>
  <c r="L8" i="3"/>
  <c r="M2" i="3"/>
  <c r="M4" i="3"/>
  <c r="M6" i="3"/>
  <c r="L3" i="3"/>
  <c r="N8" i="3"/>
  <c r="K5" i="3"/>
  <c r="O2" i="3"/>
  <c r="O4" i="3"/>
  <c r="O6" i="3"/>
  <c r="O8" i="3"/>
  <c r="J2" i="3"/>
  <c r="J3" i="3"/>
  <c r="J4" i="3"/>
  <c r="J5" i="3"/>
  <c r="J6" i="3"/>
  <c r="J7" i="3"/>
  <c r="J8" i="3"/>
  <c r="J9" i="3"/>
  <c r="M9" i="3"/>
</calcChain>
</file>

<file path=xl/sharedStrings.xml><?xml version="1.0" encoding="utf-8"?>
<sst xmlns="http://schemas.openxmlformats.org/spreadsheetml/2006/main" count="147" uniqueCount="43">
  <si>
    <t>CPME</t>
  </si>
  <si>
    <t>Ethanol</t>
  </si>
  <si>
    <t>Water</t>
  </si>
  <si>
    <t>%Vol1 - UP</t>
  </si>
  <si>
    <t>%Vol2 - UP</t>
  </si>
  <si>
    <t>%Vol1 - LP</t>
  </si>
  <si>
    <t>%Vol2 - LP</t>
  </si>
  <si>
    <t>Solvent 1</t>
  </si>
  <si>
    <t>Solvent 2</t>
  </si>
  <si>
    <t>Solvent 3</t>
  </si>
  <si>
    <t>%Vol3 - LP</t>
  </si>
  <si>
    <t>%Vol3 - UP</t>
  </si>
  <si>
    <t>%Mol2 - UP</t>
  </si>
  <si>
    <t>%Mol1 - UP</t>
  </si>
  <si>
    <t>%Mol3 - UP</t>
  </si>
  <si>
    <t>%Mol1 - LP</t>
  </si>
  <si>
    <t>%Mol2 - LP</t>
  </si>
  <si>
    <t>%Mol3 - LP</t>
  </si>
  <si>
    <t>%Mas1 - UP</t>
  </si>
  <si>
    <t>%Mas2 - UP</t>
  </si>
  <si>
    <t>%Mas3 - UP</t>
  </si>
  <si>
    <t>%Mas1 - LP</t>
  </si>
  <si>
    <t>%Mas2 - LP</t>
  </si>
  <si>
    <t>%Mas3 - LP</t>
  </si>
  <si>
    <t>Molar Mass</t>
  </si>
  <si>
    <t>Density</t>
  </si>
  <si>
    <t>ButylAcetate</t>
  </si>
  <si>
    <t>Composition</t>
  </si>
  <si>
    <t>7 0 3</t>
  </si>
  <si>
    <t>6,5 0,5 3</t>
  </si>
  <si>
    <t>6 1 3</t>
  </si>
  <si>
    <t>5,5 1,5 3</t>
  </si>
  <si>
    <t>5 2 3</t>
  </si>
  <si>
    <t>4,5 2,5 3</t>
  </si>
  <si>
    <t>4 3 3</t>
  </si>
  <si>
    <t>3,5 3,5 3</t>
  </si>
  <si>
    <t>3 4 3</t>
  </si>
  <si>
    <t>2,5 4,5 3</t>
  </si>
  <si>
    <t>Acetone</t>
  </si>
  <si>
    <t>MAX</t>
  </si>
  <si>
    <t>Max</t>
  </si>
  <si>
    <t>MtBE</t>
  </si>
  <si>
    <t>Acetonitrile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</si>
</sst>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DBDBDB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Excel Built-in Goo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zoomScale="80" zoomScaleNormal="80" workbookViewId="0">
      <selection activeCell="N12" sqref="N12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41</v>
      </c>
      <c r="B2" s="1" t="s">
        <v>42</v>
      </c>
      <c r="C2" s="2" t="s">
        <v>2</v>
      </c>
      <c r="D2" s="1">
        <v>0.97154300999999998</v>
      </c>
      <c r="E2" s="1">
        <v>0</v>
      </c>
      <c r="F2" s="1">
        <v>2.8456990000000001E-2</v>
      </c>
      <c r="G2" s="1">
        <v>6.7155699999999997E-3</v>
      </c>
      <c r="H2" s="1">
        <v>0</v>
      </c>
      <c r="I2" s="1">
        <v>0.99328443</v>
      </c>
      <c r="J2" s="1">
        <f>(P2/$A$6)/((P2/$A$6)+(Q2/$B$6)+(R2/$C$6))</f>
        <v>0.99557666177542514</v>
      </c>
      <c r="K2" s="1">
        <f>(Q2/$B$6)/((P2/$A$6)+(Q2/$B$6)+(R2/$C$6))</f>
        <v>0</v>
      </c>
      <c r="L2" s="1">
        <f>(R2/$C$6)/((P2/$A$6)+(Q2/$B$6)+(R2/$C$6))</f>
        <v>4.4233382245748949E-3</v>
      </c>
      <c r="M2" s="1">
        <f>(S2/$A$6)/((S2/$A$6)+(T2/$B$6)+(U2/$C$6))</f>
        <v>4.2669978092172829E-2</v>
      </c>
      <c r="N2" s="1">
        <f>(T2/$B$6)/((S2/$A$6)+(T2/$B$6)+(U2/$C$6))</f>
        <v>0</v>
      </c>
      <c r="O2" s="1">
        <f>(U2/$C$6)/((S2/$A$6)+(T2/$B$6)+(U2/$C$6))</f>
        <v>0.95733002190782723</v>
      </c>
      <c r="P2" s="1">
        <f>(D2*$A$4)/((D2*$A$4)+(E2*$B$4)+(F2*$C$4))</f>
        <v>0.99404958946545907</v>
      </c>
      <c r="Q2" s="1">
        <f>(E2*$B$4)/((D2*$A$4)+(E2*$B$4)+(F2*$C$4))</f>
        <v>0</v>
      </c>
      <c r="R2" s="1">
        <f>(F2*$C$4)/((D2*$A$4)+(E2*$B$4)+(F2*$C$4))</f>
        <v>5.9504105345408748E-3</v>
      </c>
      <c r="S2" s="1">
        <f>(G2*$A$4)/((G2*$A$4)+(H2*$B$4)+(I2*$C$4))</f>
        <v>3.2023023234779638E-2</v>
      </c>
      <c r="T2" s="1">
        <f>(H2*$B$4)/((G2*$A$4)+(H2*$B$4)+(I2*$C$4))</f>
        <v>0</v>
      </c>
      <c r="U2" s="1">
        <f>(I2*$C$4)/((G2*$A$4)+(H2*$B$4)+(I2*$C$4))</f>
        <v>0.96797697676522032</v>
      </c>
      <c r="V2" t="s">
        <v>28</v>
      </c>
    </row>
    <row r="3" spans="1:22" x14ac:dyDescent="0.25">
      <c r="A3" s="5" t="s">
        <v>24</v>
      </c>
      <c r="B3" s="6"/>
      <c r="C3" s="6"/>
      <c r="D3" s="1">
        <v>0.90261424999999995</v>
      </c>
      <c r="E3" s="1">
        <v>6.4583260000000003E-2</v>
      </c>
      <c r="F3" s="1">
        <v>3.2802489999999997E-2</v>
      </c>
      <c r="G3" s="1">
        <v>8.5552600000000003E-3</v>
      </c>
      <c r="H3" s="1">
        <v>2.472599E-2</v>
      </c>
      <c r="I3" s="1">
        <v>0.96671874999999996</v>
      </c>
      <c r="J3" s="1">
        <f t="shared" ref="J3:J12" si="0">(P3/$A$6)/((P3/$A$6)+(Q3/$B$6)+(R3/$C$6))</f>
        <v>0.96442915775549776</v>
      </c>
      <c r="K3" s="1">
        <f t="shared" ref="K3:K12" si="1">(Q3/$B$6)/((P3/$A$6)+(Q3/$B$6)+(R3/$C$6))</f>
        <v>3.0254370998327444E-2</v>
      </c>
      <c r="L3" s="1">
        <f t="shared" ref="L3:L12" si="2">(R3/$C$6)/((P3/$A$6)+(Q3/$B$6)+(R3/$C$6))</f>
        <v>5.3164712461747652E-3</v>
      </c>
      <c r="M3" s="1">
        <f t="shared" ref="M3:M12" si="3">(S3/$A$6)/((S3/$A$6)+(T3/$B$6)+(U3/$C$6))</f>
        <v>5.1526974900546044E-2</v>
      </c>
      <c r="N3" s="1">
        <f t="shared" ref="N3:N12" si="4">(T3/$B$6)/((S3/$A$6)+(T3/$B$6)+(U3/$C$6))</f>
        <v>6.5291273776580325E-2</v>
      </c>
      <c r="O3" s="1">
        <f t="shared" ref="O3:O12" si="5">(U3/$C$6)/((S3/$A$6)+(T3/$B$6)+(U3/$C$6))</f>
        <v>0.88318175132287369</v>
      </c>
      <c r="P3" s="1">
        <f t="shared" ref="P3:P12" si="6">(D3*$A$4)/((D3*$A$4)+(E3*$B$4)+(F3*$C$4))</f>
        <v>0.96084800688911376</v>
      </c>
      <c r="Q3" s="1">
        <f t="shared" ref="Q3:Q12" si="7">(E3*$B$4)/((D3*$A$4)+(E3*$B$4)+(F3*$C$4))</f>
        <v>3.2015723170278794E-2</v>
      </c>
      <c r="R3" s="1">
        <f t="shared" ref="R3:R12" si="8">(F3*$C$4)/((D3*$A$4)+(E3*$B$4)+(F3*$C$4))</f>
        <v>7.1362699406074702E-3</v>
      </c>
      <c r="S3" s="1">
        <f t="shared" ref="S3:S12" si="9">(G3*$A$4)/((G3*$A$4)+(H3*$B$4)+(I3*$C$4))</f>
        <v>3.9310004169202613E-2</v>
      </c>
      <c r="T3" s="1">
        <f t="shared" ref="T3:T12" si="10">(H3*$B$4)/((G3*$A$4)+(H3*$B$4)+(I3*$C$4))</f>
        <v>5.290715533422477E-2</v>
      </c>
      <c r="U3" s="1">
        <f t="shared" ref="U3:U12" si="11">(I3*$C$4)/((G3*$A$4)+(H3*$B$4)+(I3*$C$4))</f>
        <v>0.90778284049657254</v>
      </c>
      <c r="V3" t="s">
        <v>29</v>
      </c>
    </row>
    <row r="4" spans="1:22" x14ac:dyDescent="0.25">
      <c r="A4" s="1">
        <v>88.15</v>
      </c>
      <c r="B4" s="1">
        <v>41.05</v>
      </c>
      <c r="C4" s="2">
        <v>18.015000000000001</v>
      </c>
      <c r="D4" s="1">
        <v>0.83053767999999994</v>
      </c>
      <c r="E4" s="1">
        <v>0.13031069000000001</v>
      </c>
      <c r="F4" s="1">
        <v>3.915163E-2</v>
      </c>
      <c r="G4" s="1">
        <v>1.077201E-2</v>
      </c>
      <c r="H4" s="1">
        <v>4.9086680000000001E-2</v>
      </c>
      <c r="I4" s="1">
        <v>0.94014129999999996</v>
      </c>
      <c r="J4" s="1">
        <f t="shared" si="0"/>
        <v>0.92942001473136604</v>
      </c>
      <c r="K4" s="1">
        <f t="shared" si="1"/>
        <v>6.3934127549898953E-2</v>
      </c>
      <c r="L4" s="1">
        <f t="shared" si="2"/>
        <v>6.6458577187350132E-3</v>
      </c>
      <c r="M4" s="1">
        <f t="shared" si="3"/>
        <v>6.158941950693967E-2</v>
      </c>
      <c r="N4" s="1">
        <f t="shared" si="4"/>
        <v>0.1230475698039151</v>
      </c>
      <c r="O4" s="1">
        <f t="shared" si="5"/>
        <v>0.81536301068914518</v>
      </c>
      <c r="P4" s="1">
        <f t="shared" si="6"/>
        <v>0.92361750594707082</v>
      </c>
      <c r="Q4" s="1">
        <f t="shared" si="7"/>
        <v>6.7484448741228775E-2</v>
      </c>
      <c r="R4" s="1">
        <f t="shared" si="8"/>
        <v>8.8980453117004712E-3</v>
      </c>
      <c r="S4" s="1">
        <f t="shared" si="9"/>
        <v>4.771332258451931E-2</v>
      </c>
      <c r="T4" s="1">
        <f t="shared" si="10"/>
        <v>0.10125055597037783</v>
      </c>
      <c r="U4" s="1">
        <f t="shared" si="11"/>
        <v>0.85103612144510288</v>
      </c>
      <c r="V4" t="s">
        <v>30</v>
      </c>
    </row>
    <row r="5" spans="1:22" x14ac:dyDescent="0.25">
      <c r="A5" s="7" t="s">
        <v>25</v>
      </c>
      <c r="B5" s="7"/>
      <c r="C5" s="5"/>
      <c r="D5" s="1">
        <v>0.75097910000000001</v>
      </c>
      <c r="E5" s="1">
        <v>0.19929532</v>
      </c>
      <c r="F5" s="1">
        <v>4.972559E-2</v>
      </c>
      <c r="G5" s="1">
        <v>1.3396379999999999E-2</v>
      </c>
      <c r="H5" s="1">
        <v>7.3050970000000007E-2</v>
      </c>
      <c r="I5" s="1">
        <v>0.91355264999999997</v>
      </c>
      <c r="J5" s="1">
        <f t="shared" si="0"/>
        <v>0.88778832279304798</v>
      </c>
      <c r="K5" s="1">
        <f t="shared" si="1"/>
        <v>0.10329485650911895</v>
      </c>
      <c r="L5" s="1">
        <f t="shared" si="2"/>
        <v>8.9168206978331548E-3</v>
      </c>
      <c r="M5" s="1">
        <f t="shared" si="3"/>
        <v>7.2807122474511737E-2</v>
      </c>
      <c r="N5" s="1">
        <f t="shared" si="4"/>
        <v>0.17406538472445299</v>
      </c>
      <c r="O5" s="1">
        <f t="shared" si="5"/>
        <v>0.7531274928010353</v>
      </c>
      <c r="P5" s="1">
        <f t="shared" si="6"/>
        <v>0.87941817942842448</v>
      </c>
      <c r="Q5" s="1">
        <f t="shared" si="7"/>
        <v>0.10868147746082769</v>
      </c>
      <c r="R5" s="1">
        <f t="shared" si="8"/>
        <v>1.1900343110747913E-2</v>
      </c>
      <c r="S5" s="1">
        <f t="shared" si="9"/>
        <v>5.722123537454548E-2</v>
      </c>
      <c r="T5" s="1">
        <f t="shared" si="10"/>
        <v>0.14530702241030038</v>
      </c>
      <c r="U5" s="1">
        <f t="shared" si="11"/>
        <v>0.79747174221515404</v>
      </c>
      <c r="V5" t="s">
        <v>31</v>
      </c>
    </row>
    <row r="6" spans="1:22" x14ac:dyDescent="0.25">
      <c r="A6" s="1">
        <v>0.74</v>
      </c>
      <c r="B6" s="1">
        <v>0.78600000000000003</v>
      </c>
      <c r="C6" s="2">
        <v>0.997</v>
      </c>
      <c r="D6" s="1">
        <v>0.64553413999999998</v>
      </c>
      <c r="E6" s="1">
        <v>0.27814052</v>
      </c>
      <c r="F6" s="1">
        <v>7.6325340000000005E-2</v>
      </c>
      <c r="G6" s="1">
        <v>1.632163E-2</v>
      </c>
      <c r="H6" s="1">
        <v>9.5844170000000006E-2</v>
      </c>
      <c r="I6" s="1">
        <v>0.88783420000000002</v>
      </c>
      <c r="J6" s="1">
        <f t="shared" si="0"/>
        <v>0.82860986805186931</v>
      </c>
      <c r="K6" s="1">
        <f t="shared" si="1"/>
        <v>0.15652912817610878</v>
      </c>
      <c r="L6" s="1">
        <f t="shared" si="2"/>
        <v>1.4861003772021838E-2</v>
      </c>
      <c r="M6" s="1">
        <f t="shared" si="3"/>
        <v>8.4561231891074354E-2</v>
      </c>
      <c r="N6" s="1">
        <f t="shared" si="4"/>
        <v>0.21770755077787377</v>
      </c>
      <c r="O6" s="1">
        <f t="shared" si="5"/>
        <v>0.69773121733105192</v>
      </c>
      <c r="P6" s="1">
        <f t="shared" si="6"/>
        <v>0.81645177805220448</v>
      </c>
      <c r="Q6" s="1">
        <f t="shared" si="7"/>
        <v>0.16381981484863628</v>
      </c>
      <c r="R6" s="1">
        <f t="shared" si="8"/>
        <v>1.9728407099159205E-2</v>
      </c>
      <c r="S6" s="1">
        <f t="shared" si="9"/>
        <v>6.7333684058510229E-2</v>
      </c>
      <c r="T6" s="1">
        <f t="shared" si="10"/>
        <v>0.18413035649857992</v>
      </c>
      <c r="U6" s="1">
        <f t="shared" si="11"/>
        <v>0.74853595944290996</v>
      </c>
      <c r="V6" t="s">
        <v>32</v>
      </c>
    </row>
    <row r="7" spans="1:22" x14ac:dyDescent="0.25">
      <c r="D7" s="1">
        <v>0.35668304000000001</v>
      </c>
      <c r="E7" s="1">
        <v>0.35481575999999998</v>
      </c>
      <c r="F7" s="1">
        <v>0.28850120000000001</v>
      </c>
      <c r="G7" s="1">
        <v>1.7234630000000001E-2</v>
      </c>
      <c r="H7" s="1">
        <v>0.10672426</v>
      </c>
      <c r="I7" s="1">
        <v>0.87604110999999996</v>
      </c>
      <c r="J7" s="1">
        <f t="shared" si="0"/>
        <v>0.64150850268502524</v>
      </c>
      <c r="K7" s="1">
        <f t="shared" si="1"/>
        <v>0.27978400191428915</v>
      </c>
      <c r="L7" s="1">
        <f t="shared" si="2"/>
        <v>7.8707495400685612E-2</v>
      </c>
      <c r="M7" s="1">
        <f t="shared" si="3"/>
        <v>8.7525500205166723E-2</v>
      </c>
      <c r="N7" s="1">
        <f t="shared" si="4"/>
        <v>0.23762701244362117</v>
      </c>
      <c r="O7" s="1">
        <f t="shared" si="5"/>
        <v>0.67484748735121214</v>
      </c>
      <c r="P7" s="1">
        <f t="shared" si="6"/>
        <v>0.61404422114979018</v>
      </c>
      <c r="Q7" s="1">
        <f t="shared" si="7"/>
        <v>0.28445327329652098</v>
      </c>
      <c r="R7" s="1">
        <f t="shared" si="8"/>
        <v>0.10150250555368885</v>
      </c>
      <c r="S7" s="1">
        <f t="shared" si="9"/>
        <v>7.0068376411593747E-2</v>
      </c>
      <c r="T7" s="1">
        <f t="shared" si="10"/>
        <v>0.20205708678790041</v>
      </c>
      <c r="U7" s="1">
        <f t="shared" si="11"/>
        <v>0.72787453680050584</v>
      </c>
      <c r="V7" t="s">
        <v>33</v>
      </c>
    </row>
    <row r="8" spans="1:22" x14ac:dyDescent="0.25">
      <c r="D8" s="1">
        <v>0.26492953000000002</v>
      </c>
      <c r="E8" s="1">
        <v>0.41199217999999999</v>
      </c>
      <c r="F8" s="1">
        <v>0.32307828999999999</v>
      </c>
      <c r="G8" s="1">
        <v>1.8717000000000001E-2</v>
      </c>
      <c r="H8" s="1">
        <v>0.13035738999999999</v>
      </c>
      <c r="I8" s="1">
        <v>0.85092561</v>
      </c>
      <c r="J8" s="1">
        <f t="shared" si="0"/>
        <v>0.53568089029360766</v>
      </c>
      <c r="K8" s="1">
        <f t="shared" si="1"/>
        <v>0.365228597902365</v>
      </c>
      <c r="L8" s="1">
        <f t="shared" si="2"/>
        <v>9.909051180402742E-2</v>
      </c>
      <c r="M8" s="1">
        <f t="shared" si="3"/>
        <v>9.1327406789625781E-2</v>
      </c>
      <c r="N8" s="1">
        <f t="shared" si="4"/>
        <v>0.27886920643594454</v>
      </c>
      <c r="O8" s="1">
        <f t="shared" si="5"/>
        <v>0.6298033867744296</v>
      </c>
      <c r="P8" s="1">
        <f t="shared" si="6"/>
        <v>0.5067374333838639</v>
      </c>
      <c r="Q8" s="1">
        <f t="shared" si="7"/>
        <v>0.36697158357989185</v>
      </c>
      <c r="R8" s="1">
        <f t="shared" si="8"/>
        <v>0.12629098303624417</v>
      </c>
      <c r="S8" s="1">
        <f t="shared" si="9"/>
        <v>7.388565431436131E-2</v>
      </c>
      <c r="T8" s="1">
        <f t="shared" si="10"/>
        <v>0.23963507460911918</v>
      </c>
      <c r="U8" s="1">
        <f t="shared" si="11"/>
        <v>0.68647927107651963</v>
      </c>
      <c r="V8" t="s">
        <v>34</v>
      </c>
    </row>
    <row r="9" spans="1:22" x14ac:dyDescent="0.25">
      <c r="D9" s="1">
        <v>0.19046214</v>
      </c>
      <c r="E9" s="1">
        <v>0.46506388999999998</v>
      </c>
      <c r="F9" s="1">
        <v>0.34447398000000001</v>
      </c>
      <c r="G9" s="1">
        <v>1.9720939999999999E-2</v>
      </c>
      <c r="H9" s="1">
        <v>0.16017997</v>
      </c>
      <c r="I9" s="1">
        <v>0.82009909000000003</v>
      </c>
      <c r="J9" s="1">
        <f t="shared" si="0"/>
        <v>0.42645975124239366</v>
      </c>
      <c r="K9" s="1">
        <f t="shared" si="1"/>
        <v>0.45654335710508342</v>
      </c>
      <c r="L9" s="1">
        <f t="shared" si="2"/>
        <v>0.1169968916525229</v>
      </c>
      <c r="M9" s="1">
        <f t="shared" si="3"/>
        <v>9.2004732249434978E-2</v>
      </c>
      <c r="N9" s="1">
        <f t="shared" si="4"/>
        <v>0.32763537035539414</v>
      </c>
      <c r="O9" s="1">
        <f t="shared" si="5"/>
        <v>0.5803598973951708</v>
      </c>
      <c r="P9" s="1">
        <f t="shared" si="6"/>
        <v>0.39892871278773712</v>
      </c>
      <c r="Q9" s="1">
        <f t="shared" si="7"/>
        <v>0.45361781332011319</v>
      </c>
      <c r="R9" s="1">
        <f t="shared" si="8"/>
        <v>0.14745347389214972</v>
      </c>
      <c r="S9" s="1">
        <f t="shared" si="9"/>
        <v>7.5294974361397135E-2</v>
      </c>
      <c r="T9" s="1">
        <f t="shared" si="10"/>
        <v>0.28479832503111707</v>
      </c>
      <c r="U9" s="1">
        <f t="shared" si="11"/>
        <v>0.63990670060748578</v>
      </c>
      <c r="V9" t="s">
        <v>35</v>
      </c>
    </row>
    <row r="10" spans="1:22" x14ac:dyDescent="0.25">
      <c r="D10" s="1"/>
      <c r="E10" s="1"/>
      <c r="F10" s="1"/>
      <c r="G10" s="1"/>
      <c r="H10" s="1"/>
      <c r="I10" s="1"/>
      <c r="J10" s="1">
        <v>0.25</v>
      </c>
      <c r="K10" s="1">
        <v>0.5</v>
      </c>
      <c r="L10" s="1">
        <v>0.25</v>
      </c>
      <c r="M10" s="1">
        <v>0.05</v>
      </c>
      <c r="N10" s="1">
        <v>0.32</v>
      </c>
      <c r="O10" s="1">
        <v>0.63</v>
      </c>
      <c r="P10" s="1"/>
      <c r="Q10" s="1"/>
      <c r="R10" s="1"/>
      <c r="S10" s="1"/>
      <c r="T10" s="1"/>
      <c r="U10" s="1"/>
      <c r="V10" t="s">
        <v>40</v>
      </c>
    </row>
    <row r="11" spans="1:22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D13" sqref="D13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0</v>
      </c>
      <c r="B2" s="1" t="s">
        <v>38</v>
      </c>
      <c r="C2" s="2" t="s">
        <v>2</v>
      </c>
      <c r="D2" s="1">
        <v>0.92784104000000001</v>
      </c>
      <c r="E2" s="1">
        <v>0</v>
      </c>
      <c r="F2" s="1">
        <v>7.2158959999999994E-2</v>
      </c>
      <c r="G2" s="1">
        <v>2.2430900000000001E-3</v>
      </c>
      <c r="H2" s="1">
        <v>0</v>
      </c>
      <c r="I2" s="1">
        <v>0.99775691</v>
      </c>
      <c r="J2" s="1">
        <f>(P2/$A$6)/((P2/$A$6)+(Q2/$B$6)+(R2/$C$6))</f>
        <v>0.98806401170738245</v>
      </c>
      <c r="K2" s="1">
        <f>(Q2/$B$6)/((P2/$A$6)+(Q2/$B$6)+(R2/$C$6))</f>
        <v>0</v>
      </c>
      <c r="L2" s="1">
        <f>(R2/$C$6)/((P2/$A$6)+(Q2/$B$6)+(R2/$C$6))</f>
        <v>1.193598829261755E-2</v>
      </c>
      <c r="M2" s="1">
        <f>(S2/$A$6)/((S2/$A$6)+(T2/$B$6)+(U2/$C$6))</f>
        <v>1.4266740099013756E-2</v>
      </c>
      <c r="N2" s="1">
        <f>(T2/$B$6)/((S2/$A$6)+(T2/$B$6)+(U2/$C$6))</f>
        <v>0</v>
      </c>
      <c r="O2" s="1">
        <f>(U2/$C$6)/((S2/$A$6)+(T2/$B$6)+(U2/$C$6))</f>
        <v>0.98573325990098615</v>
      </c>
      <c r="P2" s="1">
        <f>(D2*$A$4)/((D2*$A$4)+(E2*$B$4)+(F2*$C$4))</f>
        <v>0.9862046615192448</v>
      </c>
      <c r="Q2" s="1">
        <f>(E2*$B$4)/((D2*$A$4)+(E2*$B$4)+(F2*$C$4))</f>
        <v>0</v>
      </c>
      <c r="R2" s="1">
        <f>(F2*$C$4)/((D2*$A$4)+(E2*$B$4)+(F2*$C$4))</f>
        <v>1.3795338480755207E-2</v>
      </c>
      <c r="S2" s="1">
        <f>(G2*$A$4)/((G2*$A$4)+(H2*$B$4)+(I2*$C$4))</f>
        <v>1.2344649207526013E-2</v>
      </c>
      <c r="T2" s="1">
        <f>(H2*$B$4)/((G2*$A$4)+(H2*$B$4)+(I2*$C$4))</f>
        <v>0</v>
      </c>
      <c r="U2" s="1">
        <f>(I2*$C$4)/((G2*$A$4)+(H2*$B$4)+(I2*$C$4))</f>
        <v>0.98765535079247402</v>
      </c>
      <c r="V2" t="s">
        <v>28</v>
      </c>
    </row>
    <row r="3" spans="1:22" x14ac:dyDescent="0.25">
      <c r="A3" s="5" t="s">
        <v>24</v>
      </c>
      <c r="B3" s="6"/>
      <c r="C3" s="6"/>
      <c r="D3" s="1">
        <v>0.86594227999999995</v>
      </c>
      <c r="E3" s="1">
        <v>4.8194769999999998E-2</v>
      </c>
      <c r="F3" s="1">
        <v>8.5862949999999993E-2</v>
      </c>
      <c r="G3" s="1">
        <v>3.2285899999999999E-3</v>
      </c>
      <c r="H3" s="1">
        <v>2.227258E-2</v>
      </c>
      <c r="I3" s="1">
        <v>0.97449883000000004</v>
      </c>
      <c r="J3" s="1">
        <f t="shared" ref="J3:J10" si="0">(P3/$A$6)/((P3/$A$6)+(Q3/$B$6)+(R3/$C$6))</f>
        <v>0.95161461422519067</v>
      </c>
      <c r="K3" s="1">
        <f t="shared" ref="K3:K10" si="1">(Q3/$B$6)/((P3/$A$6)+(Q3/$B$6)+(R3/$C$6))</f>
        <v>3.3728740414913097E-2</v>
      </c>
      <c r="L3" s="1">
        <f t="shared" ref="L3:L10" si="2">(R3/$C$6)/((P3/$A$6)+(Q3/$B$6)+(R3/$C$6))</f>
        <v>1.4656645359896166E-2</v>
      </c>
      <c r="M3" s="1">
        <f t="shared" ref="M3:M10" si="3">(S3/$A$6)/((S3/$A$6)+(T3/$B$6)+(U3/$C$6))</f>
        <v>1.912876545468413E-2</v>
      </c>
      <c r="N3" s="1">
        <f t="shared" ref="N3:N10" si="4">(T3/$B$6)/((S3/$A$6)+(T3/$B$6)+(U3/$C$6))</f>
        <v>8.403740340824814E-2</v>
      </c>
      <c r="O3" s="1">
        <f t="shared" ref="O3:O10" si="5">(U3/$C$6)/((S3/$A$6)+(T3/$B$6)+(U3/$C$6))</f>
        <v>0.89683383113706783</v>
      </c>
      <c r="P3" s="1">
        <f t="shared" ref="P3:P10" si="6">(D3*$A$4)/((D3*$A$4)+(E3*$B$4)+(F3*$C$4))</f>
        <v>0.95228243877627328</v>
      </c>
      <c r="Q3" s="1">
        <f t="shared" ref="Q3:Q10" si="7">(E3*$B$4)/((D3*$A$4)+(E3*$B$4)+(F3*$C$4))</f>
        <v>3.0733902322401481E-2</v>
      </c>
      <c r="R3" s="1">
        <f t="shared" ref="R3:R10" si="8">(F3*$C$4)/((D3*$A$4)+(E3*$B$4)+(F3*$C$4))</f>
        <v>1.6983658901325319E-2</v>
      </c>
      <c r="S3" s="1">
        <f t="shared" ref="S3:S10" si="9">(G3*$A$4)/((G3*$A$4)+(H3*$B$4)+(I3*$C$4))</f>
        <v>1.6866248850111478E-2</v>
      </c>
      <c r="T3" s="1">
        <f t="shared" ref="T3:T10" si="10">(H3*$B$4)/((G3*$A$4)+(H3*$B$4)+(I3*$C$4))</f>
        <v>6.7470992384577114E-2</v>
      </c>
      <c r="U3" s="1">
        <f t="shared" ref="U3:U10" si="11">(I3*$C$4)/((G3*$A$4)+(H3*$B$4)+(I3*$C$4))</f>
        <v>0.91566275876531134</v>
      </c>
      <c r="V3" t="s">
        <v>29</v>
      </c>
    </row>
    <row r="4" spans="1:22" x14ac:dyDescent="0.25">
      <c r="A4" s="1">
        <v>100.158</v>
      </c>
      <c r="B4" s="1">
        <v>58.08</v>
      </c>
      <c r="C4" s="2">
        <v>18.015000000000001</v>
      </c>
      <c r="D4" s="1">
        <v>0.80124759999999995</v>
      </c>
      <c r="E4" s="1">
        <v>9.5710970000000006E-2</v>
      </c>
      <c r="F4" s="1">
        <v>0.10304143</v>
      </c>
      <c r="G4" s="1">
        <v>4.4360299999999997E-3</v>
      </c>
      <c r="H4" s="1">
        <v>4.429549E-2</v>
      </c>
      <c r="I4" s="1">
        <v>0.95126847999999997</v>
      </c>
      <c r="J4" s="1">
        <f t="shared" si="0"/>
        <v>0.91236932416524852</v>
      </c>
      <c r="K4" s="1">
        <f t="shared" si="1"/>
        <v>6.9405470657784823E-2</v>
      </c>
      <c r="L4" s="1">
        <f t="shared" si="2"/>
        <v>1.8225205176966675E-2</v>
      </c>
      <c r="M4" s="1">
        <f t="shared" si="3"/>
        <v>2.4589150554291717E-2</v>
      </c>
      <c r="N4" s="1">
        <f t="shared" si="4"/>
        <v>0.15636394337516177</v>
      </c>
      <c r="O4" s="1">
        <f t="shared" si="5"/>
        <v>0.81904690607054642</v>
      </c>
      <c r="P4" s="1">
        <f t="shared" si="6"/>
        <v>0.91541602574897274</v>
      </c>
      <c r="Q4" s="1">
        <f t="shared" si="7"/>
        <v>6.3409517871768323E-2</v>
      </c>
      <c r="R4" s="1">
        <f t="shared" si="8"/>
        <v>2.1174456379258917E-2</v>
      </c>
      <c r="S4" s="1">
        <f t="shared" si="9"/>
        <v>2.2045348870968092E-2</v>
      </c>
      <c r="T4" s="1">
        <f t="shared" si="10"/>
        <v>0.12765063384743683</v>
      </c>
      <c r="U4" s="1">
        <f t="shared" si="11"/>
        <v>0.8503040172815951</v>
      </c>
      <c r="V4" t="s">
        <v>30</v>
      </c>
    </row>
    <row r="5" spans="1:22" x14ac:dyDescent="0.25">
      <c r="A5" s="7" t="s">
        <v>25</v>
      </c>
      <c r="B5" s="7"/>
      <c r="C5" s="5"/>
      <c r="D5" s="1">
        <v>0.73145291999999995</v>
      </c>
      <c r="E5" s="1">
        <v>0.14314835000000001</v>
      </c>
      <c r="F5" s="1">
        <v>0.12539873000000001</v>
      </c>
      <c r="G5" s="1">
        <v>5.8562099999999997E-3</v>
      </c>
      <c r="H5" s="1">
        <v>6.5718639999999995E-2</v>
      </c>
      <c r="I5" s="1">
        <v>0.92842515999999997</v>
      </c>
      <c r="J5" s="1">
        <f t="shared" si="0"/>
        <v>0.86861270464631224</v>
      </c>
      <c r="K5" s="1">
        <f t="shared" si="1"/>
        <v>0.10825655395677232</v>
      </c>
      <c r="L5" s="1">
        <f t="shared" si="2"/>
        <v>2.3130741396915389E-2</v>
      </c>
      <c r="M5" s="1">
        <f t="shared" si="3"/>
        <v>3.051365649312161E-2</v>
      </c>
      <c r="N5" s="1">
        <f t="shared" si="4"/>
        <v>0.21806915019000206</v>
      </c>
      <c r="O5" s="1">
        <f t="shared" si="5"/>
        <v>0.7514171933168764</v>
      </c>
      <c r="P5" s="1">
        <f t="shared" si="6"/>
        <v>0.87388031902687213</v>
      </c>
      <c r="Q5" s="1">
        <f t="shared" si="7"/>
        <v>9.9172872140111626E-2</v>
      </c>
      <c r="R5" s="1">
        <f t="shared" si="8"/>
        <v>2.6946808833016197E-2</v>
      </c>
      <c r="S5" s="1">
        <f t="shared" si="9"/>
        <v>2.7760163773562455E-2</v>
      </c>
      <c r="T5" s="1">
        <f t="shared" si="10"/>
        <v>0.18064873030544243</v>
      </c>
      <c r="U5" s="1">
        <f t="shared" si="11"/>
        <v>0.79159110592099513</v>
      </c>
      <c r="V5" t="s">
        <v>31</v>
      </c>
    </row>
    <row r="6" spans="1:22" x14ac:dyDescent="0.25">
      <c r="A6" s="1">
        <v>0.86099999999999999</v>
      </c>
      <c r="B6" s="1">
        <v>0.78400000000000003</v>
      </c>
      <c r="C6" s="2">
        <v>0.997</v>
      </c>
      <c r="D6" s="1">
        <v>0.65427932</v>
      </c>
      <c r="E6" s="1">
        <v>0.19056144999999999</v>
      </c>
      <c r="F6" s="1">
        <v>0.15515923000000001</v>
      </c>
      <c r="G6" s="1">
        <v>7.4547499999999996E-3</v>
      </c>
      <c r="H6" s="1">
        <v>8.6217299999999997E-2</v>
      </c>
      <c r="I6" s="1">
        <v>0.90632794999999999</v>
      </c>
      <c r="J6" s="1">
        <f t="shared" si="0"/>
        <v>0.81811832084080205</v>
      </c>
      <c r="K6" s="1">
        <f t="shared" si="1"/>
        <v>0.1517455716734526</v>
      </c>
      <c r="L6" s="1">
        <f t="shared" si="2"/>
        <v>3.0136107485745276E-2</v>
      </c>
      <c r="M6" s="1">
        <f t="shared" si="3"/>
        <v>3.6697341142917783E-2</v>
      </c>
      <c r="N6" s="1">
        <f t="shared" si="4"/>
        <v>0.27028627091942903</v>
      </c>
      <c r="O6" s="1">
        <f t="shared" si="5"/>
        <v>0.6930163879376533</v>
      </c>
      <c r="P6" s="1">
        <f t="shared" si="6"/>
        <v>0.82539047916358732</v>
      </c>
      <c r="Q6" s="1">
        <f t="shared" si="7"/>
        <v>0.13940304943292212</v>
      </c>
      <c r="R6" s="1">
        <f t="shared" si="8"/>
        <v>3.5206471403490591E-2</v>
      </c>
      <c r="S6" s="1">
        <f t="shared" si="9"/>
        <v>3.3813270049172256E-2</v>
      </c>
      <c r="T6" s="1">
        <f t="shared" si="10"/>
        <v>0.22677202151903361</v>
      </c>
      <c r="U6" s="1">
        <f t="shared" si="11"/>
        <v>0.73941470843179413</v>
      </c>
      <c r="V6" t="s">
        <v>32</v>
      </c>
    </row>
    <row r="7" spans="1:22" x14ac:dyDescent="0.25">
      <c r="D7" s="1">
        <v>0.56853924</v>
      </c>
      <c r="E7" s="1">
        <v>0.23722424</v>
      </c>
      <c r="F7" s="1">
        <v>0.19423652</v>
      </c>
      <c r="G7" s="1">
        <v>9.1693799999999995E-3</v>
      </c>
      <c r="H7" s="1">
        <v>0.10547285000000001</v>
      </c>
      <c r="I7" s="1">
        <v>0.88535777000000004</v>
      </c>
      <c r="J7" s="1">
        <f t="shared" si="0"/>
        <v>0.75827153259019775</v>
      </c>
      <c r="K7" s="1">
        <f t="shared" si="1"/>
        <v>0.20148903821583339</v>
      </c>
      <c r="L7" s="1">
        <f t="shared" si="2"/>
        <v>4.0239429193968848E-2</v>
      </c>
      <c r="M7" s="1">
        <f t="shared" si="3"/>
        <v>4.2875342352525658E-2</v>
      </c>
      <c r="N7" s="1">
        <f t="shared" si="4"/>
        <v>0.31407716604932523</v>
      </c>
      <c r="O7" s="1">
        <f t="shared" si="5"/>
        <v>0.64304749159814911</v>
      </c>
      <c r="P7" s="1">
        <f t="shared" si="6"/>
        <v>0.76721984087421335</v>
      </c>
      <c r="Q7" s="1">
        <f t="shared" si="7"/>
        <v>0.18563480610262537</v>
      </c>
      <c r="R7" s="1">
        <f t="shared" si="8"/>
        <v>4.7145353023161182E-2</v>
      </c>
      <c r="S7" s="1">
        <f t="shared" si="9"/>
        <v>3.9940330329358377E-2</v>
      </c>
      <c r="T7" s="1">
        <f t="shared" si="10"/>
        <v>0.26641171998306762</v>
      </c>
      <c r="U7" s="1">
        <f t="shared" si="11"/>
        <v>0.69364794968757393</v>
      </c>
      <c r="V7" t="s">
        <v>33</v>
      </c>
    </row>
    <row r="8" spans="1:22" x14ac:dyDescent="0.25">
      <c r="D8" s="1">
        <v>0.47715423000000001</v>
      </c>
      <c r="E8" s="1">
        <v>0.28133485000000003</v>
      </c>
      <c r="F8" s="1">
        <v>0.24151091999999999</v>
      </c>
      <c r="G8" s="1">
        <v>1.0943029999999999E-2</v>
      </c>
      <c r="H8" s="1">
        <v>0.12347532999999999</v>
      </c>
      <c r="I8" s="1">
        <v>0.86558164000000004</v>
      </c>
      <c r="J8" s="1">
        <f t="shared" si="0"/>
        <v>0.68770802416101084</v>
      </c>
      <c r="K8" s="1">
        <f t="shared" si="1"/>
        <v>0.25822417546771781</v>
      </c>
      <c r="L8" s="1">
        <f t="shared" si="2"/>
        <v>5.4067800371271249E-2</v>
      </c>
      <c r="M8" s="1">
        <f t="shared" si="3"/>
        <v>4.8846742292356422E-2</v>
      </c>
      <c r="N8" s="1">
        <f t="shared" si="4"/>
        <v>0.35099931043773164</v>
      </c>
      <c r="O8" s="1">
        <f t="shared" si="5"/>
        <v>0.60015394726991178</v>
      </c>
      <c r="P8" s="1">
        <f t="shared" si="6"/>
        <v>0.6978639635793169</v>
      </c>
      <c r="Q8" s="1">
        <f t="shared" si="7"/>
        <v>0.23860332512454935</v>
      </c>
      <c r="R8" s="1">
        <f t="shared" si="8"/>
        <v>6.3532711296133762E-2</v>
      </c>
      <c r="S8" s="1">
        <f t="shared" si="9"/>
        <v>4.5934164680530305E-2</v>
      </c>
      <c r="T8" s="1">
        <f t="shared" si="10"/>
        <v>0.300551841112153</v>
      </c>
      <c r="U8" s="1">
        <f t="shared" si="11"/>
        <v>0.6535139942073166</v>
      </c>
      <c r="V8" t="s">
        <v>34</v>
      </c>
    </row>
    <row r="9" spans="1:22" x14ac:dyDescent="0.25">
      <c r="D9" s="1">
        <v>0.38671313000000002</v>
      </c>
      <c r="E9" s="1">
        <v>0.32067572</v>
      </c>
      <c r="F9" s="1">
        <v>0.29261114999999999</v>
      </c>
      <c r="G9" s="1">
        <v>1.277593E-2</v>
      </c>
      <c r="H9" s="1">
        <v>0.140821</v>
      </c>
      <c r="I9" s="1">
        <v>0.84640307000000004</v>
      </c>
      <c r="J9" s="1">
        <f t="shared" si="0"/>
        <v>0.6076739468672171</v>
      </c>
      <c r="K9" s="1">
        <f t="shared" si="1"/>
        <v>0.32090451712893703</v>
      </c>
      <c r="L9" s="1">
        <f t="shared" si="2"/>
        <v>7.1421536003845945E-2</v>
      </c>
      <c r="M9" s="1">
        <f t="shared" si="3"/>
        <v>5.4614777553050761E-2</v>
      </c>
      <c r="N9" s="1">
        <f t="shared" si="4"/>
        <v>0.38336558396544168</v>
      </c>
      <c r="O9" s="1">
        <f t="shared" si="5"/>
        <v>0.5620196384815076</v>
      </c>
      <c r="P9" s="1">
        <f t="shared" si="6"/>
        <v>0.61844561667419706</v>
      </c>
      <c r="Q9" s="1">
        <f t="shared" si="7"/>
        <v>0.29738539802643132</v>
      </c>
      <c r="R9" s="1">
        <f t="shared" si="8"/>
        <v>8.4168985299371668E-2</v>
      </c>
      <c r="S9" s="1">
        <f t="shared" si="9"/>
        <v>5.1792619899495872E-2</v>
      </c>
      <c r="T9" s="1">
        <f t="shared" si="10"/>
        <v>0.33104249340457692</v>
      </c>
      <c r="U9" s="1">
        <f t="shared" si="11"/>
        <v>0.61716488669592717</v>
      </c>
      <c r="V9" t="s">
        <v>35</v>
      </c>
    </row>
    <row r="10" spans="1:22" x14ac:dyDescent="0.25">
      <c r="D10" s="1">
        <v>0.30204013000000002</v>
      </c>
      <c r="E10" s="1">
        <v>0.35333653999999998</v>
      </c>
      <c r="F10" s="1">
        <v>0.34462333000000001</v>
      </c>
      <c r="G10" s="1">
        <v>1.4726400000000001E-2</v>
      </c>
      <c r="H10" s="1">
        <v>0.15850444</v>
      </c>
      <c r="I10" s="1">
        <v>0.82676916</v>
      </c>
      <c r="J10" s="1">
        <f t="shared" si="0"/>
        <v>0.52023117870878055</v>
      </c>
      <c r="K10" s="1">
        <f t="shared" si="1"/>
        <v>0.38756837593028998</v>
      </c>
      <c r="L10" s="1">
        <f t="shared" si="2"/>
        <v>9.2200445360929403E-2</v>
      </c>
      <c r="M10" s="1">
        <f t="shared" si="3"/>
        <v>6.033177865984491E-2</v>
      </c>
      <c r="N10" s="1">
        <f t="shared" si="4"/>
        <v>0.41354142623625306</v>
      </c>
      <c r="O10" s="1">
        <f t="shared" si="5"/>
        <v>0.52612679510390192</v>
      </c>
      <c r="P10" s="1">
        <f t="shared" si="6"/>
        <v>0.5309006819304124</v>
      </c>
      <c r="Q10" s="1">
        <f t="shared" si="7"/>
        <v>0.36014563092996288</v>
      </c>
      <c r="R10" s="1">
        <f t="shared" si="8"/>
        <v>0.10895368713962472</v>
      </c>
      <c r="S10" s="1">
        <f t="shared" si="9"/>
        <v>5.7671869367282906E-2</v>
      </c>
      <c r="T10" s="1">
        <f t="shared" si="10"/>
        <v>0.35995634404014998</v>
      </c>
      <c r="U10" s="1">
        <f t="shared" si="11"/>
        <v>0.58237178659256716</v>
      </c>
      <c r="V10" t="s">
        <v>36</v>
      </c>
    </row>
    <row r="11" spans="1:22" x14ac:dyDescent="0.25">
      <c r="D11" s="1">
        <v>0.22484456</v>
      </c>
      <c r="E11" s="1">
        <v>0.37722371999999998</v>
      </c>
      <c r="F11" s="1">
        <v>0.39793171999999999</v>
      </c>
      <c r="G11" s="1">
        <v>1.691051E-2</v>
      </c>
      <c r="H11" s="1">
        <v>0.17791449000000001</v>
      </c>
      <c r="I11" s="1">
        <v>0.80517499000000003</v>
      </c>
      <c r="J11" s="1">
        <f t="shared" ref="J11" si="12">(P11/$A$6)/((P11/$A$6)+(Q11/$B$6)+(R11/$C$6))</f>
        <v>0.42674284368348075</v>
      </c>
      <c r="K11" s="1">
        <f t="shared" ref="K11" si="13">(Q11/$B$6)/((P11/$A$6)+(Q11/$B$6)+(R11/$C$6))</f>
        <v>0.45594337394650514</v>
      </c>
      <c r="L11" s="1">
        <f t="shared" ref="L11" si="14">(R11/$C$6)/((P11/$A$6)+(Q11/$B$6)+(R11/$C$6))</f>
        <v>0.11731378237001396</v>
      </c>
      <c r="M11" s="1">
        <f t="shared" ref="M11" si="15">(S11/$A$6)/((S11/$A$6)+(T11/$B$6)+(U11/$C$6))</f>
        <v>6.6242682751183279E-2</v>
      </c>
      <c r="N11" s="1">
        <f t="shared" ref="N11" si="16">(T11/$B$6)/((S11/$A$6)+(T11/$B$6)+(U11/$C$6))</f>
        <v>0.44383401156339886</v>
      </c>
      <c r="O11" s="1">
        <f t="shared" ref="O11" si="17">(U11/$C$6)/((S11/$A$6)+(T11/$B$6)+(U11/$C$6))</f>
        <v>0.48992330568541781</v>
      </c>
      <c r="P11" s="1">
        <f t="shared" ref="P11" si="18">(D11*$A$4)/((D11*$A$4)+(E11*$B$4)+(F11*$C$4))</f>
        <v>0.4364517225892155</v>
      </c>
      <c r="Q11" s="1">
        <f t="shared" ref="Q11" si="19">(E11*$B$4)/((D11*$A$4)+(E11*$B$4)+(F11*$C$4))</f>
        <v>0.4246134873425329</v>
      </c>
      <c r="R11" s="1">
        <f t="shared" ref="R11" si="20">(F11*$C$4)/((D11*$A$4)+(E11*$B$4)+(F11*$C$4))</f>
        <v>0.13893479006825166</v>
      </c>
      <c r="S11" s="1">
        <f t="shared" ref="S11" si="21">(G11*$A$4)/((G11*$A$4)+(H11*$B$4)+(I11*$C$4))</f>
        <v>6.3836445370912404E-2</v>
      </c>
      <c r="T11" s="1">
        <f t="shared" ref="T11" si="22">(H11*$B$4)/((G11*$A$4)+(H11*$B$4)+(I11*$C$4))</f>
        <v>0.38946126883792881</v>
      </c>
      <c r="U11" s="1">
        <f t="shared" ref="U11" si="23">(I11*$C$4)/((G11*$A$4)+(H11*$B$4)+(I11*$C$4))</f>
        <v>0.54670228579115887</v>
      </c>
      <c r="V11" t="s">
        <v>37</v>
      </c>
    </row>
    <row r="12" spans="1:22" x14ac:dyDescent="0.25">
      <c r="D12" s="1">
        <v>0.15581490000000001</v>
      </c>
      <c r="E12" s="1">
        <v>0.38922275000000001</v>
      </c>
      <c r="F12" s="1">
        <v>0.45496236000000001</v>
      </c>
      <c r="G12" s="1">
        <v>1.9652340000000001E-2</v>
      </c>
      <c r="H12" s="1">
        <v>0.20190653</v>
      </c>
      <c r="I12" s="1">
        <v>0.77844111999999999</v>
      </c>
      <c r="J12" s="1">
        <f t="shared" ref="J12" si="24">(P12/$A$6)/((P12/$A$6)+(Q12/$B$6)+(R12/$C$6))</f>
        <v>0.32847690421180842</v>
      </c>
      <c r="K12" s="1">
        <f t="shared" ref="K12" si="25">(Q12/$B$6)/((P12/$A$6)+(Q12/$B$6)+(R12/$C$6))</f>
        <v>0.5225431068996319</v>
      </c>
      <c r="L12" s="1">
        <f t="shared" ref="L12" si="26">(R12/$C$6)/((P12/$A$6)+(Q12/$B$6)+(R12/$C$6))</f>
        <v>0.14897998888855954</v>
      </c>
      <c r="M12" s="1">
        <f t="shared" ref="M12" si="27">(S12/$A$6)/((S12/$A$6)+(T12/$B$6)+(U12/$C$6))</f>
        <v>7.3016464428022093E-2</v>
      </c>
      <c r="N12" s="1">
        <f t="shared" ref="N12" si="28">(T12/$B$6)/((S12/$A$6)+(T12/$B$6)+(U12/$C$6))</f>
        <v>0.47773267735943864</v>
      </c>
      <c r="O12" s="1">
        <f t="shared" ref="O12" si="29">(U12/$C$6)/((S12/$A$6)+(T12/$B$6)+(U12/$C$6))</f>
        <v>0.44925085821253929</v>
      </c>
      <c r="P12" s="1">
        <f t="shared" ref="P12" si="30">(D12*$A$4)/((D12*$A$4)+(E12*$B$4)+(F12*$C$4))</f>
        <v>0.33627830336554781</v>
      </c>
      <c r="Q12" s="1">
        <f t="shared" ref="Q12" si="31">(E12*$B$4)/((D12*$A$4)+(E12*$B$4)+(F12*$C$4))</f>
        <v>0.48711224053901658</v>
      </c>
      <c r="R12" s="1">
        <f t="shared" ref="R12" si="32">(F12*$C$4)/((D12*$A$4)+(E12*$B$4)+(F12*$C$4))</f>
        <v>0.17660945609543571</v>
      </c>
      <c r="S12" s="1">
        <f t="shared" ref="S12" si="33">(G12*$A$4)/((G12*$A$4)+(H12*$B$4)+(I12*$C$4))</f>
        <v>7.1011266225757833E-2</v>
      </c>
      <c r="T12" s="1">
        <f t="shared" ref="T12" si="34">(H12*$B$4)/((G12*$A$4)+(H12*$B$4)+(I12*$C$4))</f>
        <v>0.42306229066045065</v>
      </c>
      <c r="U12" s="1">
        <f t="shared" ref="U12" si="35">(I12*$C$4)/((G12*$A$4)+(H12*$B$4)+(I12*$C$4))</f>
        <v>0.50592644311379154</v>
      </c>
      <c r="V12" t="s">
        <v>40</v>
      </c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T17" sqref="T17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0</v>
      </c>
      <c r="B2" s="1" t="s">
        <v>1</v>
      </c>
      <c r="C2" s="2" t="s">
        <v>2</v>
      </c>
      <c r="D2" s="1">
        <v>0.92784104000000001</v>
      </c>
      <c r="E2" s="1">
        <v>0</v>
      </c>
      <c r="F2" s="1">
        <v>7.2158959999999994E-2</v>
      </c>
      <c r="G2" s="1">
        <v>2.2430900000000001E-3</v>
      </c>
      <c r="H2" s="1">
        <v>0</v>
      </c>
      <c r="I2" s="1">
        <v>0.99775691</v>
      </c>
      <c r="J2" s="1">
        <f>(P2/$A$6)/((P2/$A$6)+(Q2/$B$6)+(R2/$C$6))</f>
        <v>0.98806401170738245</v>
      </c>
      <c r="K2" s="1">
        <f>(Q2/$B$6)/((P2/$A$6)+(Q2/$B$6)+(R2/$C$6))</f>
        <v>0</v>
      </c>
      <c r="L2" s="1">
        <f>(R2/$C$6)/((P2/$A$6)+(Q2/$B$6)+(R2/$C$6))</f>
        <v>1.193598829261755E-2</v>
      </c>
      <c r="M2" s="1">
        <f>(S2/$A$6)/((S2/$A$6)+(T2/$B$6)+(U2/$C$6))</f>
        <v>1.4266740099013756E-2</v>
      </c>
      <c r="N2" s="1">
        <f>(T2/$B$6)/((S2/$A$6)+(T2/$B$6)+(U2/$C$6))</f>
        <v>0</v>
      </c>
      <c r="O2" s="1">
        <f>(U2/$C$6)/((S2/$A$6)+(T2/$B$6)+(U2/$C$6))</f>
        <v>0.98573325990098615</v>
      </c>
      <c r="P2" s="1">
        <f>(D2*$A$4)/((D2*$A$4)+(E2*$B$4)+(F2*$C$4))</f>
        <v>0.9862046615192448</v>
      </c>
      <c r="Q2" s="1">
        <f>(E2*$B$4)/((D2*$A$4)+(E2*$B$4)+(F2*$C$4))</f>
        <v>0</v>
      </c>
      <c r="R2" s="1">
        <f>(F2*$C$4)/((D2*$A$4)+(E2*$B$4)+(F2*$C$4))</f>
        <v>1.3795338480755207E-2</v>
      </c>
      <c r="S2" s="1">
        <f>(G2*$A$4)/((G2*$A$4)+(H2*$B$4)+(I2*$C$4))</f>
        <v>1.2344649207526013E-2</v>
      </c>
      <c r="T2" s="1">
        <f>(H2*$B$4)/((G2*$A$4)+(H2*$B$4)+(I2*$C$4))</f>
        <v>0</v>
      </c>
      <c r="U2" s="1">
        <f>(I2*$C$4)/((G2*$A$4)+(H2*$B$4)+(I2*$C$4))</f>
        <v>0.98765535079247402</v>
      </c>
      <c r="V2" t="s">
        <v>28</v>
      </c>
    </row>
    <row r="3" spans="1:22" x14ac:dyDescent="0.25">
      <c r="A3" s="5" t="s">
        <v>24</v>
      </c>
      <c r="B3" s="6"/>
      <c r="C3" s="6"/>
      <c r="D3" s="1">
        <v>0.81921520000000003</v>
      </c>
      <c r="E3" s="1">
        <v>6.9397929999999997E-2</v>
      </c>
      <c r="F3" s="1">
        <v>0.11138687</v>
      </c>
      <c r="G3" s="1">
        <v>3.36754E-3</v>
      </c>
      <c r="H3" s="1">
        <v>2.379206E-2</v>
      </c>
      <c r="I3" s="1">
        <v>0.97284040000000005</v>
      </c>
      <c r="J3" s="1">
        <f t="shared" ref="J3:J9" si="0">(P3/$A$6)/((P3/$A$6)+(Q3/$B$6)+(R3/$C$6))</f>
        <v>0.94016820396046119</v>
      </c>
      <c r="K3" s="1">
        <f t="shared" ref="K3:K9" si="1">(Q3/$B$6)/((P3/$A$6)+(Q3/$B$6)+(R3/$C$6))</f>
        <v>3.9975502983995534E-2</v>
      </c>
      <c r="L3" s="1">
        <f t="shared" ref="L3:L9" si="2">(R3/$C$6)/((P3/$A$6)+(Q3/$B$6)+(R3/$C$6))</f>
        <v>1.9856293055543268E-2</v>
      </c>
      <c r="M3" s="1">
        <f t="shared" ref="M3:M9" si="3">(S3/$A$6)/((S3/$A$6)+(T3/$B$6)+(U3/$C$6))</f>
        <v>2.0235049386669063E-2</v>
      </c>
      <c r="N3" s="1">
        <f t="shared" ref="N3:N9" si="4">(T3/$B$6)/((S3/$A$6)+(T3/$B$6)+(U3/$C$6))</f>
        <v>7.175685810082659E-2</v>
      </c>
      <c r="O3" s="1">
        <f t="shared" ref="O3:O9" si="5">(U3/$C$6)/((S3/$A$6)+(T3/$B$6)+(U3/$C$6))</f>
        <v>0.90800809251250425</v>
      </c>
      <c r="P3" s="1">
        <f t="shared" ref="P3:P9" si="6">(D3*$A$4)/((D3*$A$4)+(E3*$B$4)+(F3*$C$4))</f>
        <v>0.9403623711616359</v>
      </c>
      <c r="Q3" s="1">
        <f t="shared" ref="Q3:Q9" si="7">(E3*$B$4)/((D3*$A$4)+(E3*$B$4)+(F3*$C$4))</f>
        <v>3.6640169287843263E-2</v>
      </c>
      <c r="R3" s="1">
        <f t="shared" ref="R3:R9" si="8">(F3*$C$4)/((D3*$A$4)+(E3*$B$4)+(F3*$C$4))</f>
        <v>2.2997459550520755E-2</v>
      </c>
      <c r="S3" s="1">
        <f t="shared" ref="S3:S9" si="9">(G3*$A$4)/((G3*$A$4)+(H3*$B$4)+(I3*$C$4))</f>
        <v>1.7790233168290218E-2</v>
      </c>
      <c r="T3" s="1">
        <f t="shared" ref="T3:T9" si="10">(H3*$B$4)/((G3*$A$4)+(H3*$B$4)+(I3*$C$4))</f>
        <v>5.7811553259900013E-2</v>
      </c>
      <c r="U3" s="1">
        <f t="shared" ref="U3:U9" si="11">(I3*$C$4)/((G3*$A$4)+(H3*$B$4)+(I3*$C$4))</f>
        <v>0.92439821357180985</v>
      </c>
      <c r="V3" t="s">
        <v>29</v>
      </c>
    </row>
    <row r="4" spans="1:22" x14ac:dyDescent="0.25">
      <c r="A4" s="1">
        <v>100.158</v>
      </c>
      <c r="B4" s="1">
        <v>46.067999999999998</v>
      </c>
      <c r="C4" s="2">
        <v>18.015000000000001</v>
      </c>
      <c r="D4" s="1">
        <v>0.71180259000000001</v>
      </c>
      <c r="E4" s="1">
        <v>0.13155117</v>
      </c>
      <c r="F4" s="1">
        <v>0.15664623999999999</v>
      </c>
      <c r="G4" s="1">
        <v>4.8643899999999997E-3</v>
      </c>
      <c r="H4" s="1">
        <v>4.7379940000000002E-2</v>
      </c>
      <c r="I4" s="1">
        <v>0.94775567000000005</v>
      </c>
      <c r="J4" s="1">
        <f t="shared" si="0"/>
        <v>0.88735350068656471</v>
      </c>
      <c r="K4" s="1">
        <f t="shared" si="1"/>
        <v>8.2313616044087157E-2</v>
      </c>
      <c r="L4" s="1">
        <f t="shared" si="2"/>
        <v>3.0332883269348215E-2</v>
      </c>
      <c r="M4" s="1">
        <f t="shared" si="3"/>
        <v>2.7660433960894189E-2</v>
      </c>
      <c r="N4" s="1">
        <f t="shared" si="4"/>
        <v>0.13522748515535316</v>
      </c>
      <c r="O4" s="1">
        <f t="shared" si="5"/>
        <v>0.83711208088375255</v>
      </c>
      <c r="P4" s="1">
        <f t="shared" si="6"/>
        <v>0.8892138354141419</v>
      </c>
      <c r="Q4" s="1">
        <f t="shared" si="7"/>
        <v>7.558838680845098E-2</v>
      </c>
      <c r="R4" s="1">
        <f t="shared" si="8"/>
        <v>3.5197777777407006E-2</v>
      </c>
      <c r="S4" s="1">
        <f t="shared" si="9"/>
        <v>2.4676578128983835E-2</v>
      </c>
      <c r="T4" s="1">
        <f t="shared" si="10"/>
        <v>0.11055153325882057</v>
      </c>
      <c r="U4" s="1">
        <f t="shared" si="11"/>
        <v>0.86477188861219556</v>
      </c>
      <c r="V4" t="s">
        <v>30</v>
      </c>
    </row>
    <row r="5" spans="1:22" x14ac:dyDescent="0.25">
      <c r="A5" s="7" t="s">
        <v>25</v>
      </c>
      <c r="B5" s="7"/>
      <c r="C5" s="5"/>
      <c r="D5" s="1">
        <v>0.61074123999999996</v>
      </c>
      <c r="E5" s="1">
        <v>0.18504191</v>
      </c>
      <c r="F5" s="1">
        <v>0.20421684000000001</v>
      </c>
      <c r="G5" s="1">
        <v>6.8893000000000001E-3</v>
      </c>
      <c r="H5" s="1">
        <v>7.1631040000000007E-2</v>
      </c>
      <c r="I5" s="1">
        <v>0.92147966000000003</v>
      </c>
      <c r="J5" s="1">
        <f t="shared" si="0"/>
        <v>0.83055657956448314</v>
      </c>
      <c r="K5" s="1">
        <f t="shared" si="1"/>
        <v>0.12630540673094218</v>
      </c>
      <c r="L5" s="1">
        <f t="shared" si="2"/>
        <v>4.3138013704574638E-2</v>
      </c>
      <c r="M5" s="1">
        <f t="shared" si="3"/>
        <v>3.7043897562205788E-2</v>
      </c>
      <c r="N5" s="1">
        <f t="shared" si="4"/>
        <v>0.19332263101486835</v>
      </c>
      <c r="O5" s="1">
        <f t="shared" si="5"/>
        <v>0.76963347142292582</v>
      </c>
      <c r="P5" s="1">
        <f t="shared" si="6"/>
        <v>0.83368140280944381</v>
      </c>
      <c r="Q5" s="1">
        <f t="shared" si="7"/>
        <v>0.11617874589518137</v>
      </c>
      <c r="R5" s="1">
        <f t="shared" si="8"/>
        <v>5.0139851295374745E-2</v>
      </c>
      <c r="S5" s="1">
        <f t="shared" si="9"/>
        <v>3.3511704628804373E-2</v>
      </c>
      <c r="T5" s="1">
        <f t="shared" si="10"/>
        <v>0.16026415339966416</v>
      </c>
      <c r="U5" s="1">
        <f t="shared" si="11"/>
        <v>0.80622414197153136</v>
      </c>
      <c r="V5" t="s">
        <v>31</v>
      </c>
    </row>
    <row r="6" spans="1:22" x14ac:dyDescent="0.25">
      <c r="A6" s="1">
        <v>0.86099999999999999</v>
      </c>
      <c r="B6" s="1">
        <v>0.78900000000000003</v>
      </c>
      <c r="C6" s="2">
        <v>0.997</v>
      </c>
      <c r="D6" s="1">
        <v>0.52147770000000004</v>
      </c>
      <c r="E6" s="1">
        <v>0.22975391000000001</v>
      </c>
      <c r="F6" s="1">
        <v>0.2487684</v>
      </c>
      <c r="G6" s="1">
        <v>9.7469400000000008E-3</v>
      </c>
      <c r="H6" s="1">
        <v>9.7743029999999995E-2</v>
      </c>
      <c r="I6" s="1">
        <v>0.89251002999999995</v>
      </c>
      <c r="J6" s="1">
        <f t="shared" si="0"/>
        <v>0.77205798666959058</v>
      </c>
      <c r="K6" s="1">
        <f t="shared" si="1"/>
        <v>0.17073279586369783</v>
      </c>
      <c r="L6" s="1">
        <f t="shared" si="2"/>
        <v>5.7209217466711627E-2</v>
      </c>
      <c r="M6" s="1">
        <f t="shared" si="3"/>
        <v>4.9366413169605473E-2</v>
      </c>
      <c r="N6" s="1">
        <f t="shared" si="4"/>
        <v>0.24847857146137961</v>
      </c>
      <c r="O6" s="1">
        <f t="shared" si="5"/>
        <v>0.70215501536901492</v>
      </c>
      <c r="P6" s="1">
        <f t="shared" si="6"/>
        <v>0.77612548612130294</v>
      </c>
      <c r="Q6" s="1">
        <f t="shared" si="7"/>
        <v>0.15727975679243636</v>
      </c>
      <c r="R6" s="1">
        <f t="shared" si="8"/>
        <v>6.659475708626067E-2</v>
      </c>
      <c r="S6" s="1">
        <f t="shared" si="9"/>
        <v>4.5284852832712344E-2</v>
      </c>
      <c r="T6" s="1">
        <f t="shared" si="10"/>
        <v>0.20887390219532315</v>
      </c>
      <c r="U6" s="1">
        <f t="shared" si="11"/>
        <v>0.74584124497196458</v>
      </c>
      <c r="V6" t="s">
        <v>32</v>
      </c>
    </row>
    <row r="7" spans="1:22" x14ac:dyDescent="0.25">
      <c r="D7" s="1">
        <v>0.44495261000000003</v>
      </c>
      <c r="E7" s="1">
        <v>0.26654158999999999</v>
      </c>
      <c r="F7" s="1">
        <v>0.28850579999999998</v>
      </c>
      <c r="G7" s="1">
        <v>1.396858E-2</v>
      </c>
      <c r="H7" s="1">
        <v>0.12685300999999999</v>
      </c>
      <c r="I7" s="1">
        <v>0.85917840999999995</v>
      </c>
      <c r="J7" s="1">
        <f t="shared" si="0"/>
        <v>0.71357904719535425</v>
      </c>
      <c r="K7" s="1">
        <f t="shared" si="1"/>
        <v>0.21455230147395279</v>
      </c>
      <c r="L7" s="1">
        <f t="shared" si="2"/>
        <v>7.1868651330692909E-2</v>
      </c>
      <c r="M7" s="1">
        <f t="shared" si="3"/>
        <v>6.6171693588617492E-2</v>
      </c>
      <c r="N7" s="1">
        <f t="shared" si="4"/>
        <v>0.30162034337024485</v>
      </c>
      <c r="O7" s="1">
        <f t="shared" si="5"/>
        <v>0.63220796304113769</v>
      </c>
      <c r="P7" s="1">
        <f t="shared" si="6"/>
        <v>0.71831242500659098</v>
      </c>
      <c r="Q7" s="1">
        <f t="shared" si="7"/>
        <v>0.19791482132113272</v>
      </c>
      <c r="R7" s="1">
        <f t="shared" si="8"/>
        <v>8.3772753672276296E-2</v>
      </c>
      <c r="S7" s="1">
        <f t="shared" si="9"/>
        <v>6.1575779114172412E-2</v>
      </c>
      <c r="T7" s="1">
        <f t="shared" si="10"/>
        <v>0.257200700670565</v>
      </c>
      <c r="U7" s="1">
        <f t="shared" si="11"/>
        <v>0.68122352021526267</v>
      </c>
      <c r="V7" t="s">
        <v>33</v>
      </c>
    </row>
    <row r="8" spans="1:22" x14ac:dyDescent="0.25">
      <c r="D8" s="1">
        <v>0.37876819</v>
      </c>
      <c r="E8" s="1">
        <v>0.29631084000000002</v>
      </c>
      <c r="F8" s="1">
        <v>0.32492098000000003</v>
      </c>
      <c r="G8" s="1">
        <v>2.0463930000000002E-2</v>
      </c>
      <c r="H8" s="1">
        <v>0.15983748</v>
      </c>
      <c r="I8" s="1">
        <v>0.81969859</v>
      </c>
      <c r="J8" s="1">
        <f t="shared" si="0"/>
        <v>0.65534855300337369</v>
      </c>
      <c r="K8" s="1">
        <f t="shared" si="1"/>
        <v>0.25732752831865674</v>
      </c>
      <c r="L8" s="1">
        <f t="shared" si="2"/>
        <v>8.7323918677969459E-2</v>
      </c>
      <c r="M8" s="1">
        <f t="shared" si="3"/>
        <v>8.9748291085025314E-2</v>
      </c>
      <c r="N8" s="1">
        <f t="shared" si="4"/>
        <v>0.35184844238006163</v>
      </c>
      <c r="O8" s="1">
        <f t="shared" si="5"/>
        <v>0.55840326653491301</v>
      </c>
      <c r="P8" s="1">
        <f t="shared" si="6"/>
        <v>0.66045076845595163</v>
      </c>
      <c r="Q8" s="1">
        <f t="shared" si="7"/>
        <v>0.23764473953964052</v>
      </c>
      <c r="R8" s="1">
        <f t="shared" si="8"/>
        <v>0.10190449200440782</v>
      </c>
      <c r="S8" s="1">
        <f t="shared" si="9"/>
        <v>8.4765743325943818E-2</v>
      </c>
      <c r="T8" s="1">
        <f t="shared" si="10"/>
        <v>0.30452550457002253</v>
      </c>
      <c r="U8" s="1">
        <f t="shared" si="11"/>
        <v>0.61070875210403364</v>
      </c>
      <c r="V8" t="s">
        <v>34</v>
      </c>
    </row>
    <row r="9" spans="1:22" x14ac:dyDescent="0.25">
      <c r="D9" s="1">
        <v>0.31902512</v>
      </c>
      <c r="E9" s="1">
        <v>0.31964988999999999</v>
      </c>
      <c r="F9" s="1">
        <v>0.36132499000000001</v>
      </c>
      <c r="G9" s="1">
        <v>3.0806070000000001E-2</v>
      </c>
      <c r="H9" s="1">
        <v>0.19729917</v>
      </c>
      <c r="I9" s="1">
        <v>0.77189476000000001</v>
      </c>
      <c r="J9" s="1">
        <f t="shared" si="0"/>
        <v>0.59565113833697081</v>
      </c>
      <c r="K9" s="1">
        <f t="shared" si="1"/>
        <v>0.29955841040509779</v>
      </c>
      <c r="L9" s="1">
        <f t="shared" si="2"/>
        <v>0.10479045125793157</v>
      </c>
      <c r="M9" s="1">
        <f t="shared" si="3"/>
        <v>0.12335530475728838</v>
      </c>
      <c r="N9" s="1">
        <f t="shared" si="4"/>
        <v>0.39653968162021019</v>
      </c>
      <c r="O9" s="1">
        <f t="shared" si="5"/>
        <v>0.48010501362250146</v>
      </c>
      <c r="P9" s="1">
        <f t="shared" si="6"/>
        <v>0.60075631398452412</v>
      </c>
      <c r="Q9" s="1">
        <f t="shared" si="7"/>
        <v>0.27686097053365305</v>
      </c>
      <c r="R9" s="1">
        <f t="shared" si="8"/>
        <v>0.12238271548182279</v>
      </c>
      <c r="S9" s="1">
        <f t="shared" si="9"/>
        <v>0.11830653888946652</v>
      </c>
      <c r="T9" s="1">
        <f t="shared" si="10"/>
        <v>0.34850693434642493</v>
      </c>
      <c r="U9" s="1">
        <f t="shared" si="11"/>
        <v>0.5331865267641086</v>
      </c>
      <c r="V9" t="s">
        <v>35</v>
      </c>
    </row>
    <row r="10" spans="1:22" x14ac:dyDescent="0.25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2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K20" sqref="K20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26</v>
      </c>
      <c r="B2" s="1" t="s">
        <v>1</v>
      </c>
      <c r="C2" s="2" t="s">
        <v>2</v>
      </c>
      <c r="D2" s="1">
        <v>0.88095469000000004</v>
      </c>
      <c r="E2" s="1">
        <v>0</v>
      </c>
      <c r="F2" s="1">
        <v>0.11904531</v>
      </c>
      <c r="G2" s="1">
        <v>1.1402300000000001E-3</v>
      </c>
      <c r="H2" s="1">
        <v>0</v>
      </c>
      <c r="I2" s="1">
        <v>0.99885977000000004</v>
      </c>
      <c r="J2" s="1">
        <f>(P2/$A$6)/((P2/$A$6)+(Q2/$B$6)+(R2/$C$6))</f>
        <v>0.98179747159048147</v>
      </c>
      <c r="K2" s="1">
        <f>(Q2/$B$6)/((P2/$A$6)+(Q2/$B$6)+(R2/$C$6))</f>
        <v>0</v>
      </c>
      <c r="L2" s="1">
        <f>(R2/$C$6)/((P2/$A$6)+(Q2/$B$6)+(R2/$C$6))</f>
        <v>1.8202528409518498E-2</v>
      </c>
      <c r="M2" s="1">
        <f>(S2/$A$6)/((S2/$A$6)+(T2/$B$6)+(U2/$C$6))</f>
        <v>8.2516036334424198E-3</v>
      </c>
      <c r="N2" s="1">
        <f>(T2/$B$6)/((S2/$A$6)+(T2/$B$6)+(U2/$C$6))</f>
        <v>0</v>
      </c>
      <c r="O2" s="1">
        <f>(U2/$C$6)/((S2/$A$6)+(T2/$B$6)+(U2/$C$6))</f>
        <v>0.99174839636655754</v>
      </c>
      <c r="P2" s="1">
        <f>(D2*$A$4)/((D2*$A$4)+(E2*$B$4)+(F2*$C$4))</f>
        <v>0.97947284408352009</v>
      </c>
      <c r="Q2" s="1">
        <f>(E2*$B$4)/((D2*$A$4)+(E2*$B$4)+(F2*$C$4))</f>
        <v>0</v>
      </c>
      <c r="R2" s="1">
        <f>(F2*$C$4)/((D2*$A$4)+(E2*$B$4)+(F2*$C$4))</f>
        <v>2.0527155916479887E-2</v>
      </c>
      <c r="S2" s="1">
        <f>(G2*$A$4)/((G2*$A$4)+(H2*$B$4)+(I2*$C$4))</f>
        <v>7.306768353731492E-3</v>
      </c>
      <c r="T2" s="1">
        <f>(H2*$B$4)/((G2*$A$4)+(H2*$B$4)+(I2*$C$4))</f>
        <v>0</v>
      </c>
      <c r="U2" s="1">
        <f>(I2*$C$4)/((G2*$A$4)+(H2*$B$4)+(I2*$C$4))</f>
        <v>0.99269323164626855</v>
      </c>
      <c r="V2" t="s">
        <v>28</v>
      </c>
    </row>
    <row r="3" spans="1:22" x14ac:dyDescent="0.25">
      <c r="A3" s="5" t="s">
        <v>24</v>
      </c>
      <c r="B3" s="6"/>
      <c r="C3" s="6"/>
      <c r="D3" s="1">
        <v>0.79347201999999994</v>
      </c>
      <c r="E3" s="1">
        <v>6.6161800000000007E-2</v>
      </c>
      <c r="F3" s="1">
        <v>0.14036618000000001</v>
      </c>
      <c r="G3" s="1">
        <v>1.80411E-3</v>
      </c>
      <c r="H3" s="1">
        <v>2.758824E-2</v>
      </c>
      <c r="I3" s="1">
        <v>0.97060765000000004</v>
      </c>
      <c r="J3" s="1">
        <f t="shared" ref="J3:J12" si="0">(P3/$A$6)/((P3/$A$6)+(Q3/$B$6)+(R3/$C$6))</f>
        <v>0.94229629540224735</v>
      </c>
      <c r="K3" s="1">
        <f t="shared" ref="K3:K12" si="1">(Q3/$B$6)/((P3/$A$6)+(Q3/$B$6)+(R3/$C$6))</f>
        <v>3.4833532238821165E-2</v>
      </c>
      <c r="L3" s="1">
        <f t="shared" ref="L3:L12" si="2">(R3/$C$6)/((P3/$A$6)+(Q3/$B$6)+(R3/$C$6))</f>
        <v>2.2870172358931594E-2</v>
      </c>
      <c r="M3" s="1">
        <f t="shared" ref="M3:M12" si="3">(S3/$A$6)/((S3/$A$6)+(T3/$B$6)+(U3/$C$6))</f>
        <v>1.2256061271845434E-2</v>
      </c>
      <c r="N3" s="1">
        <f t="shared" ref="N3:N12" si="4">(T3/$B$6)/((S3/$A$6)+(T3/$B$6)+(U3/$C$6))</f>
        <v>8.3089518420818922E-2</v>
      </c>
      <c r="O3" s="1">
        <f t="shared" ref="O3:O12" si="5">(U3/$C$6)/((S3/$A$6)+(T3/$B$6)+(U3/$C$6))</f>
        <v>0.90465442030733567</v>
      </c>
      <c r="P3" s="1">
        <f t="shared" ref="P3:P10" si="6">(D3*$A$4)/((D3*$A$4)+(E3*$B$4)+(F3*$C$4))</f>
        <v>0.94294785812849824</v>
      </c>
      <c r="Q3" s="1">
        <f t="shared" ref="Q3:Q10" si="7">(E3*$B$4)/((D3*$A$4)+(E3*$B$4)+(F3*$C$4))</f>
        <v>3.11821551696621E-2</v>
      </c>
      <c r="R3" s="1">
        <f t="shared" ref="R3:R10" si="8">(F3*$C$4)/((D3*$A$4)+(E3*$B$4)+(F3*$C$4))</f>
        <v>2.5869986701839584E-2</v>
      </c>
      <c r="S3" s="1">
        <f t="shared" ref="S3:S10" si="9">(G3*$A$4)/((G3*$A$4)+(H3*$B$4)+(I3*$C$4))</f>
        <v>1.1049533256127992E-2</v>
      </c>
      <c r="T3" s="1">
        <f t="shared" ref="T3:T10" si="10">(H3*$B$4)/((G3*$A$4)+(H3*$B$4)+(I3*$C$4))</f>
        <v>6.7011242385414505E-2</v>
      </c>
      <c r="U3" s="1">
        <f t="shared" ref="U3:U10" si="11">(I3*$C$4)/((G3*$A$4)+(H3*$B$4)+(I3*$C$4))</f>
        <v>0.92193922435845743</v>
      </c>
      <c r="V3" t="s">
        <v>29</v>
      </c>
    </row>
    <row r="4" spans="1:22" x14ac:dyDescent="0.25">
      <c r="A4" s="1">
        <v>116.16</v>
      </c>
      <c r="B4" s="1">
        <v>46.067999999999998</v>
      </c>
      <c r="C4" s="2">
        <v>18.015000000000001</v>
      </c>
      <c r="D4" s="1">
        <v>0.71568531000000002</v>
      </c>
      <c r="E4" s="1">
        <v>0.12359821999999999</v>
      </c>
      <c r="F4" s="1">
        <v>0.16071647999999999</v>
      </c>
      <c r="G4" s="1">
        <v>2.7669700000000001E-3</v>
      </c>
      <c r="H4" s="1">
        <v>5.6356360000000001E-2</v>
      </c>
      <c r="I4" s="1">
        <v>0.94087666999999997</v>
      </c>
      <c r="J4" s="1">
        <f t="shared" si="0"/>
        <v>0.90303743227047484</v>
      </c>
      <c r="K4" s="1">
        <f t="shared" si="1"/>
        <v>6.9140131756137702E-2</v>
      </c>
      <c r="L4" s="1">
        <f t="shared" si="2"/>
        <v>2.7822435973387353E-2</v>
      </c>
      <c r="M4" s="1">
        <f t="shared" si="3"/>
        <v>1.7642078311923281E-2</v>
      </c>
      <c r="N4" s="1">
        <f t="shared" si="4"/>
        <v>0.15930249086677711</v>
      </c>
      <c r="O4" s="1">
        <f t="shared" si="5"/>
        <v>0.82305543082129951</v>
      </c>
      <c r="P4" s="1">
        <f t="shared" si="6"/>
        <v>0.90635709576049373</v>
      </c>
      <c r="Q4" s="1">
        <f t="shared" si="7"/>
        <v>6.2077212492139384E-2</v>
      </c>
      <c r="R4" s="1">
        <f t="shared" si="8"/>
        <v>3.1565691747366793E-2</v>
      </c>
      <c r="S4" s="1">
        <f t="shared" si="9"/>
        <v>1.6177715475038275E-2</v>
      </c>
      <c r="T4" s="1">
        <f t="shared" si="10"/>
        <v>0.13067678227192767</v>
      </c>
      <c r="U4" s="1">
        <f t="shared" si="11"/>
        <v>0.85314550225303409</v>
      </c>
      <c r="V4" t="s">
        <v>30</v>
      </c>
    </row>
    <row r="5" spans="1:22" x14ac:dyDescent="0.25">
      <c r="A5" s="7" t="s">
        <v>25</v>
      </c>
      <c r="B5" s="7"/>
      <c r="C5" s="5"/>
      <c r="D5" s="1">
        <v>0.64661712000000005</v>
      </c>
      <c r="E5" s="1">
        <v>0.17328149000000001</v>
      </c>
      <c r="F5" s="1">
        <v>0.18010139</v>
      </c>
      <c r="G5" s="1">
        <v>4.1308200000000003E-3</v>
      </c>
      <c r="H5" s="1">
        <v>8.6403530000000006E-2</v>
      </c>
      <c r="I5" s="1">
        <v>0.90946565000000001</v>
      </c>
      <c r="J5" s="1">
        <f t="shared" si="0"/>
        <v>0.8642892048289037</v>
      </c>
      <c r="K5" s="1">
        <f t="shared" si="1"/>
        <v>0.10268296488803821</v>
      </c>
      <c r="L5" s="1">
        <f t="shared" si="2"/>
        <v>3.3027830283058092E-2</v>
      </c>
      <c r="M5" s="1">
        <f t="shared" si="3"/>
        <v>2.470371112161969E-2</v>
      </c>
      <c r="N5" s="1">
        <f t="shared" si="4"/>
        <v>0.22908241440790861</v>
      </c>
      <c r="O5" s="1">
        <f t="shared" si="5"/>
        <v>0.74621387447047183</v>
      </c>
      <c r="P5" s="1">
        <f t="shared" si="6"/>
        <v>0.86996202325639393</v>
      </c>
      <c r="Q5" s="1">
        <f t="shared" si="7"/>
        <v>9.2458751387415855E-2</v>
      </c>
      <c r="R5" s="1">
        <f t="shared" si="8"/>
        <v>3.7579225356190092E-2</v>
      </c>
      <c r="S5" s="1">
        <f t="shared" si="9"/>
        <v>2.3020015422016947E-2</v>
      </c>
      <c r="T5" s="1">
        <f t="shared" si="10"/>
        <v>0.19096051614827125</v>
      </c>
      <c r="U5" s="1">
        <f t="shared" si="11"/>
        <v>0.78601946842971171</v>
      </c>
      <c r="V5" t="s">
        <v>31</v>
      </c>
    </row>
    <row r="6" spans="1:22" x14ac:dyDescent="0.25">
      <c r="A6" s="1">
        <v>0.88200000000000001</v>
      </c>
      <c r="B6" s="1">
        <v>0.78900000000000003</v>
      </c>
      <c r="C6" s="2">
        <v>0.997</v>
      </c>
      <c r="D6" s="1">
        <v>0.58502768999999999</v>
      </c>
      <c r="E6" s="1">
        <v>0.21639027</v>
      </c>
      <c r="F6" s="1">
        <v>0.19858203999999999</v>
      </c>
      <c r="G6" s="1">
        <v>6.0117E-3</v>
      </c>
      <c r="H6" s="1">
        <v>0.11761472000000001</v>
      </c>
      <c r="I6" s="1">
        <v>0.87637357999999999</v>
      </c>
      <c r="J6" s="1">
        <f t="shared" si="0"/>
        <v>0.82606895300477357</v>
      </c>
      <c r="K6" s="1">
        <f t="shared" si="1"/>
        <v>0.13546027198231259</v>
      </c>
      <c r="L6" s="1">
        <f t="shared" si="2"/>
        <v>3.8470775012913835E-2</v>
      </c>
      <c r="M6" s="1">
        <f t="shared" si="3"/>
        <v>3.3699320907900177E-2</v>
      </c>
      <c r="N6" s="1">
        <f t="shared" si="4"/>
        <v>0.29229397607523988</v>
      </c>
      <c r="O6" s="1">
        <f t="shared" si="5"/>
        <v>0.67400670301685983</v>
      </c>
      <c r="P6" s="1">
        <f t="shared" si="6"/>
        <v>0.83379590239057677</v>
      </c>
      <c r="Q6" s="1">
        <f t="shared" si="7"/>
        <v>0.12231052150297968</v>
      </c>
      <c r="R6" s="1">
        <f t="shared" si="8"/>
        <v>4.389357610644349E-2</v>
      </c>
      <c r="S6" s="1">
        <f t="shared" si="9"/>
        <v>3.1880217239338572E-2</v>
      </c>
      <c r="T6" s="1">
        <f t="shared" si="10"/>
        <v>0.24735939267410534</v>
      </c>
      <c r="U6" s="1">
        <f t="shared" si="11"/>
        <v>0.72076039008655601</v>
      </c>
      <c r="V6" t="s">
        <v>32</v>
      </c>
    </row>
    <row r="7" spans="1:22" x14ac:dyDescent="0.25">
      <c r="D7" s="1">
        <v>0.52931423</v>
      </c>
      <c r="E7" s="1">
        <v>0.25421883000000001</v>
      </c>
      <c r="F7" s="1">
        <v>0.21646694999999999</v>
      </c>
      <c r="G7" s="1">
        <v>8.5268099999999993E-3</v>
      </c>
      <c r="H7" s="1">
        <v>0.14967929999999999</v>
      </c>
      <c r="I7" s="1">
        <v>0.84179389000000004</v>
      </c>
      <c r="J7" s="1">
        <f t="shared" si="0"/>
        <v>0.78800066935043678</v>
      </c>
      <c r="K7" s="1">
        <f t="shared" si="1"/>
        <v>0.16778574828083867</v>
      </c>
      <c r="L7" s="1">
        <f t="shared" si="2"/>
        <v>4.421358236872433E-2</v>
      </c>
      <c r="M7" s="1">
        <f t="shared" si="3"/>
        <v>4.4788710620250687E-2</v>
      </c>
      <c r="N7" s="1">
        <f t="shared" si="4"/>
        <v>0.3485604073362838</v>
      </c>
      <c r="O7" s="1">
        <f t="shared" si="5"/>
        <v>0.60665088204346551</v>
      </c>
      <c r="P7" s="1">
        <f t="shared" si="6"/>
        <v>0.79751250937900586</v>
      </c>
      <c r="Q7" s="1">
        <f t="shared" si="7"/>
        <v>0.15190581695205574</v>
      </c>
      <c r="R7" s="1">
        <f t="shared" si="8"/>
        <v>5.0581673668938426E-2</v>
      </c>
      <c r="S7" s="1">
        <f t="shared" si="9"/>
        <v>4.2969159933906181E-2</v>
      </c>
      <c r="T7" s="1">
        <f t="shared" si="10"/>
        <v>0.2991401971323388</v>
      </c>
      <c r="U7" s="1">
        <f t="shared" si="11"/>
        <v>0.65789064293375499</v>
      </c>
      <c r="V7" t="s">
        <v>33</v>
      </c>
    </row>
    <row r="8" spans="1:22" x14ac:dyDescent="0.25">
      <c r="D8" s="1">
        <v>0.47786123000000003</v>
      </c>
      <c r="E8" s="1">
        <v>0.28796047000000002</v>
      </c>
      <c r="F8" s="1">
        <v>0.23417829000000001</v>
      </c>
      <c r="G8" s="1">
        <v>1.179682E-2</v>
      </c>
      <c r="H8" s="1">
        <v>0.18223149</v>
      </c>
      <c r="I8" s="1">
        <v>0.80597169000000002</v>
      </c>
      <c r="J8" s="1">
        <f t="shared" si="0"/>
        <v>0.74940532298666895</v>
      </c>
      <c r="K8" s="1">
        <f t="shared" si="1"/>
        <v>0.20020835043175728</v>
      </c>
      <c r="L8" s="1">
        <f t="shared" si="2"/>
        <v>5.038632658157377E-2</v>
      </c>
      <c r="M8" s="1">
        <f t="shared" si="3"/>
        <v>5.8065104935983186E-2</v>
      </c>
      <c r="N8" s="1">
        <f t="shared" si="4"/>
        <v>0.39765644465354733</v>
      </c>
      <c r="O8" s="1">
        <f t="shared" si="5"/>
        <v>0.54427845041046941</v>
      </c>
      <c r="P8" s="1">
        <f t="shared" si="6"/>
        <v>0.76046303231907253</v>
      </c>
      <c r="Q8" s="1">
        <f t="shared" si="7"/>
        <v>0.18174059220287428</v>
      </c>
      <c r="R8" s="1">
        <f t="shared" si="8"/>
        <v>5.779637547805324E-2</v>
      </c>
      <c r="S8" s="1">
        <f t="shared" si="9"/>
        <v>5.6426685590073924E-2</v>
      </c>
      <c r="T8" s="1">
        <f t="shared" si="10"/>
        <v>0.34568916644518344</v>
      </c>
      <c r="U8" s="1">
        <f t="shared" si="11"/>
        <v>0.59788414796474265</v>
      </c>
      <c r="V8" t="s">
        <v>34</v>
      </c>
    </row>
    <row r="9" spans="1:22" x14ac:dyDescent="0.25">
      <c r="D9" s="1">
        <v>0.42918279999999998</v>
      </c>
      <c r="E9" s="1">
        <v>0.31857431000000003</v>
      </c>
      <c r="F9" s="1">
        <v>0.25224289</v>
      </c>
      <c r="G9" s="1">
        <v>1.5962440000000001E-2</v>
      </c>
      <c r="H9" s="1">
        <v>0.21497646000000001</v>
      </c>
      <c r="I9" s="1">
        <v>0.76906110999999999</v>
      </c>
      <c r="J9" s="1">
        <f t="shared" si="0"/>
        <v>0.70936236271408459</v>
      </c>
      <c r="K9" s="1">
        <f t="shared" si="1"/>
        <v>0.23343765995227836</v>
      </c>
      <c r="L9" s="1">
        <f t="shared" si="2"/>
        <v>5.719997733363727E-2</v>
      </c>
      <c r="M9" s="1">
        <f t="shared" si="3"/>
        <v>7.3632929099620339E-2</v>
      </c>
      <c r="N9" s="1">
        <f t="shared" si="4"/>
        <v>0.43964085414798731</v>
      </c>
      <c r="O9" s="1">
        <f t="shared" si="5"/>
        <v>0.48672621675239242</v>
      </c>
      <c r="P9" s="1">
        <f t="shared" si="6"/>
        <v>0.72174470736753704</v>
      </c>
      <c r="Q9" s="1">
        <f t="shared" si="7"/>
        <v>0.21246862385082876</v>
      </c>
      <c r="R9" s="1">
        <f t="shared" si="8"/>
        <v>6.5786668781634139E-2</v>
      </c>
      <c r="S9" s="1">
        <f t="shared" si="9"/>
        <v>7.23945944862395E-2</v>
      </c>
      <c r="T9" s="1">
        <f t="shared" si="10"/>
        <v>0.38667004047539688</v>
      </c>
      <c r="U9" s="1">
        <f t="shared" si="11"/>
        <v>0.5409353650383637</v>
      </c>
      <c r="V9" t="s">
        <v>35</v>
      </c>
    </row>
    <row r="10" spans="1:22" x14ac:dyDescent="0.25">
      <c r="D10" s="1">
        <v>0.38202545999999998</v>
      </c>
      <c r="E10" s="1">
        <v>0.34668338999999998</v>
      </c>
      <c r="F10" s="1">
        <v>0.27129114999999998</v>
      </c>
      <c r="G10" s="1">
        <v>2.123077E-2</v>
      </c>
      <c r="H10" s="1">
        <v>0.24779477999999999</v>
      </c>
      <c r="I10" s="1">
        <v>0.73097445000000005</v>
      </c>
      <c r="J10" s="1">
        <f t="shared" si="0"/>
        <v>0.6667762087115483</v>
      </c>
      <c r="K10" s="1">
        <f t="shared" si="1"/>
        <v>0.26825952999511626</v>
      </c>
      <c r="L10" s="1">
        <f t="shared" si="2"/>
        <v>6.4964261293335407E-2</v>
      </c>
      <c r="M10" s="1">
        <f t="shared" si="3"/>
        <v>9.1758559808543139E-2</v>
      </c>
      <c r="N10" s="1">
        <f t="shared" si="4"/>
        <v>0.47479630785794175</v>
      </c>
      <c r="O10" s="1">
        <f t="shared" si="5"/>
        <v>0.43344513233351512</v>
      </c>
      <c r="P10" s="1">
        <f t="shared" si="6"/>
        <v>0.68025579838862116</v>
      </c>
      <c r="Q10" s="1">
        <f t="shared" si="7"/>
        <v>0.24482498377955197</v>
      </c>
      <c r="R10" s="1">
        <f t="shared" si="8"/>
        <v>7.4919217831826854E-2</v>
      </c>
      <c r="S10" s="1">
        <f t="shared" si="9"/>
        <v>9.1170383322900422E-2</v>
      </c>
      <c r="T10" s="1">
        <f t="shared" si="10"/>
        <v>0.42201019559148051</v>
      </c>
      <c r="U10" s="1">
        <f t="shared" si="11"/>
        <v>0.48681942108561904</v>
      </c>
      <c r="V10" t="s">
        <v>36</v>
      </c>
    </row>
    <row r="11" spans="1:22" x14ac:dyDescent="0.25">
      <c r="D11" s="1">
        <v>0.33523107000000002</v>
      </c>
      <c r="E11" s="1">
        <v>0.37257424</v>
      </c>
      <c r="F11" s="1">
        <v>0.29219469999999997</v>
      </c>
      <c r="G11" s="1">
        <v>2.795802E-2</v>
      </c>
      <c r="H11" s="1">
        <v>0.28078727999999997</v>
      </c>
      <c r="I11" s="1">
        <v>0.6912547</v>
      </c>
      <c r="J11" s="1">
        <f t="shared" si="0"/>
        <v>0.62022860222028908</v>
      </c>
      <c r="K11" s="1">
        <f t="shared" si="1"/>
        <v>0.30560094145426869</v>
      </c>
      <c r="L11" s="1">
        <f t="shared" si="2"/>
        <v>7.417045632544228E-2</v>
      </c>
      <c r="M11" s="1">
        <f t="shared" si="3"/>
        <v>0.11306174031836665</v>
      </c>
      <c r="N11" s="1">
        <f t="shared" si="4"/>
        <v>0.50340905310906947</v>
      </c>
      <c r="O11" s="1">
        <f t="shared" si="5"/>
        <v>0.3835292065725639</v>
      </c>
      <c r="P11" s="1">
        <f t="shared" ref="P11:P12" si="12">(D11*$A$4)/((D11*$A$4)+(E11*$B$4)+(F11*$C$4))</f>
        <v>0.63453902934698381</v>
      </c>
      <c r="Q11" s="1">
        <f t="shared" ref="Q11:Q12" si="13">(E11*$B$4)/((D11*$A$4)+(E11*$B$4)+(F11*$C$4))</f>
        <v>0.27968530956004017</v>
      </c>
      <c r="R11" s="1">
        <f t="shared" ref="R11:R12" si="14">(F11*$C$4)/((D11*$A$4)+(E11*$B$4)+(F11*$C$4))</f>
        <v>8.5775661092976088E-2</v>
      </c>
      <c r="S11" s="1">
        <f t="shared" ref="S11:S12" si="15">(G11*$A$4)/((G11*$A$4)+(H11*$B$4)+(I11*$C$4))</f>
        <v>0.11341035283698753</v>
      </c>
      <c r="T11" s="1">
        <f t="shared" ref="T11:T12" si="16">(H11*$B$4)/((G11*$A$4)+(H11*$B$4)+(I11*$C$4))</f>
        <v>0.45171704143924635</v>
      </c>
      <c r="U11" s="1">
        <f t="shared" ref="U11:U12" si="17">(I11*$C$4)/((G11*$A$4)+(H11*$B$4)+(I11*$C$4))</f>
        <v>0.43487260572376613</v>
      </c>
      <c r="V11" t="s">
        <v>37</v>
      </c>
    </row>
    <row r="12" spans="1:22" x14ac:dyDescent="0.25">
      <c r="D12" s="1">
        <v>0.24140368344686658</v>
      </c>
      <c r="E12" s="1">
        <v>0.41571569274749504</v>
      </c>
      <c r="F12" s="1">
        <v>0.34288062380563838</v>
      </c>
      <c r="G12" s="1">
        <v>4.8092442945417022E-2</v>
      </c>
      <c r="H12" s="1">
        <v>0.34696225149373233</v>
      </c>
      <c r="I12" s="1">
        <v>0.60494530556085069</v>
      </c>
      <c r="J12" s="1">
        <f t="shared" si="0"/>
        <v>0.51063830012425393</v>
      </c>
      <c r="K12" s="1">
        <f t="shared" si="1"/>
        <v>0.38985243292603727</v>
      </c>
      <c r="L12" s="1">
        <f t="shared" si="2"/>
        <v>9.9509266949708769E-2</v>
      </c>
      <c r="M12" s="1">
        <f t="shared" si="3"/>
        <v>0.16879771617945485</v>
      </c>
      <c r="N12" s="1">
        <f t="shared" si="4"/>
        <v>0.5398912538294447</v>
      </c>
      <c r="O12" s="1">
        <f t="shared" si="5"/>
        <v>0.29131102999110059</v>
      </c>
      <c r="P12" s="1">
        <f t="shared" si="12"/>
        <v>0.52541957429787978</v>
      </c>
      <c r="Q12" s="1">
        <f t="shared" si="13"/>
        <v>0.35884056304735523</v>
      </c>
      <c r="R12" s="1">
        <f t="shared" si="14"/>
        <v>0.11573986265476496</v>
      </c>
      <c r="S12" s="1">
        <f t="shared" si="15"/>
        <v>0.17205726859527914</v>
      </c>
      <c r="T12" s="1">
        <f t="shared" si="16"/>
        <v>0.49229017456444318</v>
      </c>
      <c r="U12" s="1">
        <f t="shared" si="17"/>
        <v>0.33565255684027773</v>
      </c>
      <c r="V12" t="s">
        <v>39</v>
      </c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4"/>
      <c r="E23" s="4"/>
      <c r="F23" s="4"/>
      <c r="G23" s="4"/>
      <c r="H23" s="4"/>
      <c r="I23" s="4"/>
    </row>
  </sheetData>
  <mergeCells count="2">
    <mergeCell ref="A3:C3"/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MtBE Acetonitrile Water</vt:lpstr>
      <vt:lpstr>CPME Acetone Water</vt:lpstr>
      <vt:lpstr>CPME Ethanol Water</vt:lpstr>
      <vt:lpstr>ButylAcetate Ethanol Water</vt:lpstr>
    </vt:vector>
  </TitlesOfParts>
  <Company>URCA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2025-04-30T16:05:07Z</dcterms:created>
  <dcterms:modified xsi:type="dcterms:W3CDTF">2025-05-23T12:16:33Z</dcterms:modified>
</cp:coreProperties>
</file>