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eve0049\Downloads\"/>
    </mc:Choice>
  </mc:AlternateContent>
  <xr:revisionPtr revIDLastSave="0" documentId="13_ncr:1_{DF67064E-CA57-4A01-8843-66E9EDAA813A}" xr6:coauthVersionLast="47" xr6:coauthVersionMax="47" xr10:uidLastSave="{00000000-0000-0000-0000-000000000000}"/>
  <bookViews>
    <workbookView xWindow="28680" yWindow="-120" windowWidth="29040" windowHeight="17520" firstSheet="10" activeTab="10" xr2:uid="{00000000-000D-0000-FFFF-FFFF00000000}"/>
  </bookViews>
  <sheets>
    <sheet name="Heptane Acetonitrile Methanol" sheetId="8" r:id="rId1"/>
    <sheet name="MtBE Acetonitrile Water" sheetId="7" r:id="rId2"/>
    <sheet name="CPME Acetone Water" sheetId="5" r:id="rId3"/>
    <sheet name="CPME Ethanol Water" sheetId="3" r:id="rId4"/>
    <sheet name="ButylAcetate Ethanol Water" sheetId="2" r:id="rId5"/>
    <sheet name="1-Butanol AceticAcid Water" sheetId="9" r:id="rId6"/>
    <sheet name="2-MeTHF Ethanol Water" sheetId="11" r:id="rId7"/>
    <sheet name="1-Butanol EthylAcetate Water" sheetId="10" r:id="rId8"/>
    <sheet name="Beta-Pinene Ethanol Water" sheetId="13" r:id="rId9"/>
    <sheet name="Heptane Ethanol Water" sheetId="14" r:id="rId10"/>
    <sheet name="LogP Octanol Water" sheetId="16" r:id="rId11"/>
    <sheet name="1-Butanol DimethylCarbonate H2O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6" l="1"/>
  <c r="L2" i="16" s="1"/>
  <c r="Q2" i="16"/>
  <c r="U2" i="16"/>
  <c r="T2" i="16"/>
  <c r="U12" i="15"/>
  <c r="T12" i="15"/>
  <c r="S12" i="15"/>
  <c r="M12" i="15" s="1"/>
  <c r="R12" i="15"/>
  <c r="Q12" i="15"/>
  <c r="P12" i="15"/>
  <c r="J12" i="15" s="1"/>
  <c r="N12" i="15"/>
  <c r="U11" i="15"/>
  <c r="T11" i="15"/>
  <c r="S11" i="15"/>
  <c r="R11" i="15"/>
  <c r="Q11" i="15"/>
  <c r="P11" i="15"/>
  <c r="U10" i="15"/>
  <c r="T10" i="15"/>
  <c r="S10" i="15"/>
  <c r="M10" i="15" s="1"/>
  <c r="R10" i="15"/>
  <c r="Q10" i="15"/>
  <c r="P10" i="15"/>
  <c r="J10" i="15" s="1"/>
  <c r="U9" i="15"/>
  <c r="T9" i="15"/>
  <c r="S9" i="15"/>
  <c r="R9" i="15"/>
  <c r="Q9" i="15"/>
  <c r="P9" i="15"/>
  <c r="U8" i="15"/>
  <c r="T8" i="15"/>
  <c r="S8" i="15"/>
  <c r="R8" i="15"/>
  <c r="Q8" i="15"/>
  <c r="P8" i="15"/>
  <c r="U7" i="15"/>
  <c r="T7" i="15"/>
  <c r="S7" i="15"/>
  <c r="R7" i="15"/>
  <c r="Q7" i="15"/>
  <c r="P7" i="15"/>
  <c r="L7" i="15" s="1"/>
  <c r="U6" i="15"/>
  <c r="T6" i="15"/>
  <c r="S6" i="15"/>
  <c r="R6" i="15"/>
  <c r="Q6" i="15"/>
  <c r="P6" i="15"/>
  <c r="L6" i="15"/>
  <c r="K6" i="15"/>
  <c r="J6" i="15"/>
  <c r="U5" i="15"/>
  <c r="T5" i="15"/>
  <c r="S5" i="15"/>
  <c r="R5" i="15"/>
  <c r="Q5" i="15"/>
  <c r="P5" i="15"/>
  <c r="O5" i="15"/>
  <c r="N5" i="15"/>
  <c r="M5" i="15"/>
  <c r="L5" i="15"/>
  <c r="K5" i="15"/>
  <c r="J5" i="15"/>
  <c r="U4" i="15"/>
  <c r="T4" i="15"/>
  <c r="S4" i="15"/>
  <c r="R4" i="15"/>
  <c r="L4" i="15" s="1"/>
  <c r="Q4" i="15"/>
  <c r="P4" i="15"/>
  <c r="U3" i="15"/>
  <c r="T3" i="15"/>
  <c r="S3" i="15"/>
  <c r="R3" i="15"/>
  <c r="Q3" i="15"/>
  <c r="P3" i="15"/>
  <c r="J3" i="15" s="1"/>
  <c r="O3" i="15"/>
  <c r="N3" i="15"/>
  <c r="M3" i="15"/>
  <c r="L3" i="15"/>
  <c r="U2" i="15"/>
  <c r="T2" i="15"/>
  <c r="S2" i="15"/>
  <c r="M2" i="15" s="1"/>
  <c r="R2" i="15"/>
  <c r="Q2" i="15"/>
  <c r="P2" i="15"/>
  <c r="U15" i="14"/>
  <c r="T15" i="14"/>
  <c r="S15" i="14"/>
  <c r="R15" i="14"/>
  <c r="Q15" i="14"/>
  <c r="P15" i="14"/>
  <c r="O15" i="14"/>
  <c r="N15" i="14"/>
  <c r="M15" i="14"/>
  <c r="L15" i="14"/>
  <c r="K15" i="14"/>
  <c r="J15" i="14"/>
  <c r="U14" i="14"/>
  <c r="T14" i="14"/>
  <c r="S14" i="14"/>
  <c r="R14" i="14"/>
  <c r="Q14" i="14"/>
  <c r="P14" i="14"/>
  <c r="J14" i="14" s="1"/>
  <c r="O14" i="14"/>
  <c r="N14" i="14"/>
  <c r="M14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U12" i="14"/>
  <c r="T12" i="14"/>
  <c r="S12" i="14"/>
  <c r="R12" i="14"/>
  <c r="Q12" i="14"/>
  <c r="P12" i="14"/>
  <c r="J12" i="14" s="1"/>
  <c r="O12" i="14"/>
  <c r="N12" i="14"/>
  <c r="U11" i="14"/>
  <c r="T11" i="14"/>
  <c r="N11" i="14" s="1"/>
  <c r="S11" i="14"/>
  <c r="R11" i="14"/>
  <c r="L11" i="14" s="1"/>
  <c r="Q11" i="14"/>
  <c r="P11" i="14"/>
  <c r="J11" i="14"/>
  <c r="U10" i="14"/>
  <c r="T10" i="14"/>
  <c r="S10" i="14"/>
  <c r="M10" i="14" s="1"/>
  <c r="R10" i="14"/>
  <c r="Q10" i="14"/>
  <c r="P10" i="14"/>
  <c r="J10" i="14" s="1"/>
  <c r="U9" i="14"/>
  <c r="T9" i="14"/>
  <c r="S9" i="14"/>
  <c r="M9" i="14" s="1"/>
  <c r="R9" i="14"/>
  <c r="Q9" i="14"/>
  <c r="P9" i="14"/>
  <c r="J9" i="14" s="1"/>
  <c r="U8" i="14"/>
  <c r="T8" i="14"/>
  <c r="S8" i="14"/>
  <c r="R8" i="14"/>
  <c r="Q8" i="14"/>
  <c r="P8" i="14"/>
  <c r="U7" i="14"/>
  <c r="T7" i="14"/>
  <c r="S7" i="14"/>
  <c r="R7" i="14"/>
  <c r="Q7" i="14"/>
  <c r="P7" i="14"/>
  <c r="J7" i="14" s="1"/>
  <c r="O7" i="14"/>
  <c r="N7" i="14"/>
  <c r="M7" i="14"/>
  <c r="L7" i="14"/>
  <c r="U6" i="14"/>
  <c r="T6" i="14"/>
  <c r="S6" i="14"/>
  <c r="R6" i="14"/>
  <c r="Q6" i="14"/>
  <c r="L6" i="14" s="1"/>
  <c r="P6" i="14"/>
  <c r="K6" i="14"/>
  <c r="U5" i="14"/>
  <c r="T5" i="14"/>
  <c r="S5" i="14"/>
  <c r="R5" i="14"/>
  <c r="Q5" i="14"/>
  <c r="P5" i="14"/>
  <c r="J5" i="14" s="1"/>
  <c r="O5" i="14"/>
  <c r="N5" i="14"/>
  <c r="M5" i="14"/>
  <c r="L5" i="14"/>
  <c r="K5" i="14"/>
  <c r="U4" i="14"/>
  <c r="T4" i="14"/>
  <c r="S4" i="14"/>
  <c r="N4" i="14" s="1"/>
  <c r="R4" i="14"/>
  <c r="Q4" i="14"/>
  <c r="P4" i="14"/>
  <c r="L4" i="14"/>
  <c r="K4" i="14"/>
  <c r="U3" i="14"/>
  <c r="T3" i="14"/>
  <c r="S3" i="14"/>
  <c r="R3" i="14"/>
  <c r="Q3" i="14"/>
  <c r="P3" i="14"/>
  <c r="J3" i="14" s="1"/>
  <c r="O3" i="14"/>
  <c r="N3" i="14"/>
  <c r="M3" i="14"/>
  <c r="U2" i="14"/>
  <c r="T2" i="14"/>
  <c r="S2" i="14"/>
  <c r="R2" i="14"/>
  <c r="Q2" i="14"/>
  <c r="P2" i="14"/>
  <c r="O2" i="14"/>
  <c r="N2" i="14"/>
  <c r="M2" i="14"/>
  <c r="L2" i="14"/>
  <c r="K2" i="14"/>
  <c r="J2" i="14"/>
  <c r="P10" i="13"/>
  <c r="Q10" i="13"/>
  <c r="R10" i="13"/>
  <c r="L10" i="13" s="1"/>
  <c r="S10" i="13"/>
  <c r="M10" i="13" s="1"/>
  <c r="T10" i="13"/>
  <c r="N10" i="13" s="1"/>
  <c r="U10" i="13"/>
  <c r="O10" i="13" s="1"/>
  <c r="P11" i="13"/>
  <c r="Q11" i="13"/>
  <c r="K11" i="13" s="1"/>
  <c r="R11" i="13"/>
  <c r="L11" i="13" s="1"/>
  <c r="S11" i="13"/>
  <c r="T11" i="13"/>
  <c r="U11" i="13"/>
  <c r="P12" i="13"/>
  <c r="Q12" i="13"/>
  <c r="R12" i="13"/>
  <c r="L12" i="13" s="1"/>
  <c r="S12" i="13"/>
  <c r="T12" i="13"/>
  <c r="U12" i="13"/>
  <c r="O12" i="13" s="1"/>
  <c r="M13" i="13"/>
  <c r="N13" i="13"/>
  <c r="O13" i="13"/>
  <c r="P13" i="13"/>
  <c r="Q13" i="13"/>
  <c r="K13" i="13" s="1"/>
  <c r="R13" i="13"/>
  <c r="S13" i="13"/>
  <c r="T13" i="13"/>
  <c r="U13" i="13"/>
  <c r="P14" i="13"/>
  <c r="J14" i="13" s="1"/>
  <c r="Q14" i="13"/>
  <c r="K14" i="13" s="1"/>
  <c r="R14" i="13"/>
  <c r="L14" i="13" s="1"/>
  <c r="S14" i="13"/>
  <c r="T14" i="13"/>
  <c r="U14" i="13"/>
  <c r="O14" i="13" s="1"/>
  <c r="P15" i="13"/>
  <c r="Q15" i="13"/>
  <c r="R15" i="13"/>
  <c r="S15" i="13"/>
  <c r="M15" i="13" s="1"/>
  <c r="T15" i="13"/>
  <c r="N15" i="13" s="1"/>
  <c r="U15" i="13"/>
  <c r="O15" i="13" s="1"/>
  <c r="U9" i="13"/>
  <c r="T9" i="13"/>
  <c r="S9" i="13"/>
  <c r="R9" i="13"/>
  <c r="Q9" i="13"/>
  <c r="P9" i="13"/>
  <c r="L9" i="13"/>
  <c r="K9" i="13"/>
  <c r="J9" i="13"/>
  <c r="U8" i="13"/>
  <c r="T8" i="13"/>
  <c r="S8" i="13"/>
  <c r="R8" i="13"/>
  <c r="L8" i="13" s="1"/>
  <c r="Q8" i="13"/>
  <c r="K8" i="13" s="1"/>
  <c r="P8" i="13"/>
  <c r="O8" i="13"/>
  <c r="N8" i="13"/>
  <c r="M8" i="13"/>
  <c r="U7" i="13"/>
  <c r="T7" i="13"/>
  <c r="S7" i="13"/>
  <c r="R7" i="13"/>
  <c r="Q7" i="13"/>
  <c r="P7" i="13"/>
  <c r="L7" i="13"/>
  <c r="K7" i="13"/>
  <c r="J7" i="13"/>
  <c r="U6" i="13"/>
  <c r="N6" i="13" s="1"/>
  <c r="T6" i="13"/>
  <c r="S6" i="13"/>
  <c r="R6" i="13"/>
  <c r="Q6" i="13"/>
  <c r="P6" i="13"/>
  <c r="J6" i="13" s="1"/>
  <c r="U5" i="13"/>
  <c r="T5" i="13"/>
  <c r="S5" i="13"/>
  <c r="M5" i="13" s="1"/>
  <c r="R5" i="13"/>
  <c r="Q5" i="13"/>
  <c r="P5" i="13"/>
  <c r="J5" i="13" s="1"/>
  <c r="U4" i="13"/>
  <c r="T4" i="13"/>
  <c r="S4" i="13"/>
  <c r="M4" i="13" s="1"/>
  <c r="R4" i="13"/>
  <c r="Q4" i="13"/>
  <c r="P4" i="13"/>
  <c r="J4" i="13" s="1"/>
  <c r="U3" i="13"/>
  <c r="T3" i="13"/>
  <c r="S3" i="13"/>
  <c r="M3" i="13" s="1"/>
  <c r="R3" i="13"/>
  <c r="Q3" i="13"/>
  <c r="P3" i="13"/>
  <c r="J3" i="13" s="1"/>
  <c r="U2" i="13"/>
  <c r="T2" i="13"/>
  <c r="S2" i="13"/>
  <c r="M2" i="13" s="1"/>
  <c r="R2" i="13"/>
  <c r="Q2" i="13"/>
  <c r="P2" i="13"/>
  <c r="U3" i="11"/>
  <c r="U4" i="11"/>
  <c r="U5" i="11"/>
  <c r="U2" i="11"/>
  <c r="T3" i="11"/>
  <c r="T4" i="11"/>
  <c r="T5" i="11"/>
  <c r="T2" i="11"/>
  <c r="S3" i="11"/>
  <c r="G3" i="11" s="1"/>
  <c r="S4" i="11"/>
  <c r="G4" i="11" s="1"/>
  <c r="S5" i="11"/>
  <c r="S2" i="11"/>
  <c r="R3" i="11"/>
  <c r="R4" i="11"/>
  <c r="R5" i="11"/>
  <c r="R2" i="11"/>
  <c r="Q3" i="11"/>
  <c r="Q4" i="11"/>
  <c r="Q5" i="11"/>
  <c r="Q2" i="11"/>
  <c r="P3" i="11"/>
  <c r="D3" i="11" s="1"/>
  <c r="P4" i="11"/>
  <c r="D4" i="11" s="1"/>
  <c r="P5" i="11"/>
  <c r="P2" i="11"/>
  <c r="P10" i="10"/>
  <c r="Q10" i="10"/>
  <c r="R10" i="10"/>
  <c r="S10" i="10"/>
  <c r="T10" i="10"/>
  <c r="U10" i="10"/>
  <c r="O10" i="10" s="1"/>
  <c r="P11" i="10"/>
  <c r="Q11" i="10"/>
  <c r="R11" i="10"/>
  <c r="L11" i="10" s="1"/>
  <c r="S11" i="10"/>
  <c r="T11" i="10"/>
  <c r="U11" i="10"/>
  <c r="O11" i="10" s="1"/>
  <c r="P12" i="10"/>
  <c r="Q12" i="10"/>
  <c r="R12" i="10"/>
  <c r="L12" i="10" s="1"/>
  <c r="S12" i="10"/>
  <c r="T12" i="10"/>
  <c r="U12" i="10"/>
  <c r="O12" i="10" s="1"/>
  <c r="U9" i="10"/>
  <c r="T9" i="10"/>
  <c r="S9" i="10"/>
  <c r="R9" i="10"/>
  <c r="Q9" i="10"/>
  <c r="P9" i="10"/>
  <c r="U8" i="10"/>
  <c r="T8" i="10"/>
  <c r="S8" i="10"/>
  <c r="R8" i="10"/>
  <c r="Q8" i="10"/>
  <c r="P8" i="10"/>
  <c r="L8" i="10"/>
  <c r="K8" i="10"/>
  <c r="J8" i="10"/>
  <c r="U7" i="10"/>
  <c r="T7" i="10"/>
  <c r="S7" i="10"/>
  <c r="R7" i="10"/>
  <c r="Q7" i="10"/>
  <c r="P7" i="10"/>
  <c r="L7" i="10"/>
  <c r="K7" i="10"/>
  <c r="J7" i="10"/>
  <c r="U6" i="10"/>
  <c r="T6" i="10"/>
  <c r="S6" i="10"/>
  <c r="R6" i="10"/>
  <c r="Q6" i="10"/>
  <c r="P6" i="10"/>
  <c r="L6" i="10"/>
  <c r="K6" i="10"/>
  <c r="J6" i="10"/>
  <c r="U5" i="10"/>
  <c r="T5" i="10"/>
  <c r="S5" i="10"/>
  <c r="R5" i="10"/>
  <c r="Q5" i="10"/>
  <c r="P5" i="10"/>
  <c r="L5" i="10"/>
  <c r="K5" i="10"/>
  <c r="J5" i="10"/>
  <c r="U4" i="10"/>
  <c r="T4" i="10"/>
  <c r="S4" i="10"/>
  <c r="R4" i="10"/>
  <c r="Q4" i="10"/>
  <c r="P4" i="10"/>
  <c r="U3" i="10"/>
  <c r="T3" i="10"/>
  <c r="S3" i="10"/>
  <c r="R3" i="10"/>
  <c r="Q3" i="10"/>
  <c r="P3" i="10"/>
  <c r="L3" i="10"/>
  <c r="K3" i="10"/>
  <c r="J3" i="10"/>
  <c r="U2" i="10"/>
  <c r="T2" i="10"/>
  <c r="S2" i="10"/>
  <c r="R2" i="10"/>
  <c r="Q2" i="10"/>
  <c r="P2" i="10"/>
  <c r="J2" i="10" s="1"/>
  <c r="L2" i="10"/>
  <c r="K2" i="10"/>
  <c r="U9" i="9"/>
  <c r="T9" i="9"/>
  <c r="S9" i="9"/>
  <c r="R9" i="9"/>
  <c r="Q9" i="9"/>
  <c r="P9" i="9"/>
  <c r="U8" i="9"/>
  <c r="T8" i="9"/>
  <c r="S8" i="9"/>
  <c r="O8" i="9" s="1"/>
  <c r="R8" i="9"/>
  <c r="Q8" i="9"/>
  <c r="P8" i="9"/>
  <c r="J8" i="9" s="1"/>
  <c r="M8" i="9"/>
  <c r="U7" i="9"/>
  <c r="T7" i="9"/>
  <c r="S7" i="9"/>
  <c r="R7" i="9"/>
  <c r="Q7" i="9"/>
  <c r="P7" i="9"/>
  <c r="J7" i="9" s="1"/>
  <c r="L7" i="9"/>
  <c r="K7" i="9"/>
  <c r="U6" i="9"/>
  <c r="T6" i="9"/>
  <c r="S6" i="9"/>
  <c r="M6" i="9" s="1"/>
  <c r="R6" i="9"/>
  <c r="Q6" i="9"/>
  <c r="P6" i="9"/>
  <c r="J6" i="9" s="1"/>
  <c r="U5" i="9"/>
  <c r="T5" i="9"/>
  <c r="S5" i="9"/>
  <c r="R5" i="9"/>
  <c r="Q5" i="9"/>
  <c r="P5" i="9"/>
  <c r="J5" i="9" s="1"/>
  <c r="U4" i="9"/>
  <c r="T4" i="9"/>
  <c r="S4" i="9"/>
  <c r="R4" i="9"/>
  <c r="Q4" i="9"/>
  <c r="P4" i="9"/>
  <c r="K4" i="9" s="1"/>
  <c r="U3" i="9"/>
  <c r="T3" i="9"/>
  <c r="S3" i="9"/>
  <c r="O3" i="9" s="1"/>
  <c r="R3" i="9"/>
  <c r="Q3" i="9"/>
  <c r="P3" i="9"/>
  <c r="U2" i="9"/>
  <c r="T2" i="9"/>
  <c r="S2" i="9"/>
  <c r="M2" i="9" s="1"/>
  <c r="R2" i="9"/>
  <c r="Q2" i="9"/>
  <c r="P2" i="9"/>
  <c r="J2" i="9" s="1"/>
  <c r="P10" i="2"/>
  <c r="Q10" i="2"/>
  <c r="R10" i="2"/>
  <c r="L10" i="2" s="1"/>
  <c r="S10" i="2"/>
  <c r="T10" i="2"/>
  <c r="U10" i="2"/>
  <c r="O10" i="2" s="1"/>
  <c r="P11" i="2"/>
  <c r="Q11" i="2"/>
  <c r="R11" i="2"/>
  <c r="S11" i="2"/>
  <c r="T11" i="2"/>
  <c r="U11" i="2"/>
  <c r="O11" i="2" s="1"/>
  <c r="P12" i="2"/>
  <c r="J12" i="2" s="1"/>
  <c r="Q12" i="2"/>
  <c r="R12" i="2"/>
  <c r="S12" i="2"/>
  <c r="T12" i="2"/>
  <c r="U12" i="2"/>
  <c r="O12" i="2" s="1"/>
  <c r="K2" i="16" l="1"/>
  <c r="M2" i="16"/>
  <c r="O2" i="16"/>
  <c r="N2" i="16"/>
  <c r="J11" i="15"/>
  <c r="O12" i="15"/>
  <c r="M8" i="15"/>
  <c r="J7" i="15"/>
  <c r="K7" i="15"/>
  <c r="M11" i="15"/>
  <c r="N4" i="15"/>
  <c r="O6" i="15"/>
  <c r="O4" i="15"/>
  <c r="L2" i="15"/>
  <c r="N2" i="15"/>
  <c r="O2" i="15"/>
  <c r="J4" i="15"/>
  <c r="M9" i="15"/>
  <c r="K10" i="15"/>
  <c r="L10" i="15"/>
  <c r="N10" i="15"/>
  <c r="O10" i="15"/>
  <c r="K11" i="15"/>
  <c r="N7" i="15"/>
  <c r="L11" i="15"/>
  <c r="K3" i="15"/>
  <c r="O7" i="15"/>
  <c r="N11" i="15"/>
  <c r="O11" i="15"/>
  <c r="L8" i="15"/>
  <c r="N8" i="15"/>
  <c r="M4" i="15"/>
  <c r="O8" i="15"/>
  <c r="K12" i="15"/>
  <c r="L12" i="15"/>
  <c r="J9" i="15"/>
  <c r="K4" i="15"/>
  <c r="J2" i="15"/>
  <c r="N9" i="15"/>
  <c r="K2" i="15"/>
  <c r="N6" i="15"/>
  <c r="O9" i="15"/>
  <c r="M7" i="15"/>
  <c r="K9" i="15"/>
  <c r="L9" i="15"/>
  <c r="J8" i="15"/>
  <c r="M6" i="15"/>
  <c r="K8" i="15"/>
  <c r="L14" i="14"/>
  <c r="M12" i="14"/>
  <c r="K11" i="14"/>
  <c r="M8" i="14"/>
  <c r="J6" i="14"/>
  <c r="O4" i="14"/>
  <c r="M4" i="14"/>
  <c r="J4" i="14"/>
  <c r="L9" i="14"/>
  <c r="O11" i="14"/>
  <c r="N9" i="14"/>
  <c r="K9" i="14"/>
  <c r="K7" i="14"/>
  <c r="L3" i="14"/>
  <c r="O9" i="14"/>
  <c r="K3" i="14"/>
  <c r="K12" i="14"/>
  <c r="K14" i="14"/>
  <c r="L12" i="14"/>
  <c r="K10" i="14"/>
  <c r="L10" i="14"/>
  <c r="N10" i="14"/>
  <c r="O10" i="14"/>
  <c r="J8" i="14"/>
  <c r="N8" i="14"/>
  <c r="O8" i="14"/>
  <c r="M11" i="14"/>
  <c r="M6" i="14"/>
  <c r="O6" i="14"/>
  <c r="K8" i="14"/>
  <c r="N6" i="14"/>
  <c r="L8" i="14"/>
  <c r="N14" i="13"/>
  <c r="M14" i="13"/>
  <c r="N12" i="13"/>
  <c r="M12" i="13"/>
  <c r="N11" i="13"/>
  <c r="N7" i="13"/>
  <c r="O6" i="13"/>
  <c r="M6" i="13"/>
  <c r="O4" i="13"/>
  <c r="L15" i="13"/>
  <c r="K15" i="13"/>
  <c r="J15" i="13"/>
  <c r="J13" i="13"/>
  <c r="J12" i="13"/>
  <c r="K12" i="13"/>
  <c r="J11" i="13"/>
  <c r="K10" i="13"/>
  <c r="J10" i="13"/>
  <c r="J8" i="13"/>
  <c r="L5" i="13"/>
  <c r="K5" i="13"/>
  <c r="M11" i="13"/>
  <c r="L13" i="13"/>
  <c r="O11" i="13"/>
  <c r="O7" i="13"/>
  <c r="N5" i="13"/>
  <c r="O5" i="13"/>
  <c r="K3" i="13"/>
  <c r="L3" i="13"/>
  <c r="N3" i="13"/>
  <c r="O3" i="13"/>
  <c r="K4" i="13"/>
  <c r="O2" i="13"/>
  <c r="L6" i="13"/>
  <c r="N4" i="13"/>
  <c r="K6" i="13"/>
  <c r="M7" i="13"/>
  <c r="L4" i="13"/>
  <c r="J2" i="13"/>
  <c r="L2" i="13"/>
  <c r="N2" i="13"/>
  <c r="O9" i="13"/>
  <c r="M9" i="13"/>
  <c r="N9" i="13"/>
  <c r="K2" i="13"/>
  <c r="L9" i="10"/>
  <c r="L4" i="10"/>
  <c r="K9" i="10"/>
  <c r="J10" i="10"/>
  <c r="H2" i="11"/>
  <c r="H5" i="11"/>
  <c r="H4" i="11"/>
  <c r="H3" i="11"/>
  <c r="I2" i="11"/>
  <c r="I5" i="11"/>
  <c r="I4" i="11"/>
  <c r="I3" i="11"/>
  <c r="D2" i="11"/>
  <c r="D5" i="11"/>
  <c r="G2" i="11"/>
  <c r="G5" i="11"/>
  <c r="E2" i="11"/>
  <c r="E5" i="11"/>
  <c r="E4" i="11"/>
  <c r="E3" i="11"/>
  <c r="F2" i="11"/>
  <c r="F5" i="11"/>
  <c r="F4" i="11"/>
  <c r="F3" i="11"/>
  <c r="O4" i="10"/>
  <c r="O9" i="10"/>
  <c r="K11" i="2"/>
  <c r="N12" i="10"/>
  <c r="O2" i="10"/>
  <c r="M12" i="10"/>
  <c r="O7" i="10"/>
  <c r="K12" i="10"/>
  <c r="J12" i="10"/>
  <c r="O5" i="10"/>
  <c r="N11" i="10"/>
  <c r="M11" i="10"/>
  <c r="K11" i="10"/>
  <c r="K6" i="9"/>
  <c r="O3" i="10"/>
  <c r="J11" i="10"/>
  <c r="L6" i="9"/>
  <c r="J4" i="10"/>
  <c r="O8" i="10"/>
  <c r="K4" i="10"/>
  <c r="J9" i="10"/>
  <c r="N10" i="10"/>
  <c r="M10" i="10"/>
  <c r="L12" i="2"/>
  <c r="L10" i="10"/>
  <c r="O6" i="10"/>
  <c r="K10" i="10"/>
  <c r="M5" i="10"/>
  <c r="M2" i="10"/>
  <c r="M4" i="10"/>
  <c r="M6" i="10"/>
  <c r="M8" i="10"/>
  <c r="N2" i="10"/>
  <c r="N3" i="10"/>
  <c r="N4" i="10"/>
  <c r="N5" i="10"/>
  <c r="N6" i="10"/>
  <c r="N7" i="10"/>
  <c r="N8" i="10"/>
  <c r="N9" i="10"/>
  <c r="M3" i="10"/>
  <c r="M7" i="10"/>
  <c r="M9" i="10"/>
  <c r="K5" i="9"/>
  <c r="L3" i="9"/>
  <c r="M7" i="9"/>
  <c r="J9" i="9"/>
  <c r="M5" i="9"/>
  <c r="K8" i="9"/>
  <c r="O2" i="9"/>
  <c r="O4" i="9"/>
  <c r="J3" i="9"/>
  <c r="K9" i="9"/>
  <c r="K2" i="9"/>
  <c r="K3" i="9"/>
  <c r="L9" i="9"/>
  <c r="L5" i="9"/>
  <c r="L4" i="9"/>
  <c r="O9" i="9"/>
  <c r="L2" i="9"/>
  <c r="L8" i="9"/>
  <c r="J4" i="9"/>
  <c r="O7" i="9"/>
  <c r="M4" i="9"/>
  <c r="O6" i="9"/>
  <c r="M3" i="9"/>
  <c r="O5" i="9"/>
  <c r="M9" i="9"/>
  <c r="N2" i="9"/>
  <c r="N3" i="9"/>
  <c r="N4" i="9"/>
  <c r="N5" i="9"/>
  <c r="N6" i="9"/>
  <c r="N7" i="9"/>
  <c r="N8" i="9"/>
  <c r="N9" i="9"/>
  <c r="N11" i="2"/>
  <c r="N10" i="2"/>
  <c r="L11" i="2"/>
  <c r="N12" i="2"/>
  <c r="M12" i="2"/>
  <c r="M10" i="2"/>
  <c r="M11" i="2"/>
  <c r="K12" i="2"/>
  <c r="K10" i="2"/>
  <c r="J11" i="2"/>
  <c r="J10" i="2"/>
  <c r="P7" i="8"/>
  <c r="J7" i="8" s="1"/>
  <c r="Q7" i="8"/>
  <c r="R7" i="8"/>
  <c r="S7" i="8"/>
  <c r="T7" i="8"/>
  <c r="U7" i="8"/>
  <c r="O7" i="8" s="1"/>
  <c r="P8" i="8"/>
  <c r="Q8" i="8"/>
  <c r="R8" i="8"/>
  <c r="L8" i="8" s="1"/>
  <c r="S8" i="8"/>
  <c r="T8" i="8"/>
  <c r="U8" i="8"/>
  <c r="O8" i="8" s="1"/>
  <c r="P9" i="8"/>
  <c r="Q9" i="8"/>
  <c r="R9" i="8"/>
  <c r="L9" i="8" s="1"/>
  <c r="S9" i="8"/>
  <c r="T9" i="8"/>
  <c r="U9" i="8"/>
  <c r="O9" i="8" s="1"/>
  <c r="P10" i="8"/>
  <c r="Q10" i="8"/>
  <c r="R10" i="8"/>
  <c r="L10" i="8" s="1"/>
  <c r="S10" i="8"/>
  <c r="T10" i="8"/>
  <c r="N10" i="8" s="1"/>
  <c r="U10" i="8"/>
  <c r="P11" i="8"/>
  <c r="Q11" i="8"/>
  <c r="R11" i="8"/>
  <c r="L11" i="8" s="1"/>
  <c r="S11" i="8"/>
  <c r="T11" i="8"/>
  <c r="U11" i="8"/>
  <c r="O11" i="8" s="1"/>
  <c r="P12" i="8"/>
  <c r="Q12" i="8"/>
  <c r="R12" i="8"/>
  <c r="L12" i="8" s="1"/>
  <c r="S12" i="8"/>
  <c r="T12" i="8"/>
  <c r="U12" i="8"/>
  <c r="O12" i="8" s="1"/>
  <c r="U6" i="8"/>
  <c r="T6" i="8"/>
  <c r="S6" i="8"/>
  <c r="M6" i="8" s="1"/>
  <c r="R6" i="8"/>
  <c r="Q6" i="8"/>
  <c r="P6" i="8"/>
  <c r="J6" i="8" s="1"/>
  <c r="U5" i="8"/>
  <c r="T5" i="8"/>
  <c r="S5" i="8"/>
  <c r="M5" i="8" s="1"/>
  <c r="R5" i="8"/>
  <c r="Q5" i="8"/>
  <c r="P5" i="8"/>
  <c r="U4" i="8"/>
  <c r="T4" i="8"/>
  <c r="S4" i="8"/>
  <c r="M4" i="8" s="1"/>
  <c r="R4" i="8"/>
  <c r="Q4" i="8"/>
  <c r="P4" i="8"/>
  <c r="U3" i="8"/>
  <c r="T3" i="8"/>
  <c r="S3" i="8"/>
  <c r="R3" i="8"/>
  <c r="Q3" i="8"/>
  <c r="P3" i="8"/>
  <c r="N3" i="8"/>
  <c r="M3" i="8"/>
  <c r="U2" i="8"/>
  <c r="T2" i="8"/>
  <c r="S2" i="8"/>
  <c r="R2" i="8"/>
  <c r="Q2" i="8"/>
  <c r="P2" i="8"/>
  <c r="M10" i="8" l="1"/>
  <c r="M9" i="8"/>
  <c r="N12" i="8"/>
  <c r="M12" i="8"/>
  <c r="N11" i="8"/>
  <c r="K10" i="8"/>
  <c r="J10" i="8"/>
  <c r="N9" i="8"/>
  <c r="O6" i="8"/>
  <c r="K9" i="8"/>
  <c r="J9" i="8"/>
  <c r="N8" i="8"/>
  <c r="K12" i="8"/>
  <c r="M8" i="8"/>
  <c r="J12" i="8"/>
  <c r="K8" i="8"/>
  <c r="J8" i="8"/>
  <c r="M11" i="8"/>
  <c r="N7" i="8"/>
  <c r="K11" i="8"/>
  <c r="M7" i="8"/>
  <c r="J11" i="8"/>
  <c r="L7" i="8"/>
  <c r="J2" i="8"/>
  <c r="O10" i="8"/>
  <c r="K7" i="8"/>
  <c r="O2" i="8"/>
  <c r="O3" i="8"/>
  <c r="N6" i="8"/>
  <c r="M2" i="8"/>
  <c r="J3" i="8"/>
  <c r="J5" i="8"/>
  <c r="N2" i="8"/>
  <c r="N5" i="8"/>
  <c r="O5" i="8"/>
  <c r="J4" i="8"/>
  <c r="N4" i="8"/>
  <c r="O4" i="8"/>
  <c r="L4" i="8"/>
  <c r="K3" i="8"/>
  <c r="K2" i="8"/>
  <c r="K6" i="8"/>
  <c r="L6" i="8"/>
  <c r="K5" i="8"/>
  <c r="K4" i="8"/>
  <c r="L3" i="8"/>
  <c r="L2" i="8"/>
  <c r="L5" i="8"/>
  <c r="U9" i="7"/>
  <c r="T9" i="7"/>
  <c r="S9" i="7"/>
  <c r="R9" i="7"/>
  <c r="Q9" i="7"/>
  <c r="P9" i="7"/>
  <c r="U8" i="7"/>
  <c r="T8" i="7"/>
  <c r="S8" i="7"/>
  <c r="M8" i="7" s="1"/>
  <c r="R8" i="7"/>
  <c r="Q8" i="7"/>
  <c r="P8" i="7"/>
  <c r="U7" i="7"/>
  <c r="T7" i="7"/>
  <c r="S7" i="7"/>
  <c r="R7" i="7"/>
  <c r="Q7" i="7"/>
  <c r="P7" i="7"/>
  <c r="U6" i="7"/>
  <c r="T6" i="7"/>
  <c r="S6" i="7"/>
  <c r="M6" i="7" s="1"/>
  <c r="R6" i="7"/>
  <c r="L6" i="7" s="1"/>
  <c r="Q6" i="7"/>
  <c r="P6" i="7"/>
  <c r="U5" i="7"/>
  <c r="T5" i="7"/>
  <c r="S5" i="7"/>
  <c r="R5" i="7"/>
  <c r="Q5" i="7"/>
  <c r="P5" i="7"/>
  <c r="U4" i="7"/>
  <c r="T4" i="7"/>
  <c r="S4" i="7"/>
  <c r="M4" i="7" s="1"/>
  <c r="R4" i="7"/>
  <c r="Q4" i="7"/>
  <c r="P4" i="7"/>
  <c r="U3" i="7"/>
  <c r="T3" i="7"/>
  <c r="S3" i="7"/>
  <c r="R3" i="7"/>
  <c r="Q3" i="7"/>
  <c r="P3" i="7"/>
  <c r="U2" i="7"/>
  <c r="T2" i="7"/>
  <c r="S2" i="7"/>
  <c r="R2" i="7"/>
  <c r="Q2" i="7"/>
  <c r="P2" i="7"/>
  <c r="L4" i="7" l="1"/>
  <c r="L8" i="7"/>
  <c r="L9" i="7"/>
  <c r="L7" i="7"/>
  <c r="N9" i="7"/>
  <c r="O2" i="7"/>
  <c r="K3" i="7"/>
  <c r="M3" i="7"/>
  <c r="M5" i="7"/>
  <c r="M7" i="7"/>
  <c r="J2" i="7"/>
  <c r="N2" i="7"/>
  <c r="O4" i="7"/>
  <c r="O3" i="7"/>
  <c r="N6" i="7"/>
  <c r="J5" i="7"/>
  <c r="L3" i="7"/>
  <c r="K7" i="7"/>
  <c r="K9" i="7"/>
  <c r="M9" i="7"/>
  <c r="N3" i="7"/>
  <c r="N7" i="7"/>
  <c r="K2" i="7"/>
  <c r="O7" i="7"/>
  <c r="O9" i="7"/>
  <c r="L2" i="7"/>
  <c r="N5" i="7"/>
  <c r="O5" i="7"/>
  <c r="J4" i="7"/>
  <c r="M2" i="7"/>
  <c r="K4" i="7"/>
  <c r="K6" i="7"/>
  <c r="K8" i="7"/>
  <c r="N4" i="7"/>
  <c r="N8" i="7"/>
  <c r="J3" i="7"/>
  <c r="O6" i="7"/>
  <c r="O8" i="7"/>
  <c r="J7" i="7"/>
  <c r="J9" i="7"/>
  <c r="J6" i="7"/>
  <c r="J8" i="7"/>
  <c r="L5" i="7"/>
  <c r="K5" i="7"/>
  <c r="P12" i="5" l="1"/>
  <c r="Q12" i="5"/>
  <c r="R12" i="5"/>
  <c r="S12" i="5"/>
  <c r="T12" i="5"/>
  <c r="U12" i="5"/>
  <c r="O12" i="5" s="1"/>
  <c r="N12" i="5" l="1"/>
  <c r="M12" i="5"/>
  <c r="K12" i="5"/>
  <c r="J12" i="5"/>
  <c r="L12" i="5"/>
  <c r="P11" i="5"/>
  <c r="Q11" i="5"/>
  <c r="R11" i="5"/>
  <c r="S11" i="5"/>
  <c r="T11" i="5"/>
  <c r="U11" i="5"/>
  <c r="O11" i="5" l="1"/>
  <c r="M11" i="5"/>
  <c r="N11" i="5"/>
  <c r="K11" i="5"/>
  <c r="J11" i="5"/>
  <c r="L11" i="5"/>
  <c r="U10" i="5"/>
  <c r="T10" i="5"/>
  <c r="S10" i="5"/>
  <c r="R10" i="5"/>
  <c r="Q10" i="5"/>
  <c r="P10" i="5"/>
  <c r="J10" i="5" s="1"/>
  <c r="M10" i="5"/>
  <c r="K10" i="5"/>
  <c r="U9" i="5"/>
  <c r="T9" i="5"/>
  <c r="S9" i="5"/>
  <c r="R9" i="5"/>
  <c r="Q9" i="5"/>
  <c r="P9" i="5"/>
  <c r="K9" i="5" s="1"/>
  <c r="U8" i="5"/>
  <c r="T8" i="5"/>
  <c r="S8" i="5"/>
  <c r="M8" i="5" s="1"/>
  <c r="R8" i="5"/>
  <c r="Q8" i="5"/>
  <c r="P8" i="5"/>
  <c r="U7" i="5"/>
  <c r="T7" i="5"/>
  <c r="S7" i="5"/>
  <c r="R7" i="5"/>
  <c r="Q7" i="5"/>
  <c r="P7" i="5"/>
  <c r="J7" i="5" s="1"/>
  <c r="U6" i="5"/>
  <c r="T6" i="5"/>
  <c r="S6" i="5"/>
  <c r="R6" i="5"/>
  <c r="Q6" i="5"/>
  <c r="P6" i="5"/>
  <c r="U5" i="5"/>
  <c r="T5" i="5"/>
  <c r="S5" i="5"/>
  <c r="R5" i="5"/>
  <c r="Q5" i="5"/>
  <c r="P5" i="5"/>
  <c r="U4" i="5"/>
  <c r="T4" i="5"/>
  <c r="S4" i="5"/>
  <c r="R4" i="5"/>
  <c r="Q4" i="5"/>
  <c r="P4" i="5"/>
  <c r="U3" i="5"/>
  <c r="T3" i="5"/>
  <c r="S3" i="5"/>
  <c r="R3" i="5"/>
  <c r="Q3" i="5"/>
  <c r="P3" i="5"/>
  <c r="U2" i="5"/>
  <c r="T2" i="5"/>
  <c r="S2" i="5"/>
  <c r="M2" i="5" s="1"/>
  <c r="R2" i="5"/>
  <c r="Q2" i="5"/>
  <c r="P2" i="5"/>
  <c r="U9" i="3"/>
  <c r="T9" i="3"/>
  <c r="S9" i="3"/>
  <c r="R9" i="3"/>
  <c r="Q9" i="3"/>
  <c r="P9" i="3"/>
  <c r="U8" i="3"/>
  <c r="T8" i="3"/>
  <c r="S8" i="3"/>
  <c r="R8" i="3"/>
  <c r="Q8" i="3"/>
  <c r="P8" i="3"/>
  <c r="U7" i="3"/>
  <c r="T7" i="3"/>
  <c r="S7" i="3"/>
  <c r="R7" i="3"/>
  <c r="Q7" i="3"/>
  <c r="P7" i="3"/>
  <c r="U6" i="3"/>
  <c r="T6" i="3"/>
  <c r="S6" i="3"/>
  <c r="R6" i="3"/>
  <c r="Q6" i="3"/>
  <c r="P6" i="3"/>
  <c r="U5" i="3"/>
  <c r="T5" i="3"/>
  <c r="S5" i="3"/>
  <c r="R5" i="3"/>
  <c r="Q5" i="3"/>
  <c r="P5" i="3"/>
  <c r="U4" i="3"/>
  <c r="T4" i="3"/>
  <c r="S4" i="3"/>
  <c r="R4" i="3"/>
  <c r="Q4" i="3"/>
  <c r="P4" i="3"/>
  <c r="U3" i="3"/>
  <c r="T3" i="3"/>
  <c r="S3" i="3"/>
  <c r="R3" i="3"/>
  <c r="Q3" i="3"/>
  <c r="P3" i="3"/>
  <c r="U2" i="3"/>
  <c r="T2" i="3"/>
  <c r="S2" i="3"/>
  <c r="R2" i="3"/>
  <c r="Q2" i="3"/>
  <c r="P2" i="3"/>
  <c r="K4" i="2"/>
  <c r="L4" i="2"/>
  <c r="J6" i="2"/>
  <c r="K6" i="2"/>
  <c r="P3" i="2"/>
  <c r="Q3" i="2"/>
  <c r="R3" i="2"/>
  <c r="L3" i="2" s="1"/>
  <c r="S3" i="2"/>
  <c r="T3" i="2"/>
  <c r="U3" i="2"/>
  <c r="P4" i="2"/>
  <c r="Q4" i="2"/>
  <c r="R4" i="2"/>
  <c r="S4" i="2"/>
  <c r="T4" i="2"/>
  <c r="U4" i="2"/>
  <c r="O4" i="2" s="1"/>
  <c r="P5" i="2"/>
  <c r="Q5" i="2"/>
  <c r="R5" i="2"/>
  <c r="L5" i="2" s="1"/>
  <c r="S5" i="2"/>
  <c r="T5" i="2"/>
  <c r="U5" i="2"/>
  <c r="P6" i="2"/>
  <c r="Q6" i="2"/>
  <c r="R6" i="2"/>
  <c r="L6" i="2" s="1"/>
  <c r="S6" i="2"/>
  <c r="M6" i="2" s="1"/>
  <c r="T6" i="2"/>
  <c r="U6" i="2"/>
  <c r="P7" i="2"/>
  <c r="Q7" i="2"/>
  <c r="R7" i="2"/>
  <c r="L7" i="2" s="1"/>
  <c r="S7" i="2"/>
  <c r="T7" i="2"/>
  <c r="U7" i="2"/>
  <c r="P8" i="2"/>
  <c r="J8" i="2" s="1"/>
  <c r="Q8" i="2"/>
  <c r="K8" i="2" s="1"/>
  <c r="R8" i="2"/>
  <c r="L8" i="2" s="1"/>
  <c r="S8" i="2"/>
  <c r="T8" i="2"/>
  <c r="U8" i="2"/>
  <c r="O8" i="2" s="1"/>
  <c r="P9" i="2"/>
  <c r="Q9" i="2"/>
  <c r="R9" i="2"/>
  <c r="S9" i="2"/>
  <c r="T9" i="2"/>
  <c r="U9" i="2"/>
  <c r="U2" i="2"/>
  <c r="T2" i="2"/>
  <c r="S2" i="2"/>
  <c r="M2" i="2" s="1"/>
  <c r="R2" i="2"/>
  <c r="Q2" i="2"/>
  <c r="P2" i="2"/>
  <c r="J2" i="2" s="1"/>
  <c r="K9" i="2" l="1"/>
  <c r="K8" i="5"/>
  <c r="M8" i="2"/>
  <c r="J4" i="2"/>
  <c r="N6" i="2"/>
  <c r="N2" i="2"/>
  <c r="O2" i="2"/>
  <c r="O10" i="5"/>
  <c r="M8" i="3"/>
  <c r="J3" i="2"/>
  <c r="L2" i="2"/>
  <c r="K3" i="2"/>
  <c r="N9" i="2"/>
  <c r="L9" i="2"/>
  <c r="K5" i="2"/>
  <c r="K2" i="2"/>
  <c r="O7" i="2"/>
  <c r="K7" i="2"/>
  <c r="J7" i="2"/>
  <c r="N8" i="2"/>
  <c r="N3" i="2"/>
  <c r="J9" i="2"/>
  <c r="M4" i="2"/>
  <c r="N5" i="2"/>
  <c r="J5" i="2"/>
  <c r="O6" i="2"/>
  <c r="N4" i="2"/>
  <c r="O9" i="2"/>
  <c r="O5" i="2"/>
  <c r="O3" i="2"/>
  <c r="N7" i="2"/>
  <c r="M9" i="2"/>
  <c r="M7" i="2"/>
  <c r="M5" i="2"/>
  <c r="M3" i="2"/>
  <c r="J3" i="5"/>
  <c r="J5" i="5"/>
  <c r="L5" i="5"/>
  <c r="K7" i="5"/>
  <c r="L9" i="5"/>
  <c r="M7" i="5"/>
  <c r="K4" i="5"/>
  <c r="K6" i="5"/>
  <c r="N2" i="5"/>
  <c r="N4" i="5"/>
  <c r="N6" i="5"/>
  <c r="J9" i="5"/>
  <c r="N3" i="5"/>
  <c r="N5" i="5"/>
  <c r="L7" i="5"/>
  <c r="N7" i="5"/>
  <c r="K2" i="5"/>
  <c r="J4" i="5"/>
  <c r="J6" i="5"/>
  <c r="O7" i="5"/>
  <c r="M9" i="5"/>
  <c r="L2" i="5"/>
  <c r="L4" i="5"/>
  <c r="L6" i="5"/>
  <c r="N9" i="5"/>
  <c r="M6" i="5"/>
  <c r="L8" i="5"/>
  <c r="N8" i="5"/>
  <c r="L3" i="5"/>
  <c r="K5" i="5"/>
  <c r="O6" i="5"/>
  <c r="J8" i="5"/>
  <c r="L10" i="5"/>
  <c r="O4" i="5"/>
  <c r="N10" i="5"/>
  <c r="O5" i="5"/>
  <c r="O2" i="5"/>
  <c r="O3" i="5"/>
  <c r="J2" i="5"/>
  <c r="K3" i="5"/>
  <c r="M5" i="5"/>
  <c r="M4" i="5"/>
  <c r="M3" i="5"/>
  <c r="O9" i="5"/>
  <c r="O8" i="5"/>
  <c r="M3" i="3"/>
  <c r="M5" i="3"/>
  <c r="M7" i="3"/>
  <c r="O9" i="3"/>
  <c r="N2" i="3"/>
  <c r="N6" i="3"/>
  <c r="N4" i="3"/>
  <c r="K9" i="3"/>
  <c r="L7" i="3"/>
  <c r="L5" i="3"/>
  <c r="N3" i="3"/>
  <c r="N5" i="3"/>
  <c r="N7" i="3"/>
  <c r="N9" i="3"/>
  <c r="O7" i="3"/>
  <c r="L9" i="3"/>
  <c r="O5" i="3"/>
  <c r="K7" i="3"/>
  <c r="O3" i="3"/>
  <c r="K2" i="3"/>
  <c r="K4" i="3"/>
  <c r="K6" i="3"/>
  <c r="K8" i="3"/>
  <c r="K3" i="3"/>
  <c r="L2" i="3"/>
  <c r="L4" i="3"/>
  <c r="L6" i="3"/>
  <c r="L8" i="3"/>
  <c r="M2" i="3"/>
  <c r="M4" i="3"/>
  <c r="M6" i="3"/>
  <c r="L3" i="3"/>
  <c r="N8" i="3"/>
  <c r="K5" i="3"/>
  <c r="O2" i="3"/>
  <c r="O4" i="3"/>
  <c r="O6" i="3"/>
  <c r="O8" i="3"/>
  <c r="J2" i="3"/>
  <c r="J3" i="3"/>
  <c r="J4" i="3"/>
  <c r="J5" i="3"/>
  <c r="J6" i="3"/>
  <c r="J7" i="3"/>
  <c r="J8" i="3"/>
  <c r="J9" i="3"/>
  <c r="M9" i="3"/>
</calcChain>
</file>

<file path=xl/sharedStrings.xml><?xml version="1.0" encoding="utf-8"?>
<sst xmlns="http://schemas.openxmlformats.org/spreadsheetml/2006/main" count="437" uniqueCount="97">
  <si>
    <t>CPME</t>
  </si>
  <si>
    <t>Ethanol</t>
  </si>
  <si>
    <t>Water</t>
  </si>
  <si>
    <t>%Vol1 - UP</t>
  </si>
  <si>
    <t>%Vol2 - UP</t>
  </si>
  <si>
    <t>%Vol1 - LP</t>
  </si>
  <si>
    <t>%Vol2 - LP</t>
  </si>
  <si>
    <t>Solvent 1</t>
  </si>
  <si>
    <t>Solvent 2</t>
  </si>
  <si>
    <t>Solvent 3</t>
  </si>
  <si>
    <t>%Vol3 - LP</t>
  </si>
  <si>
    <t>%Vol3 - UP</t>
  </si>
  <si>
    <t>%Mol2 - UP</t>
  </si>
  <si>
    <t>%Mol1 - UP</t>
  </si>
  <si>
    <t>%Mol3 - UP</t>
  </si>
  <si>
    <t>%Mol1 - LP</t>
  </si>
  <si>
    <t>%Mol2 - LP</t>
  </si>
  <si>
    <t>%Mol3 - LP</t>
  </si>
  <si>
    <t>%Mas1 - UP</t>
  </si>
  <si>
    <t>%Mas2 - UP</t>
  </si>
  <si>
    <t>%Mas3 - UP</t>
  </si>
  <si>
    <t>%Mas1 - LP</t>
  </si>
  <si>
    <t>%Mas2 - LP</t>
  </si>
  <si>
    <t>%Mas3 - LP</t>
  </si>
  <si>
    <t>Molar Mass</t>
  </si>
  <si>
    <t>Density</t>
  </si>
  <si>
    <t>ButylAcetate</t>
  </si>
  <si>
    <t>Composition</t>
  </si>
  <si>
    <t>7 0 3</t>
  </si>
  <si>
    <t>6,5 0,5 3</t>
  </si>
  <si>
    <t>6 1 3</t>
  </si>
  <si>
    <t>5,5 1,5 3</t>
  </si>
  <si>
    <t>5 2 3</t>
  </si>
  <si>
    <t>4,5 2,5 3</t>
  </si>
  <si>
    <t>4 3 3</t>
  </si>
  <si>
    <t>3,5 3,5 3</t>
  </si>
  <si>
    <t>3 4 3</t>
  </si>
  <si>
    <t>2,5 4,5 3</t>
  </si>
  <si>
    <t>Acetone</t>
  </si>
  <si>
    <t>MAX</t>
  </si>
  <si>
    <t>Max</t>
  </si>
  <si>
    <t>MtBE</t>
  </si>
  <si>
    <t>Acetonitrile</t>
  </si>
  <si>
    <t>5 0 5</t>
  </si>
  <si>
    <t>5 0,5 4,5</t>
  </si>
  <si>
    <t>5 1 4</t>
  </si>
  <si>
    <t>5 1,5 3,5</t>
  </si>
  <si>
    <t>5 2,5 2,5</t>
  </si>
  <si>
    <t>5 3 2</t>
  </si>
  <si>
    <t>5 3,5 1,5</t>
  </si>
  <si>
    <t>5 4 1</t>
  </si>
  <si>
    <t>5 4,5 0,5</t>
  </si>
  <si>
    <t>5 5 0</t>
  </si>
  <si>
    <t>Heptane</t>
  </si>
  <si>
    <t>Methanol</t>
  </si>
  <si>
    <t>1-Butanol</t>
  </si>
  <si>
    <t>AceticAcid</t>
  </si>
  <si>
    <t>4,8 0,2 5</t>
  </si>
  <si>
    <t>4,6 0,4 5</t>
  </si>
  <si>
    <t>4,4 0,6 5</t>
  </si>
  <si>
    <t>4,2 0,8 5</t>
  </si>
  <si>
    <t>4 1 5</t>
  </si>
  <si>
    <t>3,8 1,2 5</t>
  </si>
  <si>
    <t>3,6 1,4 5</t>
  </si>
  <si>
    <t>EthylAcetate</t>
  </si>
  <si>
    <t>4,5 0,5 5</t>
  </si>
  <si>
    <t>3,5 1,5 5</t>
  </si>
  <si>
    <t>3 2 5</t>
  </si>
  <si>
    <t>2,5 2,5 5</t>
  </si>
  <si>
    <t>2 3 5</t>
  </si>
  <si>
    <t>1,5 3,5 5</t>
  </si>
  <si>
    <t>1 4 5</t>
  </si>
  <si>
    <t>0,5 4,5 5</t>
  </si>
  <si>
    <t>0 5 5</t>
  </si>
  <si>
    <t>2-MeTHF</t>
  </si>
  <si>
    <t>4 0 6</t>
  </si>
  <si>
    <t>4 0,5 5,5</t>
  </si>
  <si>
    <t>3 1,35 5,65</t>
  </si>
  <si>
    <t>Beta-Pinene</t>
  </si>
  <si>
    <t>9 0 1</t>
  </si>
  <si>
    <t>8,5 0,5 1</t>
  </si>
  <si>
    <t>8 1 1</t>
  </si>
  <si>
    <t>7,5 1,5 1</t>
  </si>
  <si>
    <t>7 2 1</t>
  </si>
  <si>
    <t>6,5 2,5 1</t>
  </si>
  <si>
    <t>6 3 1</t>
  </si>
  <si>
    <t>5,5 3,5 1</t>
  </si>
  <si>
    <t>4,5 4,5 1</t>
  </si>
  <si>
    <t>4 5 1</t>
  </si>
  <si>
    <t>3,5 5,5 1</t>
  </si>
  <si>
    <t>3 6 1</t>
  </si>
  <si>
    <t>4,5 5 0,5</t>
  </si>
  <si>
    <t>DimethylCarbonate</t>
  </si>
  <si>
    <t>H2O</t>
  </si>
  <si>
    <t>LogP</t>
  </si>
  <si>
    <t>Octanol</t>
  </si>
  <si>
    <t>Log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</si>
</sst>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#######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DBDBDB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164" fontId="0" fillId="0" borderId="0" xfId="0" applyNumberFormat="1"/>
    <xf numFmtId="16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Excel Built-in Good" xfId="1" xr:uid="{00000000-0005-0000-0000-000000000000}"/>
    <cellStyle name="Normal" xfId="0" builtinId="0"/>
    <cellStyle name="Normal 2" xfId="2" xr:uid="{6E4674A7-957C-4260-95CE-0B2739139C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zoomScale="80" zoomScaleNormal="80" workbookViewId="0">
      <selection activeCell="K29" sqref="K29"/>
    </sheetView>
  </sheetViews>
  <sheetFormatPr baseColWidth="10" defaultRowHeight="14.4" x14ac:dyDescent="0.3"/>
  <cols>
    <col min="1" max="1" width="13.33203125" customWidth="1"/>
    <col min="22" max="22" width="14" customWidth="1"/>
  </cols>
  <sheetData>
    <row r="1" spans="1:22" x14ac:dyDescent="0.3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3">
      <c r="A2" s="1" t="s">
        <v>53</v>
      </c>
      <c r="B2" s="1" t="s">
        <v>42</v>
      </c>
      <c r="C2" s="2" t="s">
        <v>54</v>
      </c>
      <c r="D2" s="1">
        <v>0.94550427000000004</v>
      </c>
      <c r="E2" s="1">
        <v>0</v>
      </c>
      <c r="F2" s="1">
        <v>5.4495729999999999E-2</v>
      </c>
      <c r="G2" s="1">
        <v>3.3226859999999997E-2</v>
      </c>
      <c r="H2" s="1">
        <v>0</v>
      </c>
      <c r="I2" s="1">
        <v>0.96677314000000003</v>
      </c>
      <c r="J2" s="1">
        <f>(P2/$A$6)/((P2/$A$6)+(Q2/$B$6)+(R2/$C$6))</f>
        <v>0.98431230728642938</v>
      </c>
      <c r="K2" s="1">
        <f>(Q2/$B$6)/((P2/$A$6)+(Q2/$B$6)+(R2/$C$6))</f>
        <v>0</v>
      </c>
      <c r="L2" s="1">
        <f>(R2/$C$6)/((P2/$A$6)+(Q2/$B$6)+(R2/$C$6))</f>
        <v>1.5687692713570719E-2</v>
      </c>
      <c r="M2" s="1">
        <f>(S2/$A$6)/((S2/$A$6)+(T2/$B$6)+(U2/$C$6))</f>
        <v>0.110550076925949</v>
      </c>
      <c r="N2" s="1">
        <f>(T2/$B$6)/((S2/$A$6)+(T2/$B$6)+(U2/$C$6))</f>
        <v>0</v>
      </c>
      <c r="O2" s="1">
        <f>(U2/$C$6)/((S2/$A$6)+(T2/$B$6)+(U2/$C$6))</f>
        <v>0.88944992307405102</v>
      </c>
      <c r="P2" s="1">
        <f>(D2*$A$4)/((D2*$A$4)+(E2*$B$4)+(F2*$C$4))</f>
        <v>0.9819026505393178</v>
      </c>
      <c r="Q2" s="1">
        <f>(E2*$B$4)/((D2*$A$4)+(E2*$B$4)+(F2*$C$4))</f>
        <v>0</v>
      </c>
      <c r="R2" s="1">
        <f>(F2*$C$4)/((D2*$A$4)+(E2*$B$4)+(F2*$C$4))</f>
        <v>1.8097349460682199E-2</v>
      </c>
      <c r="S2" s="1">
        <f>(G2*$A$4)/((G2*$A$4)+(H2*$B$4)+(I2*$C$4))</f>
        <v>9.7047039557548717E-2</v>
      </c>
      <c r="T2" s="1">
        <f>(H2*$B$4)/((G2*$A$4)+(H2*$B$4)+(I2*$C$4))</f>
        <v>0</v>
      </c>
      <c r="U2" s="1">
        <f>(I2*$C$4)/((G2*$A$4)+(H2*$B$4)+(I2*$C$4))</f>
        <v>0.90295296044245132</v>
      </c>
      <c r="V2" t="s">
        <v>43</v>
      </c>
    </row>
    <row r="3" spans="1:22" x14ac:dyDescent="0.3">
      <c r="A3" s="6" t="s">
        <v>24</v>
      </c>
      <c r="B3" s="7"/>
      <c r="C3" s="7"/>
      <c r="D3" s="1">
        <v>0.94202430999999998</v>
      </c>
      <c r="E3" s="1">
        <v>7.9587200000000007E-3</v>
      </c>
      <c r="F3" s="1">
        <v>5.0016959999999999E-2</v>
      </c>
      <c r="G3" s="1">
        <v>3.069005E-2</v>
      </c>
      <c r="H3" s="1">
        <v>7.5930929999999994E-2</v>
      </c>
      <c r="I3" s="1">
        <v>0.89337900999999997</v>
      </c>
      <c r="J3" s="1">
        <f t="shared" ref="J3:J7" si="0">(P3/$A$6)/((P3/$A$6)+(Q3/$B$6)+(R3/$C$6))</f>
        <v>0.98261372227417454</v>
      </c>
      <c r="K3" s="1">
        <f t="shared" ref="K3:K7" si="1">(Q3/$B$6)/((P3/$A$6)+(Q3/$B$6)+(R3/$C$6))</f>
        <v>2.9596380463670626E-3</v>
      </c>
      <c r="L3" s="1">
        <f t="shared" ref="L3:L7" si="2">(R3/$C$6)/((P3/$A$6)+(Q3/$B$6)+(R3/$C$6))</f>
        <v>1.4426639679458389E-2</v>
      </c>
      <c r="M3" s="1">
        <f t="shared" ref="M3:M7" si="3">(S3/$A$6)/((S3/$A$6)+(T3/$B$6)+(U3/$C$6))</f>
        <v>0.10068983685408472</v>
      </c>
      <c r="N3" s="1">
        <f t="shared" ref="N3:N7" si="4">(T3/$B$6)/((S3/$A$6)+(T3/$B$6)+(U3/$C$6))</f>
        <v>8.8813998251845022E-2</v>
      </c>
      <c r="O3" s="1">
        <f t="shared" ref="O3:O7" si="5">(U3/$C$6)/((S3/$A$6)+(T3/$B$6)+(U3/$C$6))</f>
        <v>0.81049616489407039</v>
      </c>
      <c r="P3" s="1">
        <f t="shared" ref="P3:P7" si="6">(D3*$A$4)/((D3*$A$4)+(E3*$B$4)+(F3*$C$4))</f>
        <v>0.97996961878535493</v>
      </c>
      <c r="Q3" s="1">
        <f t="shared" ref="Q3:Q7" si="7">(E3*$B$4)/((D3*$A$4)+(E3*$B$4)+(F3*$C$4))</f>
        <v>3.3918359028795222E-3</v>
      </c>
      <c r="R3" s="1">
        <f t="shared" ref="R3:R7" si="8">(F3*$C$4)/((D3*$A$4)+(E3*$B$4)+(F3*$C$4))</f>
        <v>1.6638545311765604E-2</v>
      </c>
      <c r="S3" s="1">
        <f t="shared" ref="S3:S7" si="9">(G3*$A$4)/((G3*$A$4)+(H3*$B$4)+(I3*$C$4))</f>
        <v>8.8321913090362691E-2</v>
      </c>
      <c r="T3" s="1">
        <f t="shared" ref="T3:T7" si="10">(H3*$B$4)/((G3*$A$4)+(H3*$B$4)+(I3*$C$4))</f>
        <v>8.952218967633839E-2</v>
      </c>
      <c r="U3" s="1">
        <f t="shared" ref="U3:U7" si="11">(I3*$C$4)/((G3*$A$4)+(H3*$B$4)+(I3*$C$4))</f>
        <v>0.82215589723329896</v>
      </c>
      <c r="V3" t="s">
        <v>44</v>
      </c>
    </row>
    <row r="4" spans="1:22" x14ac:dyDescent="0.3">
      <c r="A4" s="1">
        <v>100.20099999999999</v>
      </c>
      <c r="B4" s="1">
        <v>41.05</v>
      </c>
      <c r="C4" s="2">
        <v>32.042000000000002</v>
      </c>
      <c r="D4" s="1">
        <v>0.93995297</v>
      </c>
      <c r="E4" s="1">
        <v>1.437305E-2</v>
      </c>
      <c r="F4" s="1">
        <v>4.5673980000000003E-2</v>
      </c>
      <c r="G4" s="1">
        <v>2.880334E-2</v>
      </c>
      <c r="H4" s="1">
        <v>0.15629641</v>
      </c>
      <c r="I4" s="1">
        <v>0.81490024000000005</v>
      </c>
      <c r="J4" s="1">
        <f t="shared" si="0"/>
        <v>0.98146201352003826</v>
      </c>
      <c r="K4" s="1">
        <f t="shared" si="1"/>
        <v>5.3504581146744641E-3</v>
      </c>
      <c r="L4" s="1">
        <f t="shared" si="2"/>
        <v>1.3187528365287233E-2</v>
      </c>
      <c r="M4" s="1">
        <f t="shared" si="3"/>
        <v>9.2955532409482622E-2</v>
      </c>
      <c r="N4" s="1">
        <f t="shared" si="4"/>
        <v>0.17982747894815249</v>
      </c>
      <c r="O4" s="1">
        <f t="shared" si="5"/>
        <v>0.72721698864236495</v>
      </c>
      <c r="P4" s="1">
        <f t="shared" si="6"/>
        <v>0.97866222077918641</v>
      </c>
      <c r="Q4" s="1">
        <f t="shared" si="7"/>
        <v>6.1307942467419699E-3</v>
      </c>
      <c r="R4" s="1">
        <f t="shared" si="8"/>
        <v>1.5206984974071618E-2</v>
      </c>
      <c r="S4" s="1">
        <f t="shared" si="9"/>
        <v>8.1498695881766642E-2</v>
      </c>
      <c r="T4" s="1">
        <f t="shared" si="10"/>
        <v>0.18117485266928102</v>
      </c>
      <c r="U4" s="1">
        <f t="shared" si="11"/>
        <v>0.73732645144895237</v>
      </c>
      <c r="V4" t="s">
        <v>45</v>
      </c>
    </row>
    <row r="5" spans="1:22" x14ac:dyDescent="0.3">
      <c r="A5" s="8" t="s">
        <v>25</v>
      </c>
      <c r="B5" s="8"/>
      <c r="C5" s="6"/>
      <c r="D5" s="1">
        <v>0.93905417999999996</v>
      </c>
      <c r="E5" s="1">
        <v>1.9493400000000001E-2</v>
      </c>
      <c r="F5" s="1">
        <v>4.1452419999999997E-2</v>
      </c>
      <c r="G5" s="1">
        <v>2.7367679999999998E-2</v>
      </c>
      <c r="H5" s="1">
        <v>0.24119556</v>
      </c>
      <c r="I5" s="1">
        <v>0.73143676999999996</v>
      </c>
      <c r="J5" s="1">
        <f t="shared" si="0"/>
        <v>0.98076999705797852</v>
      </c>
      <c r="K5" s="1">
        <f t="shared" si="1"/>
        <v>7.2583645611833704E-3</v>
      </c>
      <c r="L5" s="1">
        <f t="shared" si="2"/>
        <v>1.1971638380838085E-2</v>
      </c>
      <c r="M5" s="1">
        <f t="shared" si="3"/>
        <v>8.6712480880130463E-2</v>
      </c>
      <c r="N5" s="1">
        <f t="shared" si="4"/>
        <v>0.27245049347277084</v>
      </c>
      <c r="O5" s="1">
        <f t="shared" si="5"/>
        <v>0.64083702564709866</v>
      </c>
      <c r="P5" s="1">
        <f t="shared" si="6"/>
        <v>0.97788022019827314</v>
      </c>
      <c r="Q5" s="1">
        <f t="shared" si="7"/>
        <v>8.3161767590998522E-3</v>
      </c>
      <c r="R5" s="1">
        <f t="shared" si="8"/>
        <v>1.3803603042626853E-2</v>
      </c>
      <c r="S5" s="1">
        <f t="shared" si="9"/>
        <v>7.6005143788195034E-2</v>
      </c>
      <c r="T5" s="1">
        <f t="shared" si="10"/>
        <v>0.27441978287575008</v>
      </c>
      <c r="U5" s="1">
        <f t="shared" si="11"/>
        <v>0.6495750733360548</v>
      </c>
      <c r="V5" t="s">
        <v>46</v>
      </c>
    </row>
    <row r="6" spans="1:22" x14ac:dyDescent="0.3">
      <c r="A6" s="1">
        <v>0.68400000000000005</v>
      </c>
      <c r="B6" s="1">
        <v>0.78600000000000003</v>
      </c>
      <c r="C6" s="2">
        <v>0.79100000000000004</v>
      </c>
      <c r="D6" s="1">
        <v>0.93910581000000004</v>
      </c>
      <c r="E6" s="1">
        <v>2.3596599999999999E-2</v>
      </c>
      <c r="F6" s="1">
        <v>3.7297589999999999E-2</v>
      </c>
      <c r="G6" s="1">
        <v>2.6260639999999998E-2</v>
      </c>
      <c r="H6" s="1">
        <v>0.33076601999999999</v>
      </c>
      <c r="I6" s="1">
        <v>0.64297333000000001</v>
      </c>
      <c r="J6" s="1">
        <f t="shared" si="0"/>
        <v>0.98044956872728928</v>
      </c>
      <c r="K6" s="1">
        <f t="shared" si="1"/>
        <v>8.7828370318870537E-3</v>
      </c>
      <c r="L6" s="1">
        <f t="shared" si="2"/>
        <v>1.0767594240823554E-2</v>
      </c>
      <c r="M6" s="1">
        <f t="shared" si="3"/>
        <v>8.1560335619315985E-2</v>
      </c>
      <c r="N6" s="1">
        <f t="shared" si="4"/>
        <v>0.36624292769546096</v>
      </c>
      <c r="O6" s="1">
        <f t="shared" si="5"/>
        <v>0.55219673668522318</v>
      </c>
      <c r="P6" s="1">
        <f t="shared" si="6"/>
        <v>0.97752274278618789</v>
      </c>
      <c r="Q6" s="1">
        <f t="shared" si="7"/>
        <v>1.0062430163165255E-2</v>
      </c>
      <c r="R6" s="1">
        <f t="shared" si="8"/>
        <v>1.2414827050646957E-2</v>
      </c>
      <c r="S6" s="1">
        <f t="shared" si="9"/>
        <v>7.1481649827647945E-2</v>
      </c>
      <c r="T6" s="1">
        <f t="shared" si="10"/>
        <v>0.36885124593002155</v>
      </c>
      <c r="U6" s="1">
        <f t="shared" si="11"/>
        <v>0.55966710424233046</v>
      </c>
      <c r="V6" t="s">
        <v>32</v>
      </c>
    </row>
    <row r="7" spans="1:22" x14ac:dyDescent="0.3">
      <c r="D7" s="1">
        <v>0.93993638000000002</v>
      </c>
      <c r="E7" s="1">
        <v>2.6966380000000002E-2</v>
      </c>
      <c r="F7" s="1">
        <v>3.309724E-2</v>
      </c>
      <c r="G7" s="1">
        <v>2.5416859999999999E-2</v>
      </c>
      <c r="H7" s="1">
        <v>0.42517465999999998</v>
      </c>
      <c r="I7" s="1">
        <v>0.54940847999999998</v>
      </c>
      <c r="J7" s="1">
        <f t="shared" si="0"/>
        <v>0.98042571548509372</v>
      </c>
      <c r="K7" s="1">
        <f t="shared" si="1"/>
        <v>1.002798200837185E-2</v>
      </c>
      <c r="L7" s="1">
        <f t="shared" si="2"/>
        <v>9.546302506534373E-3</v>
      </c>
      <c r="M7" s="1">
        <f t="shared" si="3"/>
        <v>7.7273787092783403E-2</v>
      </c>
      <c r="N7" s="1">
        <f t="shared" si="4"/>
        <v>0.46084229915996583</v>
      </c>
      <c r="O7" s="1">
        <f t="shared" si="5"/>
        <v>0.46188391374725085</v>
      </c>
      <c r="P7" s="1">
        <f t="shared" si="6"/>
        <v>0.97750419477387818</v>
      </c>
      <c r="Q7" s="1">
        <f t="shared" si="7"/>
        <v>1.148904489191681E-2</v>
      </c>
      <c r="R7" s="1">
        <f t="shared" si="8"/>
        <v>1.1006760334204977E-2</v>
      </c>
      <c r="S7" s="1">
        <f t="shared" si="9"/>
        <v>6.7726048641578898E-2</v>
      </c>
      <c r="T7" s="1">
        <f t="shared" si="10"/>
        <v>0.46413286340660581</v>
      </c>
      <c r="U7" s="1">
        <f t="shared" si="11"/>
        <v>0.46814108795181525</v>
      </c>
      <c r="V7" t="s">
        <v>47</v>
      </c>
    </row>
    <row r="8" spans="1:22" x14ac:dyDescent="0.3">
      <c r="D8" s="1">
        <v>0.94156686999999994</v>
      </c>
      <c r="E8" s="1">
        <v>2.9824119999999999E-2</v>
      </c>
      <c r="F8" s="1">
        <v>2.8609010000000001E-2</v>
      </c>
      <c r="G8" s="1">
        <v>2.482585E-2</v>
      </c>
      <c r="H8" s="1">
        <v>0.52459438999999997</v>
      </c>
      <c r="I8" s="1">
        <v>0.45057976</v>
      </c>
      <c r="J8" s="1">
        <f t="shared" ref="J8:J12" si="12">(P8/$A$6)/((P8/$A$6)+(Q8/$B$6)+(R8/$C$6))</f>
        <v>0.98068592752447103</v>
      </c>
      <c r="K8" s="1">
        <f t="shared" ref="K8:K12" si="13">(Q8/$B$6)/((P8/$A$6)+(Q8/$B$6)+(R8/$C$6))</f>
        <v>1.1074422132216271E-2</v>
      </c>
      <c r="L8" s="1">
        <f t="shared" ref="L8:L12" si="14">(R8/$C$6)/((P8/$A$6)+(Q8/$B$6)+(R8/$C$6))</f>
        <v>8.2396503433128602E-3</v>
      </c>
      <c r="M8" s="1">
        <f t="shared" ref="M8:M12" si="15">(S8/$A$6)/((S8/$A$6)+(T8/$B$6)+(U8/$C$6))</f>
        <v>7.3788784746686112E-2</v>
      </c>
      <c r="N8" s="1">
        <f t="shared" ref="N8:N12" si="16">(T8/$B$6)/((S8/$A$6)+(T8/$B$6)+(U8/$C$6))</f>
        <v>0.55588446105457379</v>
      </c>
      <c r="O8" s="1">
        <f t="shared" ref="O8:O12" si="17">(U8/$C$6)/((S8/$A$6)+(T8/$B$6)+(U8/$C$6))</f>
        <v>0.37032675419874017</v>
      </c>
      <c r="P8" s="1">
        <f t="shared" ref="P8:P12" si="18">(D8*$A$4)/((D8*$A$4)+(E8*$B$4)+(F8*$C$4))</f>
        <v>0.97781077266531047</v>
      </c>
      <c r="Q8" s="1">
        <f t="shared" ref="Q8:Q12" si="19">(E8*$B$4)/((D8*$A$4)+(E8*$B$4)+(F8*$C$4))</f>
        <v>1.268856159932261E-2</v>
      </c>
      <c r="R8" s="1">
        <f t="shared" ref="R8:R12" si="20">(F8*$C$4)/((D8*$A$4)+(E8*$B$4)+(F8*$C$4))</f>
        <v>9.5006657353669706E-3</v>
      </c>
      <c r="S8" s="1">
        <f t="shared" ref="S8:S12" si="21">(G8*$A$4)/((G8*$A$4)+(H8*$B$4)+(I8*$C$4))</f>
        <v>6.4680123373389159E-2</v>
      </c>
      <c r="T8" s="1">
        <f t="shared" ref="T8:T12" si="22">(H8*$B$4)/((G8*$A$4)+(H8*$B$4)+(I8*$C$4))</f>
        <v>0.55992706484456056</v>
      </c>
      <c r="U8" s="1">
        <f t="shared" ref="U8:U12" si="23">(I8*$C$4)/((G8*$A$4)+(H8*$B$4)+(I8*$C$4))</f>
        <v>0.37539281178205025</v>
      </c>
      <c r="V8" t="s">
        <v>48</v>
      </c>
    </row>
    <row r="9" spans="1:22" x14ac:dyDescent="0.3">
      <c r="D9" s="1">
        <v>0.94409776000000001</v>
      </c>
      <c r="E9" s="1">
        <v>3.2340010000000002E-2</v>
      </c>
      <c r="F9" s="1">
        <v>2.356223E-2</v>
      </c>
      <c r="G9" s="1">
        <v>2.450316E-2</v>
      </c>
      <c r="H9" s="1">
        <v>0.62918991000000002</v>
      </c>
      <c r="I9" s="1">
        <v>0.34630693000000001</v>
      </c>
      <c r="J9" s="1">
        <f t="shared" si="12"/>
        <v>0.98124493348080599</v>
      </c>
      <c r="K9" s="1">
        <f t="shared" si="13"/>
        <v>1.1983267975949561E-2</v>
      </c>
      <c r="L9" s="1">
        <f t="shared" si="14"/>
        <v>6.7717985432444294E-3</v>
      </c>
      <c r="M9" s="1">
        <f t="shared" si="15"/>
        <v>7.1110611742417298E-2</v>
      </c>
      <c r="N9" s="1">
        <f t="shared" si="16"/>
        <v>0.65098162438899121</v>
      </c>
      <c r="O9" s="1">
        <f t="shared" si="17"/>
        <v>0.27790776386859162</v>
      </c>
      <c r="P9" s="1">
        <f t="shared" si="18"/>
        <v>0.97845993356256411</v>
      </c>
      <c r="Q9" s="1">
        <f t="shared" si="19"/>
        <v>1.373116339136028E-2</v>
      </c>
      <c r="R9" s="1">
        <f t="shared" si="20"/>
        <v>7.8089030460756345E-3</v>
      </c>
      <c r="S9" s="1">
        <f t="shared" si="21"/>
        <v>6.2347645083074617E-2</v>
      </c>
      <c r="T9" s="1">
        <f t="shared" si="22"/>
        <v>0.6558746021069678</v>
      </c>
      <c r="U9" s="1">
        <f t="shared" si="23"/>
        <v>0.28177775280995765</v>
      </c>
      <c r="V9" t="s">
        <v>49</v>
      </c>
    </row>
    <row r="10" spans="1:22" x14ac:dyDescent="0.3">
      <c r="D10" s="1">
        <v>0.94783315999999995</v>
      </c>
      <c r="E10" s="1">
        <v>3.4585030000000003E-2</v>
      </c>
      <c r="F10" s="1">
        <v>1.758181E-2</v>
      </c>
      <c r="G10" s="1">
        <v>2.4493290000000001E-2</v>
      </c>
      <c r="H10" s="1">
        <v>0.73907387999999996</v>
      </c>
      <c r="I10" s="1">
        <v>0.23643283000000001</v>
      </c>
      <c r="J10" s="1">
        <f t="shared" si="12"/>
        <v>0.98218520357166383</v>
      </c>
      <c r="K10" s="1">
        <f t="shared" si="13"/>
        <v>1.2776865024872094E-2</v>
      </c>
      <c r="L10" s="1">
        <f t="shared" si="14"/>
        <v>5.0379314034640623E-3</v>
      </c>
      <c r="M10" s="1">
        <f t="shared" si="15"/>
        <v>6.9315242455045806E-2</v>
      </c>
      <c r="N10" s="1">
        <f t="shared" si="16"/>
        <v>0.74566565023800013</v>
      </c>
      <c r="O10" s="1">
        <f t="shared" si="17"/>
        <v>0.18501910730695412</v>
      </c>
      <c r="P10" s="1">
        <f t="shared" si="18"/>
        <v>0.97954687298765741</v>
      </c>
      <c r="Q10" s="1">
        <f t="shared" si="19"/>
        <v>1.4642747940398644E-2</v>
      </c>
      <c r="R10" s="1">
        <f t="shared" si="20"/>
        <v>5.8103790719438884E-3</v>
      </c>
      <c r="S10" s="1">
        <f t="shared" si="21"/>
        <v>6.0795442021875125E-2</v>
      </c>
      <c r="T10" s="1">
        <f t="shared" si="22"/>
        <v>0.75154130649122453</v>
      </c>
      <c r="U10" s="1">
        <f t="shared" si="23"/>
        <v>0.18766325148690036</v>
      </c>
      <c r="V10" t="s">
        <v>50</v>
      </c>
    </row>
    <row r="11" spans="1:22" x14ac:dyDescent="0.3">
      <c r="D11" s="1">
        <v>0.95337875999999999</v>
      </c>
      <c r="E11" s="1">
        <v>3.6484250000000003E-2</v>
      </c>
      <c r="F11" s="1">
        <v>1.013699E-2</v>
      </c>
      <c r="G11" s="1">
        <v>2.4847310000000001E-2</v>
      </c>
      <c r="H11" s="1">
        <v>0.85425437000000004</v>
      </c>
      <c r="I11" s="1">
        <v>0.12089833</v>
      </c>
      <c r="J11" s="1">
        <f t="shared" si="12"/>
        <v>0.98368721290158578</v>
      </c>
      <c r="K11" s="1">
        <f t="shared" si="13"/>
        <v>1.3420590903833022E-2</v>
      </c>
      <c r="L11" s="1">
        <f t="shared" si="14"/>
        <v>2.8921961945811351E-3</v>
      </c>
      <c r="M11" s="1">
        <f t="shared" si="15"/>
        <v>6.8481875278476281E-2</v>
      </c>
      <c r="N11" s="1">
        <f t="shared" si="16"/>
        <v>0.83937907127242162</v>
      </c>
      <c r="O11" s="1">
        <f t="shared" si="17"/>
        <v>9.2139053449102157E-2</v>
      </c>
      <c r="P11" s="1">
        <f t="shared" si="18"/>
        <v>0.9812793981980672</v>
      </c>
      <c r="Q11" s="1">
        <f t="shared" si="19"/>
        <v>1.5384158207085594E-2</v>
      </c>
      <c r="R11" s="1">
        <f t="shared" si="20"/>
        <v>3.3364435948471018E-3</v>
      </c>
      <c r="S11" s="1">
        <f t="shared" si="21"/>
        <v>6.0093742583344434E-2</v>
      </c>
      <c r="T11" s="1">
        <f t="shared" si="22"/>
        <v>0.84640493868986422</v>
      </c>
      <c r="U11" s="1">
        <f t="shared" si="23"/>
        <v>9.3501318726791516E-2</v>
      </c>
      <c r="V11" t="s">
        <v>51</v>
      </c>
    </row>
    <row r="12" spans="1:22" x14ac:dyDescent="0.3">
      <c r="D12" s="1">
        <v>0.96261976000000005</v>
      </c>
      <c r="E12" s="1">
        <v>3.7380240000000002E-2</v>
      </c>
      <c r="F12" s="1">
        <v>0</v>
      </c>
      <c r="G12" s="1">
        <v>2.5550739999999999E-2</v>
      </c>
      <c r="H12" s="1">
        <v>0.97444925999999998</v>
      </c>
      <c r="I12" s="1">
        <v>0</v>
      </c>
      <c r="J12" s="1">
        <f t="shared" si="12"/>
        <v>0.98634502737256546</v>
      </c>
      <c r="K12" s="1">
        <f t="shared" si="13"/>
        <v>1.3654972627434564E-2</v>
      </c>
      <c r="L12" s="1">
        <f t="shared" si="14"/>
        <v>0</v>
      </c>
      <c r="M12" s="1">
        <f t="shared" si="15"/>
        <v>6.8509091983272596E-2</v>
      </c>
      <c r="N12" s="1">
        <f t="shared" si="16"/>
        <v>0.93149090801672729</v>
      </c>
      <c r="O12" s="1">
        <f t="shared" si="17"/>
        <v>0</v>
      </c>
      <c r="P12" s="1">
        <f t="shared" si="18"/>
        <v>0.98434064616335193</v>
      </c>
      <c r="Q12" s="1">
        <f t="shared" si="19"/>
        <v>1.5659353836648082E-2</v>
      </c>
      <c r="R12" s="1">
        <f t="shared" si="20"/>
        <v>0</v>
      </c>
      <c r="S12" s="1">
        <f t="shared" si="21"/>
        <v>6.0153392436004947E-2</v>
      </c>
      <c r="T12" s="1">
        <f t="shared" si="22"/>
        <v>0.93984660756399518</v>
      </c>
      <c r="U12" s="1">
        <f t="shared" si="23"/>
        <v>0</v>
      </c>
      <c r="V12" t="s">
        <v>52</v>
      </c>
    </row>
    <row r="13" spans="1:22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3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4CEA-C971-4DFE-B29D-1602BED31648}">
  <dimension ref="A1:V20"/>
  <sheetViews>
    <sheetView zoomScaleNormal="100" workbookViewId="0">
      <selection activeCell="A3" sqref="A3:C3"/>
    </sheetView>
  </sheetViews>
  <sheetFormatPr baseColWidth="10" defaultRowHeight="14.4" x14ac:dyDescent="0.3"/>
  <cols>
    <col min="1" max="1" width="13.33203125" customWidth="1"/>
    <col min="22" max="22" width="14" customWidth="1"/>
  </cols>
  <sheetData>
    <row r="1" spans="1:22" x14ac:dyDescent="0.3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3">
      <c r="A2" s="1" t="s">
        <v>53</v>
      </c>
      <c r="B2" s="1" t="s">
        <v>1</v>
      </c>
      <c r="C2" s="2" t="s">
        <v>2</v>
      </c>
      <c r="D2" s="4">
        <v>0.99975206999999999</v>
      </c>
      <c r="E2" s="4">
        <v>0</v>
      </c>
      <c r="F2" s="4">
        <v>2.4792999999999999E-4</v>
      </c>
      <c r="G2" s="4">
        <v>1.4034E-6</v>
      </c>
      <c r="H2" s="4">
        <v>0</v>
      </c>
      <c r="I2" s="4">
        <v>0.99999859999999996</v>
      </c>
      <c r="J2" s="1">
        <f>(P2/$A$6)/((P2/$A$6)+(Q2/$B$6)+(R2/$C$6))</f>
        <v>0.99996941231294789</v>
      </c>
      <c r="K2" s="1">
        <f>(Q2/$B$6)/((P2/$A$6)+(Q2/$B$6)+(R2/$C$6))</f>
        <v>0</v>
      </c>
      <c r="L2" s="1">
        <f>(R2/$C$6)/((P2/$A$6)+(Q2/$B$6)+(R2/$C$6))</f>
        <v>3.0587687052130653E-5</v>
      </c>
      <c r="M2" s="1">
        <f>(S2/$A$6)/((S2/$A$6)+(T2/$B$6)+(U2/$C$6))</f>
        <v>1.1377687069900139E-5</v>
      </c>
      <c r="N2" s="1">
        <f>(T2/$B$6)/((S2/$A$6)+(T2/$B$6)+(U2/$C$6))</f>
        <v>0</v>
      </c>
      <c r="O2" s="1">
        <f>(U2/$C$6)/((S2/$A$6)+(T2/$B$6)+(U2/$C$6))</f>
        <v>0.99998862231293006</v>
      </c>
      <c r="P2" s="1">
        <f>(D2*$A$4)/((D2*$A$4)+(E2*$B$4)+(F2*$C$4))</f>
        <v>0.9999554159398456</v>
      </c>
      <c r="Q2" s="1">
        <f>(E2*$B$4)/((D2*$A$4)+(E2*$B$4)+(F2*$C$4))</f>
        <v>0</v>
      </c>
      <c r="R2" s="1">
        <f>(F2*$C$4)/((D2*$A$4)+(E2*$B$4)+(F2*$C$4))</f>
        <v>4.4584060154368085E-5</v>
      </c>
      <c r="S2" s="1">
        <f>(G2*$A$4)/((G2*$A$4)+(H2*$B$4)+(I2*$C$4))</f>
        <v>7.8057831032013923E-6</v>
      </c>
      <c r="T2" s="1">
        <f>(H2*$B$4)/((G2*$A$4)+(H2*$B$4)+(I2*$C$4))</f>
        <v>0</v>
      </c>
      <c r="U2" s="1">
        <f>(I2*$C$4)/((G2*$A$4)+(H2*$B$4)+(I2*$C$4))</f>
        <v>0.99999219421689678</v>
      </c>
      <c r="V2" t="s">
        <v>79</v>
      </c>
    </row>
    <row r="3" spans="1:22" x14ac:dyDescent="0.3">
      <c r="A3" s="6" t="s">
        <v>24</v>
      </c>
      <c r="B3" s="7"/>
      <c r="C3" s="7"/>
      <c r="D3" s="4">
        <v>0.99002161</v>
      </c>
      <c r="E3" s="4">
        <v>9.5296400000000007E-3</v>
      </c>
      <c r="F3" s="4">
        <v>4.4873999999999999E-4</v>
      </c>
      <c r="G3" s="4">
        <v>3.6823000000000003E-5</v>
      </c>
      <c r="H3" s="4">
        <v>0.12608167000000001</v>
      </c>
      <c r="I3" s="4">
        <v>0.87388149999999998</v>
      </c>
      <c r="J3" s="1">
        <f t="shared" ref="J3:J9" si="0">(P3/$A$6)/((P3/$A$6)+(Q3/$B$6)+(R3/$C$6))</f>
        <v>0.99612265772422337</v>
      </c>
      <c r="K3" s="1">
        <f t="shared" ref="K3:K9" si="1">(Q3/$B$6)/((P3/$A$6)+(Q3/$B$6)+(R3/$C$6))</f>
        <v>3.8216511391207476E-3</v>
      </c>
      <c r="L3" s="1">
        <f t="shared" ref="L3:L9" si="2">(R3/$C$6)/((P3/$A$6)+(Q3/$B$6)+(R3/$C$6))</f>
        <v>5.5691136655885636E-5</v>
      </c>
      <c r="M3" s="1">
        <f t="shared" ref="M3:M9" si="3">(S3/$A$6)/((S3/$A$6)+(T3/$B$6)+(U3/$C$6))</f>
        <v>2.3294091361139962E-4</v>
      </c>
      <c r="N3" s="1">
        <f t="shared" ref="N3:N9" si="4">(T3/$B$6)/((S3/$A$6)+(T3/$B$6)+(U3/$C$6))</f>
        <v>0.31789592436309377</v>
      </c>
      <c r="O3" s="1">
        <f t="shared" ref="O3:O9" si="5">(U3/$C$6)/((S3/$A$6)+(T3/$B$6)+(U3/$C$6))</f>
        <v>0.68187113472329475</v>
      </c>
      <c r="P3" s="1">
        <f t="shared" ref="P3:P9" si="6">(D3*$A$4)/((D3*$A$4)+(E3*$B$4)+(F3*$C$4))</f>
        <v>0.99551326287410724</v>
      </c>
      <c r="Q3" s="1">
        <f t="shared" ref="Q3:Q9" si="7">(E3*$B$4)/((D3*$A$4)+(E3*$B$4)+(F3*$C$4))</f>
        <v>4.4056112553328046E-3</v>
      </c>
      <c r="R3" s="1">
        <f t="shared" ref="R3:R9" si="8">(F3*$C$4)/((D3*$A$4)+(E3*$B$4)+(F3*$C$4))</f>
        <v>8.1125870559938096E-5</v>
      </c>
      <c r="S3" s="1">
        <f t="shared" ref="S3:S9" si="9">(G3*$A$4)/((G3*$A$4)+(H3*$B$4)+(I3*$C$4))</f>
        <v>1.711761646002702E-4</v>
      </c>
      <c r="T3" s="1">
        <f t="shared" ref="T3:T9" si="10">(H3*$B$4)/((G3*$A$4)+(H3*$B$4)+(I3*$C$4))</f>
        <v>0.26946562935405721</v>
      </c>
      <c r="U3" s="1">
        <f t="shared" ref="U3:U9" si="11">(I3*$C$4)/((G3*$A$4)+(H3*$B$4)+(I3*$C$4))</f>
        <v>0.73036319448134257</v>
      </c>
      <c r="V3" t="s">
        <v>80</v>
      </c>
    </row>
    <row r="4" spans="1:22" x14ac:dyDescent="0.3">
      <c r="A4" s="1">
        <v>100.20099999999999</v>
      </c>
      <c r="B4" s="1">
        <v>46.067999999999998</v>
      </c>
      <c r="C4" s="2">
        <v>18.015000000000001</v>
      </c>
      <c r="D4" s="4">
        <v>0.98512761000000004</v>
      </c>
      <c r="E4" s="4">
        <v>1.435823E-2</v>
      </c>
      <c r="F4" s="4">
        <v>5.1416000000000005E-4</v>
      </c>
      <c r="G4" s="4">
        <v>2.2029999999999999E-4</v>
      </c>
      <c r="H4" s="4">
        <v>0.22736591</v>
      </c>
      <c r="I4" s="4">
        <v>0.77241378999999999</v>
      </c>
      <c r="J4" s="1">
        <f t="shared" si="0"/>
        <v>0.99416074072265825</v>
      </c>
      <c r="K4" s="1">
        <f t="shared" si="1"/>
        <v>5.7752584543340141E-3</v>
      </c>
      <c r="L4" s="1">
        <f t="shared" si="2"/>
        <v>6.4000823007808019E-5</v>
      </c>
      <c r="M4" s="1">
        <f t="shared" si="3"/>
        <v>1.1836727133593961E-3</v>
      </c>
      <c r="N4" s="1">
        <f t="shared" si="4"/>
        <v>0.48691021900807385</v>
      </c>
      <c r="O4" s="1">
        <f t="shared" si="5"/>
        <v>0.51190610827856675</v>
      </c>
      <c r="P4" s="1">
        <f t="shared" si="6"/>
        <v>0.99325108189097411</v>
      </c>
      <c r="Q4" s="1">
        <f t="shared" si="7"/>
        <v>6.6557157181554123E-3</v>
      </c>
      <c r="R4" s="1">
        <f t="shared" si="8"/>
        <v>9.3202390870494886E-5</v>
      </c>
      <c r="S4" s="1">
        <f t="shared" si="9"/>
        <v>9.042610825146678E-4</v>
      </c>
      <c r="T4" s="1">
        <f t="shared" si="10"/>
        <v>0.42907379831305015</v>
      </c>
      <c r="U4" s="1">
        <f t="shared" si="11"/>
        <v>0.57002194060443512</v>
      </c>
      <c r="V4" t="s">
        <v>81</v>
      </c>
    </row>
    <row r="5" spans="1:22" x14ac:dyDescent="0.3">
      <c r="A5" s="8" t="s">
        <v>25</v>
      </c>
      <c r="B5" s="8"/>
      <c r="C5" s="6"/>
      <c r="D5" s="4">
        <v>0.98136418000000003</v>
      </c>
      <c r="E5" s="4">
        <v>1.8076600000000002E-2</v>
      </c>
      <c r="F5" s="4">
        <v>5.5922000000000003E-4</v>
      </c>
      <c r="G5" s="4">
        <v>6.7097999999999995E-4</v>
      </c>
      <c r="H5" s="4">
        <v>0.30826603000000002</v>
      </c>
      <c r="I5" s="4">
        <v>0.69106299000000004</v>
      </c>
      <c r="J5" s="1">
        <f t="shared" si="0"/>
        <v>0.99264260766888601</v>
      </c>
      <c r="K5" s="1">
        <f t="shared" si="1"/>
        <v>7.2876223573219712E-3</v>
      </c>
      <c r="L5" s="1">
        <f t="shared" si="2"/>
        <v>6.9769973791995488E-5</v>
      </c>
      <c r="M5" s="1">
        <f t="shared" si="3"/>
        <v>3.2138665582063341E-3</v>
      </c>
      <c r="N5" s="1">
        <f t="shared" si="4"/>
        <v>0.58850524204630139</v>
      </c>
      <c r="O5" s="1">
        <f t="shared" si="5"/>
        <v>0.40828089139549228</v>
      </c>
      <c r="P5" s="1">
        <f t="shared" si="6"/>
        <v>0.99150174524648493</v>
      </c>
      <c r="Q5" s="1">
        <f t="shared" si="7"/>
        <v>8.3966747586042157E-3</v>
      </c>
      <c r="R5" s="1">
        <f t="shared" si="8"/>
        <v>1.0157999491096679E-4</v>
      </c>
      <c r="S5" s="1">
        <f t="shared" si="9"/>
        <v>2.5163948588406782E-3</v>
      </c>
      <c r="T5" s="1">
        <f t="shared" si="10"/>
        <v>0.53152315141358009</v>
      </c>
      <c r="U5" s="1">
        <f t="shared" si="11"/>
        <v>0.46596045372757927</v>
      </c>
      <c r="V5" t="s">
        <v>82</v>
      </c>
    </row>
    <row r="6" spans="1:22" x14ac:dyDescent="0.3">
      <c r="A6" s="1">
        <v>0.68400000000000005</v>
      </c>
      <c r="B6" s="1">
        <v>0.78900000000000003</v>
      </c>
      <c r="C6" s="2">
        <v>0.997</v>
      </c>
      <c r="D6" s="4">
        <v>0.97813232999999999</v>
      </c>
      <c r="E6" s="4">
        <v>2.1274609999999999E-2</v>
      </c>
      <c r="F6" s="4">
        <v>5.9305999999999996E-4</v>
      </c>
      <c r="G6" s="4">
        <v>1.44236E-3</v>
      </c>
      <c r="H6" s="4">
        <v>0.37395995999999998</v>
      </c>
      <c r="I6" s="4">
        <v>0.62459768000000004</v>
      </c>
      <c r="J6" s="1">
        <f t="shared" si="0"/>
        <v>0.9913319771390261</v>
      </c>
      <c r="K6" s="1">
        <f t="shared" si="1"/>
        <v>8.5938844473685688E-3</v>
      </c>
      <c r="L6" s="1">
        <f t="shared" si="2"/>
        <v>7.4138413605227732E-5</v>
      </c>
      <c r="M6" s="1">
        <f t="shared" si="3"/>
        <v>6.3391109906087255E-3</v>
      </c>
      <c r="N6" s="1">
        <f t="shared" si="4"/>
        <v>0.65506770856907082</v>
      </c>
      <c r="O6" s="1">
        <f t="shared" si="5"/>
        <v>0.33859318044032038</v>
      </c>
      <c r="P6" s="1">
        <f t="shared" si="6"/>
        <v>0.98999235654833873</v>
      </c>
      <c r="Q6" s="1">
        <f t="shared" si="7"/>
        <v>9.8997251575622339E-3</v>
      </c>
      <c r="R6" s="1">
        <f t="shared" si="8"/>
        <v>1.0791829409915155E-4</v>
      </c>
      <c r="S6" s="1">
        <f t="shared" si="9"/>
        <v>5.0490741954536964E-3</v>
      </c>
      <c r="T6" s="1">
        <f t="shared" si="10"/>
        <v>0.60185308333580656</v>
      </c>
      <c r="U6" s="1">
        <f t="shared" si="11"/>
        <v>0.39309784246873974</v>
      </c>
      <c r="V6" t="s">
        <v>83</v>
      </c>
    </row>
    <row r="7" spans="1:22" x14ac:dyDescent="0.3">
      <c r="D7" s="4">
        <v>0.97525503000000002</v>
      </c>
      <c r="E7" s="4">
        <v>2.412516E-2</v>
      </c>
      <c r="F7" s="4">
        <v>6.1981999999999998E-4</v>
      </c>
      <c r="G7" s="4">
        <v>2.52892E-3</v>
      </c>
      <c r="H7" s="4">
        <v>0.42816090000000001</v>
      </c>
      <c r="I7" s="4">
        <v>0.56931019000000005</v>
      </c>
      <c r="J7" s="1">
        <f t="shared" si="0"/>
        <v>0.99015981989486246</v>
      </c>
      <c r="K7" s="1">
        <f t="shared" si="1"/>
        <v>9.7625597116886807E-3</v>
      </c>
      <c r="L7" s="1">
        <f t="shared" si="2"/>
        <v>7.7620393448803586E-5</v>
      </c>
      <c r="M7" s="1">
        <f t="shared" si="3"/>
        <v>1.0389824248175621E-2</v>
      </c>
      <c r="N7" s="1">
        <f t="shared" si="4"/>
        <v>0.70111057168856161</v>
      </c>
      <c r="O7" s="1">
        <f t="shared" si="5"/>
        <v>0.28849960406326292</v>
      </c>
      <c r="P7" s="1">
        <f t="shared" si="6"/>
        <v>0.98864308536847867</v>
      </c>
      <c r="Q7" s="1">
        <f t="shared" si="7"/>
        <v>1.1243948272685676E-2</v>
      </c>
      <c r="R7" s="1">
        <f t="shared" si="8"/>
        <v>1.1296635883568313E-4</v>
      </c>
      <c r="S7" s="1">
        <f t="shared" si="9"/>
        <v>8.3812919215673493E-3</v>
      </c>
      <c r="T7" s="1">
        <f t="shared" si="10"/>
        <v>0.65239433827974114</v>
      </c>
      <c r="U7" s="1">
        <f t="shared" si="11"/>
        <v>0.33922436979869142</v>
      </c>
      <c r="V7" t="s">
        <v>84</v>
      </c>
    </row>
    <row r="8" spans="1:22" x14ac:dyDescent="0.3">
      <c r="D8" s="4">
        <v>0.97263944000000002</v>
      </c>
      <c r="E8" s="4">
        <v>2.671871E-2</v>
      </c>
      <c r="F8" s="4">
        <v>6.4185000000000002E-4</v>
      </c>
      <c r="G8" s="4">
        <v>3.8930100000000001E-3</v>
      </c>
      <c r="H8" s="4">
        <v>0.47348948000000002</v>
      </c>
      <c r="I8" s="4">
        <v>0.52261751000000001</v>
      </c>
      <c r="J8" s="1">
        <f t="shared" si="0"/>
        <v>0.98909005551236795</v>
      </c>
      <c r="K8" s="1">
        <f t="shared" si="1"/>
        <v>1.0829436187115089E-2</v>
      </c>
      <c r="L8" s="1">
        <f t="shared" si="2"/>
        <v>8.0508300517006661E-5</v>
      </c>
      <c r="M8" s="1">
        <f t="shared" si="3"/>
        <v>1.5143480313706187E-2</v>
      </c>
      <c r="N8" s="1">
        <f t="shared" si="4"/>
        <v>0.73410285516991625</v>
      </c>
      <c r="O8" s="1">
        <f t="shared" si="5"/>
        <v>0.25075366451637759</v>
      </c>
      <c r="P8" s="1">
        <f t="shared" si="6"/>
        <v>0.98741219116344403</v>
      </c>
      <c r="Q8" s="1">
        <f t="shared" si="7"/>
        <v>1.2470658817065723E-2</v>
      </c>
      <c r="R8" s="1">
        <f t="shared" si="8"/>
        <v>1.171500194901839E-4</v>
      </c>
      <c r="S8" s="1">
        <f t="shared" si="9"/>
        <v>1.2337483816618667E-2</v>
      </c>
      <c r="T8" s="1">
        <f t="shared" si="10"/>
        <v>0.68988819464378726</v>
      </c>
      <c r="U8" s="1">
        <f t="shared" si="11"/>
        <v>0.2977743215395941</v>
      </c>
      <c r="V8" t="s">
        <v>85</v>
      </c>
    </row>
    <row r="9" spans="1:22" x14ac:dyDescent="0.3">
      <c r="D9" s="4">
        <v>0.97034244999999997</v>
      </c>
      <c r="E9" s="4">
        <v>2.9001099999999998E-2</v>
      </c>
      <c r="F9" s="4">
        <v>6.5645000000000005E-4</v>
      </c>
      <c r="G9" s="4">
        <v>5.4882200000000003E-3</v>
      </c>
      <c r="H9" s="4">
        <v>0.51185544000000005</v>
      </c>
      <c r="I9" s="4">
        <v>0.48265634000000002</v>
      </c>
      <c r="J9" s="1">
        <f t="shared" si="0"/>
        <v>0.98814644144751584</v>
      </c>
      <c r="K9" s="1">
        <f t="shared" si="1"/>
        <v>1.1771102775833394E-2</v>
      </c>
      <c r="L9" s="1">
        <f t="shared" si="2"/>
        <v>8.2455776650770479E-5</v>
      </c>
      <c r="M9" s="1">
        <f t="shared" si="3"/>
        <v>2.0399821074104461E-2</v>
      </c>
      <c r="N9" s="1">
        <f t="shared" si="4"/>
        <v>0.75831312060637535</v>
      </c>
      <c r="O9" s="1">
        <f t="shared" si="5"/>
        <v>0.22128705831952031</v>
      </c>
      <c r="P9" s="1">
        <f t="shared" si="6"/>
        <v>0.98632696460125824</v>
      </c>
      <c r="Q9" s="1">
        <f t="shared" si="7"/>
        <v>1.3553068967830253E-2</v>
      </c>
      <c r="R9" s="1">
        <f t="shared" si="8"/>
        <v>1.1996643091153476E-4</v>
      </c>
      <c r="S9" s="1">
        <f t="shared" si="9"/>
        <v>1.6753171730203732E-2</v>
      </c>
      <c r="T9" s="1">
        <f t="shared" si="10"/>
        <v>0.71835671187767358</v>
      </c>
      <c r="U9" s="1">
        <f t="shared" si="11"/>
        <v>0.26489011639212262</v>
      </c>
      <c r="V9" t="s">
        <v>86</v>
      </c>
    </row>
    <row r="10" spans="1:22" x14ac:dyDescent="0.3">
      <c r="D10" s="4">
        <v>0.96802960999999998</v>
      </c>
      <c r="E10" s="4">
        <v>3.1295669999999998E-2</v>
      </c>
      <c r="F10" s="4">
        <v>6.7471999999999996E-4</v>
      </c>
      <c r="G10" s="4">
        <v>7.2585100000000001E-3</v>
      </c>
      <c r="H10" s="4">
        <v>0.54461543000000001</v>
      </c>
      <c r="I10" s="4">
        <v>0.44812606999999999</v>
      </c>
      <c r="J10" s="1">
        <f>(P10/$A$6)/((P10/$A$6)+(Q10/$B$6)+(R10/$C$6))</f>
        <v>0.98719461093253991</v>
      </c>
      <c r="K10" s="1">
        <f>(Q10/$B$6)/((P10/$A$6)+(Q10/$B$6)+(R10/$C$6))</f>
        <v>1.2720517764035356E-2</v>
      </c>
      <c r="L10" s="1">
        <f>(R10/$C$6)/((P10/$A$6)+(Q10/$B$6)+(R10/$C$6))</f>
        <v>8.4871303424723777E-5</v>
      </c>
      <c r="M10" s="1">
        <f>(S10/$A$6)/((S10/$A$6)+(T10/$B$6)+(U10/$C$6))</f>
        <v>2.5960234704747311E-2</v>
      </c>
      <c r="N10" s="1">
        <f>(T10/$B$6)/((S10/$A$6)+(T10/$B$6)+(U10/$C$6))</f>
        <v>0.77634985736220474</v>
      </c>
      <c r="O10" s="1">
        <f>(U10/$C$6)/((S10/$A$6)+(T10/$B$6)+(U10/$C$6))</f>
        <v>0.19768990793304794</v>
      </c>
      <c r="P10" s="1">
        <f>(D10*$A$4)/((D10*$A$4)+(E10*$B$4)+(F10*$C$4))</f>
        <v>0.9852324728099584</v>
      </c>
      <c r="Q10" s="1">
        <f>(E10*$B$4)/((D10*$A$4)+(E10*$B$4)+(F10*$C$4))</f>
        <v>1.4644064461635541E-2</v>
      </c>
      <c r="R10" s="1">
        <f>(F10*$C$4)/((D10*$A$4)+(E10*$B$4)+(F10*$C$4))</f>
        <v>1.2346272840606937E-4</v>
      </c>
      <c r="S10" s="1">
        <f>(G10*$A$4)/((G10*$A$4)+(H10*$B$4)+(I10*$C$4))</f>
        <v>2.1461126726843086E-2</v>
      </c>
      <c r="T10" s="1">
        <f>(H10*$B$4)/((G10*$A$4)+(H10*$B$4)+(I10*$C$4))</f>
        <v>0.74032477534456864</v>
      </c>
      <c r="U10" s="1">
        <f>(I10*$C$4)/((G10*$A$4)+(H10*$B$4)+(I10*$C$4))</f>
        <v>0.23821409792858836</v>
      </c>
      <c r="V10" t="s">
        <v>50</v>
      </c>
    </row>
    <row r="11" spans="1:22" x14ac:dyDescent="0.3">
      <c r="D11" s="4">
        <v>0.96603128000000005</v>
      </c>
      <c r="E11" s="4">
        <v>3.3283979999999998E-2</v>
      </c>
      <c r="F11" s="4">
        <v>6.8475000000000003E-4</v>
      </c>
      <c r="G11" s="4">
        <v>9.1685599999999992E-3</v>
      </c>
      <c r="H11" s="4">
        <v>0.57287219</v>
      </c>
      <c r="I11" s="4">
        <v>0.41795925</v>
      </c>
      <c r="J11" s="1">
        <f t="shared" ref="J11:J15" si="12">(P11/$A$6)/((P11/$A$6)+(Q11/$B$6)+(R11/$C$6))</f>
        <v>0.98636842992964036</v>
      </c>
      <c r="K11" s="1">
        <f t="shared" ref="K11:K15" si="13">(Q11/$B$6)/((P11/$A$6)+(Q11/$B$6)+(R11/$C$6))</f>
        <v>1.3545331178057377E-2</v>
      </c>
      <c r="L11" s="1">
        <f t="shared" ref="L11:L15" si="14">(R11/$C$6)/((P11/$A$6)+(Q11/$B$6)+(R11/$C$6))</f>
        <v>8.6238892302320719E-5</v>
      </c>
      <c r="M11" s="1">
        <f t="shared" ref="M11:M15" si="15">(S11/$A$6)/((S11/$A$6)+(T11/$B$6)+(U11/$C$6))</f>
        <v>3.1719353861656301E-2</v>
      </c>
      <c r="N11" s="1">
        <f t="shared" ref="N11:N15" si="16">(T11/$B$6)/((S11/$A$6)+(T11/$B$6)+(U11/$C$6))</f>
        <v>0.78992769664802875</v>
      </c>
      <c r="O11" s="1">
        <f t="shared" ref="O11:O15" si="17">(U11/$C$6)/((S11/$A$6)+(T11/$B$6)+(U11/$C$6))</f>
        <v>0.17835294949031497</v>
      </c>
      <c r="P11" s="1">
        <f t="shared" ref="P11:P15" si="18">(D11*$A$4)/((D11*$A$4)+(E11*$B$4)+(F11*$C$4))</f>
        <v>0.98428294080840928</v>
      </c>
      <c r="Q11" s="1">
        <f t="shared" ref="Q11:Q15" si="19">(E11*$B$4)/((D11*$A$4)+(E11*$B$4)+(F11*$C$4))</f>
        <v>1.5591622953523718E-2</v>
      </c>
      <c r="R11" s="1">
        <f t="shared" ref="R11:R15" si="20">(F11*$C$4)/((D11*$A$4)+(E11*$B$4)+(F11*$C$4))</f>
        <v>1.2543623806712071E-4</v>
      </c>
      <c r="S11" s="1">
        <f t="shared" ref="S11:S15" si="21">(G11*$A$4)/((G11*$A$4)+(H11*$B$4)+(I11*$C$4))</f>
        <v>2.6369605453827806E-2</v>
      </c>
      <c r="T11" s="1">
        <f t="shared" ref="T11:T15" si="22">(H11*$B$4)/((G11*$A$4)+(H11*$B$4)+(I11*$C$4))</f>
        <v>0.75750855654442573</v>
      </c>
      <c r="U11" s="1">
        <f t="shared" ref="U11:U15" si="23">(I11*$C$4)/((G11*$A$4)+(H11*$B$4)+(I11*$C$4))</f>
        <v>0.21612183800174656</v>
      </c>
      <c r="V11" t="s">
        <v>87</v>
      </c>
    </row>
    <row r="12" spans="1:22" x14ac:dyDescent="0.3">
      <c r="D12" s="4">
        <v>0.96400370000000002</v>
      </c>
      <c r="E12" s="4">
        <v>3.5298459999999997E-2</v>
      </c>
      <c r="F12" s="4">
        <v>6.9784000000000003E-4</v>
      </c>
      <c r="G12" s="4">
        <v>1.117227E-2</v>
      </c>
      <c r="H12" s="4">
        <v>0.59740683000000006</v>
      </c>
      <c r="I12" s="4">
        <v>0.39142089000000002</v>
      </c>
      <c r="J12" s="1">
        <f t="shared" si="12"/>
        <v>0.98552889205993954</v>
      </c>
      <c r="K12" s="1">
        <f t="shared" si="13"/>
        <v>1.4383110573913024E-2</v>
      </c>
      <c r="L12" s="1">
        <f t="shared" si="14"/>
        <v>8.7997366147581416E-5</v>
      </c>
      <c r="M12" s="1">
        <f t="shared" si="15"/>
        <v>3.7546064142623688E-2</v>
      </c>
      <c r="N12" s="1">
        <f t="shared" si="16"/>
        <v>0.8002019021050093</v>
      </c>
      <c r="O12" s="1">
        <f t="shared" si="17"/>
        <v>0.16225203375236694</v>
      </c>
      <c r="P12" s="1">
        <f t="shared" si="18"/>
        <v>0.98331819467738646</v>
      </c>
      <c r="Q12" s="1">
        <f t="shared" si="19"/>
        <v>1.6553827874957391E-2</v>
      </c>
      <c r="R12" s="1">
        <f t="shared" si="20"/>
        <v>1.2797744765622924E-4</v>
      </c>
      <c r="S12" s="1">
        <f t="shared" si="21"/>
        <v>3.1364578626983351E-2</v>
      </c>
      <c r="T12" s="1">
        <f t="shared" si="22"/>
        <v>0.77107304322197978</v>
      </c>
      <c r="U12" s="1">
        <f t="shared" si="23"/>
        <v>0.19756237815103694</v>
      </c>
      <c r="V12" t="s">
        <v>88</v>
      </c>
    </row>
    <row r="13" spans="1:22" x14ac:dyDescent="0.3">
      <c r="D13" s="4">
        <v>0.96229770000000003</v>
      </c>
      <c r="E13" s="4">
        <v>3.7000039999999998E-2</v>
      </c>
      <c r="F13" s="4">
        <v>7.0224999999999997E-4</v>
      </c>
      <c r="G13" s="4">
        <v>1.324932E-2</v>
      </c>
      <c r="H13" s="4">
        <v>0.61887539999999996</v>
      </c>
      <c r="I13" s="4">
        <v>0.36787528000000003</v>
      </c>
      <c r="J13" s="1">
        <f t="shared" si="12"/>
        <v>0.98481904797388675</v>
      </c>
      <c r="K13" s="1">
        <f t="shared" si="13"/>
        <v>1.5092305464683747E-2</v>
      </c>
      <c r="L13" s="1">
        <f t="shared" si="14"/>
        <v>8.8646561429517274E-5</v>
      </c>
      <c r="M13" s="1">
        <f t="shared" si="15"/>
        <v>4.3398950812304535E-2</v>
      </c>
      <c r="N13" s="1">
        <f t="shared" si="16"/>
        <v>0.80797004885056267</v>
      </c>
      <c r="O13" s="1">
        <f t="shared" si="17"/>
        <v>0.14863100033713281</v>
      </c>
      <c r="P13" s="1">
        <f t="shared" si="18"/>
        <v>0.98250292882587642</v>
      </c>
      <c r="Q13" s="1">
        <f t="shared" si="19"/>
        <v>1.7368163621125685E-2</v>
      </c>
      <c r="R13" s="1">
        <f t="shared" si="20"/>
        <v>1.2890755299795205E-4</v>
      </c>
      <c r="S13" s="1">
        <f t="shared" si="21"/>
        <v>3.6407160183996978E-2</v>
      </c>
      <c r="T13" s="1">
        <f t="shared" si="22"/>
        <v>0.78185053492698808</v>
      </c>
      <c r="U13" s="1">
        <f t="shared" si="23"/>
        <v>0.18174230488901491</v>
      </c>
      <c r="V13" t="s">
        <v>89</v>
      </c>
    </row>
    <row r="14" spans="1:22" x14ac:dyDescent="0.3">
      <c r="D14" s="4">
        <v>0.96061627999999999</v>
      </c>
      <c r="E14" s="4">
        <v>3.867607E-2</v>
      </c>
      <c r="F14" s="4">
        <v>7.0764999999999999E-4</v>
      </c>
      <c r="G14" s="4">
        <v>1.536592E-2</v>
      </c>
      <c r="H14" s="4">
        <v>0.63776306000000005</v>
      </c>
      <c r="I14" s="4">
        <v>0.34687101999999997</v>
      </c>
      <c r="J14" s="1">
        <f t="shared" si="12"/>
        <v>0.98411825373419082</v>
      </c>
      <c r="K14" s="1">
        <f t="shared" si="13"/>
        <v>1.5792325371322434E-2</v>
      </c>
      <c r="L14" s="1">
        <f t="shared" si="14"/>
        <v>8.9420894486733077E-5</v>
      </c>
      <c r="M14" s="1">
        <f t="shared" si="15"/>
        <v>4.9195320154073977E-2</v>
      </c>
      <c r="N14" s="1">
        <f t="shared" si="16"/>
        <v>0.81382492174781684</v>
      </c>
      <c r="O14" s="1">
        <f t="shared" si="17"/>
        <v>0.13697975809810914</v>
      </c>
      <c r="P14" s="1">
        <f t="shared" si="18"/>
        <v>0.98169819129703206</v>
      </c>
      <c r="Q14" s="1">
        <f t="shared" si="19"/>
        <v>1.8171789119627864E-2</v>
      </c>
      <c r="R14" s="1">
        <f t="shared" si="20"/>
        <v>1.3001958334015248E-4</v>
      </c>
      <c r="S14" s="1">
        <f t="shared" si="21"/>
        <v>4.142374778412506E-2</v>
      </c>
      <c r="T14" s="1">
        <f t="shared" si="22"/>
        <v>0.7904556066001458</v>
      </c>
      <c r="U14" s="1">
        <f t="shared" si="23"/>
        <v>0.16812064561572904</v>
      </c>
      <c r="V14" t="s">
        <v>90</v>
      </c>
    </row>
    <row r="15" spans="1:22" x14ac:dyDescent="0.3">
      <c r="D15" s="4">
        <v>0.94962173000000005</v>
      </c>
      <c r="E15" s="4">
        <v>4.9653009999999997E-2</v>
      </c>
      <c r="F15" s="4">
        <v>7.2526000000000003E-4</v>
      </c>
      <c r="G15" s="4">
        <v>3.1348250000000001E-2</v>
      </c>
      <c r="H15" s="4">
        <v>0.72868646000000004</v>
      </c>
      <c r="I15" s="4">
        <v>0.23996529</v>
      </c>
      <c r="J15" s="1">
        <f t="shared" si="12"/>
        <v>0.97949488463078127</v>
      </c>
      <c r="K15" s="1">
        <f t="shared" si="13"/>
        <v>2.0412843693444302E-2</v>
      </c>
      <c r="L15" s="1">
        <f t="shared" si="14"/>
        <v>9.227167577439865E-5</v>
      </c>
      <c r="M15" s="1">
        <f t="shared" si="15"/>
        <v>8.9214505304534508E-2</v>
      </c>
      <c r="N15" s="1">
        <f t="shared" si="16"/>
        <v>0.82655026751315874</v>
      </c>
      <c r="O15" s="1">
        <f t="shared" si="17"/>
        <v>8.4235227182306624E-2</v>
      </c>
      <c r="P15" s="1">
        <f t="shared" si="18"/>
        <v>0.97639407741145412</v>
      </c>
      <c r="Q15" s="1">
        <f t="shared" si="19"/>
        <v>2.3471852953000142E-2</v>
      </c>
      <c r="R15" s="1">
        <f t="shared" si="20"/>
        <v>1.3406963554574288E-4</v>
      </c>
      <c r="S15" s="1">
        <f t="shared" si="21"/>
        <v>7.6550788476875686E-2</v>
      </c>
      <c r="T15" s="1">
        <f t="shared" si="22"/>
        <v>0.81809618780322435</v>
      </c>
      <c r="U15" s="1">
        <f t="shared" si="23"/>
        <v>0.10535302371990012</v>
      </c>
      <c r="V15" t="s">
        <v>91</v>
      </c>
    </row>
    <row r="16" spans="1:22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2">
    <mergeCell ref="A3:C3"/>
    <mergeCell ref="A5:C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38E7-53FC-448B-A5BE-CBDD084986DE}">
  <dimension ref="A1:V20"/>
  <sheetViews>
    <sheetView tabSelected="1" topLeftCell="B1" zoomScaleNormal="100" workbookViewId="0">
      <selection activeCell="P7" sqref="P7"/>
    </sheetView>
  </sheetViews>
  <sheetFormatPr baseColWidth="10" defaultRowHeight="14.4" x14ac:dyDescent="0.3"/>
  <cols>
    <col min="1" max="1" width="13.33203125" customWidth="1"/>
    <col min="8" max="8" width="13" customWidth="1"/>
    <col min="9" max="9" width="13.33203125" customWidth="1"/>
    <col min="20" max="20" width="14.44140625" bestFit="1" customWidth="1"/>
    <col min="22" max="22" width="14" customWidth="1"/>
  </cols>
  <sheetData>
    <row r="1" spans="1:22" x14ac:dyDescent="0.3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3">
      <c r="A2" s="1" t="s">
        <v>94</v>
      </c>
      <c r="B2" s="1" t="s">
        <v>95</v>
      </c>
      <c r="C2" s="2" t="s">
        <v>2</v>
      </c>
      <c r="D2" s="4">
        <v>0</v>
      </c>
      <c r="E2" s="4">
        <v>0.72599999999999998</v>
      </c>
      <c r="F2" s="4">
        <v>0.27400000000000002</v>
      </c>
      <c r="G2" s="4">
        <v>0</v>
      </c>
      <c r="H2" s="4">
        <v>0</v>
      </c>
      <c r="I2" s="4">
        <v>1</v>
      </c>
      <c r="J2" s="1">
        <v>0</v>
      </c>
      <c r="K2" s="1">
        <f>(Q2/$B$6)/((Q2/$B$6)+(R2/$C$6))</f>
        <v>0.95873130459559563</v>
      </c>
      <c r="L2" s="1">
        <f>(R2/$C$6)/((Q2/$B$6)+(R2/$C$6))</f>
        <v>4.1268695404404324E-2</v>
      </c>
      <c r="M2" s="1">
        <f>(S2/$A$6)/((S2/$A$6)+(T2/$B$6)+(U2/$C$6))</f>
        <v>0</v>
      </c>
      <c r="N2" s="1">
        <f>(T2/$B$6)/((S2/$A$6)+(T2/$B$6)+(U2/$C$6))</f>
        <v>0</v>
      </c>
      <c r="O2" s="1">
        <f>(U2/$C$6)/((S2/$A$6)+(T2/$B$6)+(U2/$C$6))</f>
        <v>1</v>
      </c>
      <c r="P2" s="1">
        <v>0</v>
      </c>
      <c r="Q2" s="1">
        <f>(E2*$B$4)/((E2*$B$4)+(F2*$C$4))</f>
        <v>0.95038133546664716</v>
      </c>
      <c r="R2" s="1">
        <f>(F2*$C$4)/((E2*$B$4)+(F2*$C$4))</f>
        <v>4.9618664533352889E-2</v>
      </c>
      <c r="S2" s="1">
        <v>0</v>
      </c>
      <c r="T2" s="1">
        <f>(H2*$B$4)/((G2*$A$4)+(H2*$B$4)+(I2*$C$4))</f>
        <v>0</v>
      </c>
      <c r="U2" s="1">
        <f>(I2*$C$4)/((G2*$A$4)+(H2*$B$4)+(I2*$C$4))</f>
        <v>1</v>
      </c>
      <c r="V2" t="s">
        <v>96</v>
      </c>
    </row>
    <row r="3" spans="1:22" x14ac:dyDescent="0.3">
      <c r="A3" s="6" t="s">
        <v>24</v>
      </c>
      <c r="B3" s="7"/>
      <c r="C3" s="7"/>
      <c r="D3" s="5"/>
      <c r="E3" s="5"/>
      <c r="F3" s="5"/>
      <c r="G3" s="5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2" x14ac:dyDescent="0.3">
      <c r="A4">
        <v>1</v>
      </c>
      <c r="B4">
        <v>130.227</v>
      </c>
      <c r="C4" s="2">
        <v>18.015000000000001</v>
      </c>
      <c r="D4" s="5"/>
      <c r="E4" s="5"/>
      <c r="F4" s="5"/>
      <c r="G4" s="5"/>
      <c r="H4" s="5"/>
      <c r="I4" s="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2" x14ac:dyDescent="0.3">
      <c r="A5" s="8" t="s">
        <v>25</v>
      </c>
      <c r="B5" s="8"/>
      <c r="C5" s="6"/>
      <c r="D5" s="5"/>
      <c r="E5" s="5"/>
      <c r="F5" s="5"/>
      <c r="G5" s="5"/>
      <c r="H5" s="5"/>
      <c r="I5" s="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2" x14ac:dyDescent="0.3">
      <c r="A6" s="1">
        <v>1</v>
      </c>
      <c r="B6" s="1">
        <v>0.82199999999999995</v>
      </c>
      <c r="C6" s="2">
        <v>0.997</v>
      </c>
      <c r="D6" s="5"/>
      <c r="E6" s="5"/>
      <c r="F6" s="5"/>
      <c r="G6" s="5"/>
      <c r="H6" s="5"/>
      <c r="I6" s="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2" x14ac:dyDescent="0.3">
      <c r="D7" s="5"/>
      <c r="E7" s="5"/>
      <c r="F7" s="5"/>
      <c r="G7" s="5"/>
      <c r="H7" s="5"/>
      <c r="I7" s="5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2" x14ac:dyDescent="0.3">
      <c r="D8" s="5"/>
      <c r="E8" s="5"/>
      <c r="F8" s="5"/>
      <c r="G8" s="5"/>
      <c r="H8" s="5"/>
      <c r="I8" s="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2" x14ac:dyDescent="0.3">
      <c r="D9" s="5"/>
      <c r="E9" s="5"/>
      <c r="F9" s="5"/>
      <c r="G9" s="5"/>
      <c r="H9" s="5"/>
      <c r="I9" s="5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2" x14ac:dyDescent="0.3">
      <c r="D10" s="5"/>
      <c r="E10" s="5"/>
      <c r="F10" s="5"/>
      <c r="G10" s="5"/>
      <c r="H10" s="5"/>
      <c r="I10" s="5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2" x14ac:dyDescent="0.3">
      <c r="D11" s="5"/>
      <c r="E11" s="5"/>
      <c r="F11" s="5"/>
      <c r="G11" s="5"/>
      <c r="H11" s="5"/>
      <c r="I11" s="5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3">
      <c r="D12" s="5"/>
      <c r="E12" s="5"/>
      <c r="F12" s="5"/>
      <c r="G12" s="5"/>
      <c r="H12" s="5"/>
      <c r="I12" s="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3">
      <c r="D13" s="5"/>
      <c r="E13" s="5"/>
      <c r="F13" s="5"/>
      <c r="G13" s="5"/>
      <c r="H13" s="5"/>
      <c r="I13" s="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3">
      <c r="D14" s="5"/>
      <c r="E14" s="5"/>
      <c r="F14" s="5"/>
      <c r="G14" s="5"/>
      <c r="H14" s="5"/>
      <c r="I14" s="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3">
      <c r="D15" s="5"/>
      <c r="E15" s="5"/>
      <c r="F15" s="5"/>
      <c r="G15" s="5"/>
      <c r="H15" s="5"/>
      <c r="I15" s="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2">
    <mergeCell ref="A3:C3"/>
    <mergeCell ref="A5:C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0884-58BD-44ED-BECA-C4A594A7C7C4}">
  <dimension ref="A1:V20"/>
  <sheetViews>
    <sheetView topLeftCell="L1" zoomScaleNormal="100" workbookViewId="0">
      <selection activeCell="D2" sqref="D2:U2"/>
    </sheetView>
  </sheetViews>
  <sheetFormatPr baseColWidth="10" defaultRowHeight="14.4" x14ac:dyDescent="0.3"/>
  <cols>
    <col min="1" max="1" width="13.33203125" customWidth="1"/>
    <col min="22" max="22" width="14" customWidth="1"/>
  </cols>
  <sheetData>
    <row r="1" spans="1:22" x14ac:dyDescent="0.3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3">
      <c r="A2" s="1" t="s">
        <v>55</v>
      </c>
      <c r="B2" s="1" t="s">
        <v>92</v>
      </c>
      <c r="C2" s="2" t="s">
        <v>93</v>
      </c>
      <c r="D2" s="4">
        <v>0.53835999000000001</v>
      </c>
      <c r="E2" s="4">
        <v>0</v>
      </c>
      <c r="F2" s="4">
        <v>0.46164000999999999</v>
      </c>
      <c r="G2" s="4">
        <v>2.0450369999999999E-2</v>
      </c>
      <c r="H2" s="4">
        <v>0</v>
      </c>
      <c r="I2" s="4">
        <v>0.97954962999999995</v>
      </c>
      <c r="J2" s="1">
        <f>(P2/$A$6)/((P2/$A$6)+(Q2/$B$6)+(R2/$C$6))</f>
        <v>0.85519806289947387</v>
      </c>
      <c r="K2" s="1">
        <f>(Q2/$B$6)/((P2/$A$6)+(Q2/$B$6)+(R2/$C$6))</f>
        <v>0</v>
      </c>
      <c r="L2" s="1">
        <f>(R2/$C$6)/((P2/$A$6)+(Q2/$B$6)+(R2/$C$6))</f>
        <v>0.14480193710052613</v>
      </c>
      <c r="M2" s="1">
        <f>(S2/$A$6)/((S2/$A$6)+(T2/$B$6)+(U2/$C$6))</f>
        <v>9.5619987521092631E-2</v>
      </c>
      <c r="N2" s="1">
        <f>(T2/$B$6)/((S2/$A$6)+(T2/$B$6)+(U2/$C$6))</f>
        <v>0</v>
      </c>
      <c r="O2" s="1">
        <f>(U2/$C$6)/((S2/$A$6)+(T2/$B$6)+(U2/$C$6))</f>
        <v>0.9043800124789072</v>
      </c>
      <c r="P2" s="1">
        <f>(D2*$A$4)/((D2*$A$4)+(E2*$B$4)+(F2*$C$4))</f>
        <v>0.8275339480885624</v>
      </c>
      <c r="Q2" s="1">
        <f>(E2*$B$4)/((D2*$A$4)+(E2*$B$4)+(F2*$C$4))</f>
        <v>0</v>
      </c>
      <c r="R2" s="1">
        <f>(F2*$C$4)/((D2*$A$4)+(E2*$B$4)+(F2*$C$4))</f>
        <v>0.1724660519114376</v>
      </c>
      <c r="S2" s="1">
        <f>(G2*$A$4)/((G2*$A$4)+(H2*$B$4)+(I2*$C$4))</f>
        <v>7.9103954638051435E-2</v>
      </c>
      <c r="T2" s="1">
        <f>(H2*$B$4)/((G2*$A$4)+(H2*$B$4)+(I2*$C$4))</f>
        <v>0</v>
      </c>
      <c r="U2" s="1">
        <f>(I2*$C$4)/((G2*$A$4)+(H2*$B$4)+(I2*$C$4))</f>
        <v>0.92089604536194858</v>
      </c>
      <c r="V2" t="s">
        <v>43</v>
      </c>
    </row>
    <row r="3" spans="1:22" x14ac:dyDescent="0.3">
      <c r="A3" s="6" t="s">
        <v>24</v>
      </c>
      <c r="B3" s="7"/>
      <c r="C3" s="7"/>
      <c r="D3" s="4">
        <v>0.49178263</v>
      </c>
      <c r="E3" s="4">
        <v>5.4063170000000001E-2</v>
      </c>
      <c r="F3" s="4">
        <v>0.45415420000000001</v>
      </c>
      <c r="G3" s="4">
        <v>1.9713339999999999E-2</v>
      </c>
      <c r="H3" s="4">
        <v>4.3672099999999998E-3</v>
      </c>
      <c r="I3" s="4">
        <v>0.97591945000000002</v>
      </c>
      <c r="J3" s="1">
        <f t="shared" ref="J3:J9" si="0">(P3/$A$6)/((P3/$A$6)+(Q3/$B$6)+(R3/$C$6))</f>
        <v>0.77912702937299649</v>
      </c>
      <c r="K3" s="1">
        <f t="shared" ref="K3:K9" si="1">(Q3/$B$6)/((P3/$A$6)+(Q3/$B$6)+(R3/$C$6))</f>
        <v>7.8798705403730865E-2</v>
      </c>
      <c r="L3" s="1">
        <f t="shared" ref="L3:L9" si="2">(R3/$C$6)/((P3/$A$6)+(Q3/$B$6)+(R3/$C$6))</f>
        <v>0.14207426522327252</v>
      </c>
      <c r="M3" s="1">
        <f t="shared" ref="M3:M9" si="3">(S3/$A$6)/((S3/$A$6)+(T3/$B$6)+(U3/$C$6))</f>
        <v>9.1081936591503695E-2</v>
      </c>
      <c r="N3" s="1">
        <f t="shared" ref="N3:N9" si="4">(T3/$B$6)/((S3/$A$6)+(T3/$B$6)+(U3/$C$6))</f>
        <v>1.8563446425033957E-2</v>
      </c>
      <c r="O3" s="1">
        <f t="shared" ref="O3:O9" si="5">(U3/$C$6)/((S3/$A$6)+(T3/$B$6)+(U3/$C$6))</f>
        <v>0.89035461698346241</v>
      </c>
      <c r="P3" s="1">
        <f t="shared" ref="P3:P9" si="6">(D3*$A$4)/((D3*$A$4)+(E3*$B$4)+(F3*$C$4))</f>
        <v>0.73635004528529002</v>
      </c>
      <c r="Q3" s="1">
        <f t="shared" ref="Q3:Q9" si="7">(E3*$B$4)/((D3*$A$4)+(E3*$B$4)+(F3*$C$4))</f>
        <v>9.8377070988508911E-2</v>
      </c>
      <c r="R3" s="1">
        <f t="shared" ref="R3:R9" si="8">(F3*$C$4)/((D3*$A$4)+(E3*$B$4)+(F3*$C$4))</f>
        <v>0.16527288372620094</v>
      </c>
      <c r="S3" s="1">
        <f t="shared" ref="S3:S9" si="9">(G3*$A$4)/((G3*$A$4)+(H3*$B$4)+(I3*$C$4))</f>
        <v>7.5180529718591474E-2</v>
      </c>
      <c r="T3" s="1">
        <f t="shared" ref="T3:T9" si="10">(H3*$B$4)/((G3*$A$4)+(H3*$B$4)+(I3*$C$4))</f>
        <v>2.0240931407669392E-2</v>
      </c>
      <c r="U3" s="1">
        <f t="shared" ref="U3:U9" si="11">(I3*$C$4)/((G3*$A$4)+(H3*$B$4)+(I3*$C$4))</f>
        <v>0.90457853887373907</v>
      </c>
      <c r="V3" t="s">
        <v>65</v>
      </c>
    </row>
    <row r="4" spans="1:22" x14ac:dyDescent="0.3">
      <c r="A4">
        <v>74.122</v>
      </c>
      <c r="B4">
        <v>90.08</v>
      </c>
      <c r="C4" s="2">
        <v>18.015000000000001</v>
      </c>
      <c r="D4" s="4">
        <v>0.44638702000000002</v>
      </c>
      <c r="E4" s="4">
        <v>0.11233752</v>
      </c>
      <c r="F4" s="4">
        <v>0.44127547</v>
      </c>
      <c r="G4" s="4">
        <v>1.8616270000000001E-2</v>
      </c>
      <c r="H4" s="4">
        <v>8.2625000000000007E-3</v>
      </c>
      <c r="I4" s="4">
        <v>0.97312122999999995</v>
      </c>
      <c r="J4" s="1">
        <f t="shared" si="0"/>
        <v>0.70090749135359987</v>
      </c>
      <c r="K4" s="1">
        <f t="shared" si="1"/>
        <v>0.16227681139437869</v>
      </c>
      <c r="L4" s="1">
        <f t="shared" si="2"/>
        <v>0.13681569725202153</v>
      </c>
      <c r="M4" s="1">
        <f t="shared" si="3"/>
        <v>8.5251334569046905E-2</v>
      </c>
      <c r="N4" s="1">
        <f t="shared" si="4"/>
        <v>3.4809876247024155E-2</v>
      </c>
      <c r="O4" s="1">
        <f t="shared" si="5"/>
        <v>0.87993878918392887</v>
      </c>
      <c r="P4" s="1">
        <f t="shared" si="6"/>
        <v>0.64678772317346889</v>
      </c>
      <c r="Q4" s="1">
        <f t="shared" si="7"/>
        <v>0.1978136654787776</v>
      </c>
      <c r="R4" s="1">
        <f t="shared" si="8"/>
        <v>0.15539861134775368</v>
      </c>
      <c r="S4" s="1">
        <f t="shared" si="9"/>
        <v>7.0205004761011977E-2</v>
      </c>
      <c r="T4" s="1">
        <f t="shared" si="10"/>
        <v>3.786762998653332E-2</v>
      </c>
      <c r="U4" s="1">
        <f t="shared" si="11"/>
        <v>0.89192736525245475</v>
      </c>
      <c r="V4" t="s">
        <v>61</v>
      </c>
    </row>
    <row r="5" spans="1:22" x14ac:dyDescent="0.3">
      <c r="A5" s="8" t="s">
        <v>25</v>
      </c>
      <c r="B5" s="8"/>
      <c r="C5" s="6"/>
      <c r="D5" s="4">
        <v>0.40122794000000001</v>
      </c>
      <c r="E5" s="4">
        <v>0.17626127999999999</v>
      </c>
      <c r="F5" s="4">
        <v>0.42251076999999998</v>
      </c>
      <c r="G5" s="4">
        <v>1.7194640000000001E-2</v>
      </c>
      <c r="H5" s="4">
        <v>1.163251E-2</v>
      </c>
      <c r="I5" s="4">
        <v>0.97117284999999998</v>
      </c>
      <c r="J5" s="1">
        <f t="shared" si="0"/>
        <v>0.6203133934247379</v>
      </c>
      <c r="K5" s="1">
        <f t="shared" si="1"/>
        <v>0.25070292408537936</v>
      </c>
      <c r="L5" s="1">
        <f t="shared" si="2"/>
        <v>0.12898368248988268</v>
      </c>
      <c r="M5" s="1">
        <f t="shared" si="3"/>
        <v>7.8277266451163036E-2</v>
      </c>
      <c r="N5" s="1">
        <f t="shared" si="4"/>
        <v>4.8719013707772853E-2</v>
      </c>
      <c r="O5" s="1">
        <f t="shared" si="5"/>
        <v>0.87300371984106417</v>
      </c>
      <c r="P5" s="1">
        <f t="shared" si="6"/>
        <v>0.55871492847545934</v>
      </c>
      <c r="Q5" s="1">
        <f t="shared" si="7"/>
        <v>0.29828902561976156</v>
      </c>
      <c r="R5" s="1">
        <f t="shared" si="8"/>
        <v>0.14299604590477913</v>
      </c>
      <c r="S5" s="1">
        <f t="shared" si="9"/>
        <v>6.4310160398775865E-2</v>
      </c>
      <c r="T5" s="1">
        <f t="shared" si="10"/>
        <v>5.28738808619897E-2</v>
      </c>
      <c r="U5" s="1">
        <f t="shared" si="11"/>
        <v>0.88281595873923435</v>
      </c>
      <c r="V5" t="s">
        <v>66</v>
      </c>
    </row>
    <row r="6" spans="1:22" x14ac:dyDescent="0.3">
      <c r="A6" s="1">
        <v>0.81</v>
      </c>
      <c r="B6" s="1">
        <v>1.07</v>
      </c>
      <c r="C6" s="2">
        <v>0.997</v>
      </c>
      <c r="D6" s="4">
        <v>0.35562491000000002</v>
      </c>
      <c r="E6" s="4">
        <v>0.24779789999999999</v>
      </c>
      <c r="F6" s="4">
        <v>0.39657717999999997</v>
      </c>
      <c r="G6" s="4">
        <v>1.555399E-2</v>
      </c>
      <c r="H6" s="4">
        <v>1.444924E-2</v>
      </c>
      <c r="I6" s="4">
        <v>0.96999676999999995</v>
      </c>
      <c r="J6" s="1">
        <f t="shared" si="0"/>
        <v>0.5372757264015684</v>
      </c>
      <c r="K6" s="1">
        <f t="shared" si="1"/>
        <v>0.34441745815555497</v>
      </c>
      <c r="L6" s="1">
        <f t="shared" si="2"/>
        <v>0.11830681544287661</v>
      </c>
      <c r="M6" s="1">
        <f t="shared" si="3"/>
        <v>7.0577487172346562E-2</v>
      </c>
      <c r="N6" s="1">
        <f t="shared" si="4"/>
        <v>6.0318685781165109E-2</v>
      </c>
      <c r="O6" s="1">
        <f t="shared" si="5"/>
        <v>0.86910382704648836</v>
      </c>
      <c r="P6" s="1">
        <f t="shared" si="6"/>
        <v>0.4721781492521866</v>
      </c>
      <c r="Q6" s="1">
        <f t="shared" si="7"/>
        <v>0.39984583970199894</v>
      </c>
      <c r="R6" s="1">
        <f t="shared" si="8"/>
        <v>0.12797601104581455</v>
      </c>
      <c r="S6" s="1">
        <f t="shared" si="9"/>
        <v>5.7850090579326996E-2</v>
      </c>
      <c r="T6" s="1">
        <f t="shared" si="10"/>
        <v>6.5311322947267644E-2</v>
      </c>
      <c r="U6" s="1">
        <f t="shared" si="11"/>
        <v>0.87683858647340529</v>
      </c>
      <c r="V6" t="s">
        <v>67</v>
      </c>
    </row>
    <row r="7" spans="1:22" x14ac:dyDescent="0.3">
      <c r="D7" s="4">
        <v>0.30762328</v>
      </c>
      <c r="E7" s="4">
        <v>0.32854308999999998</v>
      </c>
      <c r="F7" s="4">
        <v>0.36383363000000002</v>
      </c>
      <c r="G7" s="4">
        <v>1.371841E-2</v>
      </c>
      <c r="H7" s="4">
        <v>1.666786E-2</v>
      </c>
      <c r="I7" s="4">
        <v>0.96961372999999995</v>
      </c>
      <c r="J7" s="1">
        <f t="shared" si="0"/>
        <v>0.45124483474608823</v>
      </c>
      <c r="K7" s="1">
        <f t="shared" si="1"/>
        <v>0.44337160112862056</v>
      </c>
      <c r="L7" s="1">
        <f t="shared" si="2"/>
        <v>0.10538356412529115</v>
      </c>
      <c r="M7" s="1">
        <f t="shared" si="3"/>
        <v>6.2211727598934521E-2</v>
      </c>
      <c r="N7" s="1">
        <f t="shared" si="4"/>
        <v>6.9539380408694632E-2</v>
      </c>
      <c r="O7" s="1">
        <f t="shared" si="5"/>
        <v>0.86824889199237087</v>
      </c>
      <c r="P7" s="1">
        <f t="shared" si="6"/>
        <v>0.38678810471640335</v>
      </c>
      <c r="Q7" s="1">
        <f t="shared" si="7"/>
        <v>0.50202748739416125</v>
      </c>
      <c r="R7" s="1">
        <f t="shared" si="8"/>
        <v>0.11118440788943547</v>
      </c>
      <c r="S7" s="1">
        <f t="shared" si="9"/>
        <v>5.0877749109540023E-2</v>
      </c>
      <c r="T7" s="1">
        <f t="shared" si="10"/>
        <v>7.5125124248900971E-2</v>
      </c>
      <c r="U7" s="1">
        <f t="shared" si="11"/>
        <v>0.87399712664155904</v>
      </c>
      <c r="V7" t="s">
        <v>68</v>
      </c>
    </row>
    <row r="8" spans="1:22" x14ac:dyDescent="0.3">
      <c r="D8" s="4">
        <v>0.25617592</v>
      </c>
      <c r="E8" s="4">
        <v>0.42084411999999999</v>
      </c>
      <c r="F8" s="4">
        <v>0.32297996000000001</v>
      </c>
      <c r="G8" s="4">
        <v>1.179967E-2</v>
      </c>
      <c r="H8" s="4">
        <v>1.8356850000000001E-2</v>
      </c>
      <c r="I8" s="4">
        <v>0.96984347000000004</v>
      </c>
      <c r="J8" s="1">
        <f t="shared" si="0"/>
        <v>0.36227911954962733</v>
      </c>
      <c r="K8" s="1">
        <f t="shared" si="1"/>
        <v>0.54753104941362851</v>
      </c>
      <c r="L8" s="1">
        <f t="shared" si="2"/>
        <v>9.0189831036744286E-2</v>
      </c>
      <c r="M8" s="1">
        <f t="shared" si="3"/>
        <v>5.3588067940774219E-2</v>
      </c>
      <c r="N8" s="1">
        <f t="shared" si="4"/>
        <v>7.6697089982130665E-2</v>
      </c>
      <c r="O8" s="1">
        <f t="shared" si="5"/>
        <v>0.86971484207709515</v>
      </c>
      <c r="P8" s="1">
        <f t="shared" si="6"/>
        <v>0.30276408409704142</v>
      </c>
      <c r="Q8" s="1">
        <f t="shared" si="7"/>
        <v>0.60446138563897145</v>
      </c>
      <c r="R8" s="1">
        <f t="shared" si="8"/>
        <v>9.2774530263987118E-2</v>
      </c>
      <c r="S8" s="1">
        <f t="shared" si="9"/>
        <v>4.3730909389678399E-2</v>
      </c>
      <c r="T8" s="1">
        <f t="shared" si="10"/>
        <v>8.2679540539066912E-2</v>
      </c>
      <c r="U8" s="1">
        <f t="shared" si="11"/>
        <v>0.87358955007125461</v>
      </c>
      <c r="V8" t="s">
        <v>69</v>
      </c>
    </row>
    <row r="9" spans="1:22" x14ac:dyDescent="0.3">
      <c r="D9" s="4">
        <v>0.19946319000000001</v>
      </c>
      <c r="E9" s="4">
        <v>0.52574953999999996</v>
      </c>
      <c r="F9" s="4">
        <v>0.27478726999999997</v>
      </c>
      <c r="G9" s="4">
        <v>9.7484200000000007E-3</v>
      </c>
      <c r="H9" s="4">
        <v>1.9570819999999999E-2</v>
      </c>
      <c r="I9" s="4">
        <v>0.97068074999999998</v>
      </c>
      <c r="J9" s="1">
        <f t="shared" si="0"/>
        <v>0.27049302094472782</v>
      </c>
      <c r="K9" s="1">
        <f t="shared" si="1"/>
        <v>0.65592577145538355</v>
      </c>
      <c r="L9" s="1">
        <f t="shared" si="2"/>
        <v>7.3581207599888634E-2</v>
      </c>
      <c r="M9" s="1">
        <f t="shared" si="3"/>
        <v>4.442751482870199E-2</v>
      </c>
      <c r="N9" s="1">
        <f t="shared" si="4"/>
        <v>8.2055803141875411E-2</v>
      </c>
      <c r="O9" s="1">
        <f t="shared" si="5"/>
        <v>0.87351668202942245</v>
      </c>
      <c r="P9" s="1">
        <f t="shared" si="6"/>
        <v>0.22035528695568687</v>
      </c>
      <c r="Q9" s="1">
        <f t="shared" si="7"/>
        <v>0.70586372594972735</v>
      </c>
      <c r="R9" s="1">
        <f t="shared" si="8"/>
        <v>7.3780987094585748E-2</v>
      </c>
      <c r="S9" s="1">
        <f t="shared" si="9"/>
        <v>3.6178680590866021E-2</v>
      </c>
      <c r="T9" s="1">
        <f t="shared" si="10"/>
        <v>8.8269113175770769E-2</v>
      </c>
      <c r="U9" s="1">
        <f t="shared" si="11"/>
        <v>0.87555220623336327</v>
      </c>
      <c r="V9" t="s">
        <v>70</v>
      </c>
    </row>
    <row r="10" spans="1:22" x14ac:dyDescent="0.3">
      <c r="D10" s="4">
        <v>0.1365268</v>
      </c>
      <c r="E10" s="4">
        <v>0.64194604</v>
      </c>
      <c r="F10" s="4">
        <v>0.22152716</v>
      </c>
      <c r="G10" s="4">
        <v>7.3667400000000001E-3</v>
      </c>
      <c r="H10" s="4">
        <v>2.0338430000000001E-2</v>
      </c>
      <c r="I10" s="4">
        <v>0.97229482</v>
      </c>
      <c r="J10" s="1">
        <f>(P10/$A$6)/((P10/$A$6)+(Q10/$B$6)+(R10/$C$6))</f>
        <v>0.17711145949696397</v>
      </c>
      <c r="K10" s="1">
        <f>(Q10/$B$6)/((P10/$A$6)+(Q10/$B$6)+(R10/$C$6))</f>
        <v>0.76614287045323981</v>
      </c>
      <c r="L10" s="1">
        <f>(R10/$C$6)/((P10/$A$6)+(Q10/$B$6)+(R10/$C$6))</f>
        <v>5.6745670049796249E-2</v>
      </c>
      <c r="M10" s="1">
        <f>(S10/$A$6)/((S10/$A$6)+(T10/$B$6)+(U10/$C$6))</f>
        <v>3.3782117875971442E-2</v>
      </c>
      <c r="N10" s="1">
        <f>(T10/$B$6)/((S10/$A$6)+(T10/$B$6)+(U10/$C$6))</f>
        <v>8.5804772725683376E-2</v>
      </c>
      <c r="O10" s="1">
        <f>(U10/$C$6)/((S10/$A$6)+(T10/$B$6)+(U10/$C$6))</f>
        <v>0.88041310939834505</v>
      </c>
      <c r="P10" s="1">
        <f>(D10*$A$4)/((D10*$A$4)+(E10*$B$4)+(F10*$C$4))</f>
        <v>0.14067373434108688</v>
      </c>
      <c r="Q10" s="1">
        <f>(E10*$B$4)/((D10*$A$4)+(E10*$B$4)+(F10*$C$4))</f>
        <v>0.80384974410174981</v>
      </c>
      <c r="R10" s="1">
        <f>(F10*$C$4)/((D10*$A$4)+(E10*$B$4)+(F10*$C$4))</f>
        <v>5.5476521557163365E-2</v>
      </c>
      <c r="S10" s="1">
        <f>(G10*$A$4)/((G10*$A$4)+(H10*$B$4)+(I10*$C$4))</f>
        <v>2.7447326099309385E-2</v>
      </c>
      <c r="T10" s="1">
        <f>(H10*$B$4)/((G10*$A$4)+(H10*$B$4)+(I10*$C$4))</f>
        <v>9.2092311392334952E-2</v>
      </c>
      <c r="U10" s="1">
        <f>(I10*$C$4)/((G10*$A$4)+(H10*$B$4)+(I10*$C$4))</f>
        <v>0.88046036250835569</v>
      </c>
      <c r="V10" t="s">
        <v>71</v>
      </c>
    </row>
    <row r="11" spans="1:22" x14ac:dyDescent="0.3">
      <c r="D11" s="4">
        <v>6.8573289999999995E-2</v>
      </c>
      <c r="E11" s="4">
        <v>0.76574109999999995</v>
      </c>
      <c r="F11" s="4">
        <v>0.16568559999999999</v>
      </c>
      <c r="G11" s="4">
        <v>4.3277400000000001E-3</v>
      </c>
      <c r="H11" s="4">
        <v>2.0738610000000001E-2</v>
      </c>
      <c r="I11" s="4">
        <v>0.97493364999999998</v>
      </c>
      <c r="J11" s="1">
        <f t="shared" ref="J11:J12" si="12">(P11/$A$6)/((P11/$A$6)+(Q11/$B$6)+(R11/$C$6))</f>
        <v>8.510359416539813E-2</v>
      </c>
      <c r="K11" s="1">
        <f t="shared" ref="K11:K12" si="13">(Q11/$B$6)/((P11/$A$6)+(Q11/$B$6)+(R11/$C$6))</f>
        <v>0.87429372790941762</v>
      </c>
      <c r="L11" s="1">
        <f t="shared" ref="L11:L12" si="14">(R11/$C$6)/((P11/$A$6)+(Q11/$B$6)+(R11/$C$6))</f>
        <v>4.0602677925184225E-2</v>
      </c>
      <c r="M11" s="1">
        <f t="shared" ref="M11:M12" si="15">(S11/$A$6)/((S11/$A$6)+(T11/$B$6)+(U11/$C$6))</f>
        <v>2.0043583618979247E-2</v>
      </c>
      <c r="N11" s="1">
        <f t="shared" ref="N11:N12" si="16">(T11/$B$6)/((S11/$A$6)+(T11/$B$6)+(U11/$C$6))</f>
        <v>8.836419894582398E-2</v>
      </c>
      <c r="O11" s="1">
        <f t="shared" ref="O11:O12" si="17">(U11/$C$6)/((S11/$A$6)+(T11/$B$6)+(U11/$C$6))</f>
        <v>0.89159221743519668</v>
      </c>
      <c r="P11" s="1">
        <f t="shared" ref="P11:P12" si="18">(D11*$A$4)/((D11*$A$4)+(E11*$B$4)+(F11*$C$4))</f>
        <v>6.5971205774005837E-2</v>
      </c>
      <c r="Q11" s="1">
        <f t="shared" ref="Q11:Q12" si="19">(E11*$B$4)/((D11*$A$4)+(E11*$B$4)+(F11*$C$4))</f>
        <v>0.8952877486627604</v>
      </c>
      <c r="R11" s="1">
        <f t="shared" ref="R11:R12" si="20">(F11*$C$4)/((D11*$A$4)+(E11*$B$4)+(F11*$C$4))</f>
        <v>3.8741045563233725E-2</v>
      </c>
      <c r="S11" s="1">
        <f t="shared" ref="S11:S12" si="21">(G11*$A$4)/((G11*$A$4)+(H11*$B$4)+(I11*$C$4))</f>
        <v>1.6240135204691739E-2</v>
      </c>
      <c r="T11" s="1">
        <f t="shared" ref="T11:T12" si="22">(H11*$B$4)/((G11*$A$4)+(H11*$B$4)+(I11*$C$4))</f>
        <v>9.4577835794627016E-2</v>
      </c>
      <c r="U11" s="1">
        <f t="shared" ref="U11:U12" si="23">(I11*$C$4)/((G11*$A$4)+(H11*$B$4)+(I11*$C$4))</f>
        <v>0.88918202900068122</v>
      </c>
      <c r="V11" t="s">
        <v>72</v>
      </c>
    </row>
    <row r="12" spans="1:22" x14ac:dyDescent="0.3">
      <c r="D12" s="4">
        <v>0</v>
      </c>
      <c r="E12" s="4">
        <v>0.88558672000000005</v>
      </c>
      <c r="F12" s="4">
        <v>0.11441328000000001</v>
      </c>
      <c r="G12" s="4">
        <v>0</v>
      </c>
      <c r="H12" s="4">
        <v>2.0589219999999998E-2</v>
      </c>
      <c r="I12" s="4">
        <v>0.97941078000000004</v>
      </c>
      <c r="J12" s="1">
        <f t="shared" si="12"/>
        <v>0</v>
      </c>
      <c r="K12" s="1">
        <f t="shared" si="13"/>
        <v>0.97301881091786135</v>
      </c>
      <c r="L12" s="1">
        <f t="shared" si="14"/>
        <v>2.6981189082138649E-2</v>
      </c>
      <c r="M12" s="1">
        <f t="shared" si="15"/>
        <v>0</v>
      </c>
      <c r="N12" s="1">
        <f t="shared" si="16"/>
        <v>8.9207234921626966E-2</v>
      </c>
      <c r="O12" s="1">
        <f t="shared" si="17"/>
        <v>0.91079276507837315</v>
      </c>
      <c r="P12" s="1">
        <f t="shared" si="18"/>
        <v>0</v>
      </c>
      <c r="Q12" s="1">
        <f t="shared" si="19"/>
        <v>0.9748132204944977</v>
      </c>
      <c r="R12" s="1">
        <f t="shared" si="20"/>
        <v>2.5186779505502264E-2</v>
      </c>
      <c r="S12" s="1">
        <f t="shared" si="21"/>
        <v>0</v>
      </c>
      <c r="T12" s="1">
        <f t="shared" si="22"/>
        <v>9.5117675899121568E-2</v>
      </c>
      <c r="U12" s="1">
        <f t="shared" si="23"/>
        <v>0.90488232410087843</v>
      </c>
      <c r="V12" t="s">
        <v>73</v>
      </c>
    </row>
    <row r="13" spans="1:22" x14ac:dyDescent="0.3">
      <c r="D13" s="4"/>
      <c r="E13" s="4"/>
      <c r="F13" s="4"/>
      <c r="G13" s="4"/>
      <c r="H13" s="4"/>
      <c r="I13" s="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3">
      <c r="D14" s="4"/>
      <c r="E14" s="4"/>
      <c r="F14" s="4"/>
      <c r="G14" s="4"/>
      <c r="H14" s="4"/>
      <c r="I14" s="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3">
      <c r="D15" s="4"/>
      <c r="E15" s="4"/>
      <c r="F15" s="4"/>
      <c r="G15" s="4"/>
      <c r="H15" s="4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2">
    <mergeCell ref="A3:C3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3"/>
  <sheetViews>
    <sheetView zoomScale="80" zoomScaleNormal="80" workbookViewId="0">
      <selection activeCell="N10" sqref="N10"/>
    </sheetView>
  </sheetViews>
  <sheetFormatPr baseColWidth="10" defaultRowHeight="14.4" x14ac:dyDescent="0.3"/>
  <cols>
    <col min="1" max="1" width="13.33203125" customWidth="1"/>
    <col min="22" max="22" width="14" customWidth="1"/>
  </cols>
  <sheetData>
    <row r="1" spans="1:22" x14ac:dyDescent="0.3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3">
      <c r="A2" s="1" t="s">
        <v>41</v>
      </c>
      <c r="B2" s="1" t="s">
        <v>42</v>
      </c>
      <c r="C2" s="2" t="s">
        <v>2</v>
      </c>
      <c r="D2" s="1">
        <v>0.97154300999999998</v>
      </c>
      <c r="E2" s="1">
        <v>0</v>
      </c>
      <c r="F2" s="1">
        <v>2.8456990000000001E-2</v>
      </c>
      <c r="G2" s="1">
        <v>6.7155699999999997E-3</v>
      </c>
      <c r="H2" s="1">
        <v>0</v>
      </c>
      <c r="I2" s="1">
        <v>0.99328443</v>
      </c>
      <c r="J2" s="1">
        <f>(P2/$A$6)/((P2/$A$6)+(Q2/$B$6)+(R2/$C$6))</f>
        <v>0.99557666177542514</v>
      </c>
      <c r="K2" s="1">
        <f>(Q2/$B$6)/((P2/$A$6)+(Q2/$B$6)+(R2/$C$6))</f>
        <v>0</v>
      </c>
      <c r="L2" s="1">
        <f>(R2/$C$6)/((P2/$A$6)+(Q2/$B$6)+(R2/$C$6))</f>
        <v>4.4233382245748949E-3</v>
      </c>
      <c r="M2" s="1">
        <f>(S2/$A$6)/((S2/$A$6)+(T2/$B$6)+(U2/$C$6))</f>
        <v>4.2669978092172829E-2</v>
      </c>
      <c r="N2" s="1">
        <f>(T2/$B$6)/((S2/$A$6)+(T2/$B$6)+(U2/$C$6))</f>
        <v>0</v>
      </c>
      <c r="O2" s="1">
        <f>(U2/$C$6)/((S2/$A$6)+(T2/$B$6)+(U2/$C$6))</f>
        <v>0.95733002190782723</v>
      </c>
      <c r="P2" s="1">
        <f>(D2*$A$4)/((D2*$A$4)+(E2*$B$4)+(F2*$C$4))</f>
        <v>0.99404958946545907</v>
      </c>
      <c r="Q2" s="1">
        <f>(E2*$B$4)/((D2*$A$4)+(E2*$B$4)+(F2*$C$4))</f>
        <v>0</v>
      </c>
      <c r="R2" s="1">
        <f>(F2*$C$4)/((D2*$A$4)+(E2*$B$4)+(F2*$C$4))</f>
        <v>5.9504105345408748E-3</v>
      </c>
      <c r="S2" s="1">
        <f>(G2*$A$4)/((G2*$A$4)+(H2*$B$4)+(I2*$C$4))</f>
        <v>3.2023023234779638E-2</v>
      </c>
      <c r="T2" s="1">
        <f>(H2*$B$4)/((G2*$A$4)+(H2*$B$4)+(I2*$C$4))</f>
        <v>0</v>
      </c>
      <c r="U2" s="1">
        <f>(I2*$C$4)/((G2*$A$4)+(H2*$B$4)+(I2*$C$4))</f>
        <v>0.96797697676522032</v>
      </c>
      <c r="V2" t="s">
        <v>28</v>
      </c>
    </row>
    <row r="3" spans="1:22" x14ac:dyDescent="0.3">
      <c r="A3" s="6" t="s">
        <v>24</v>
      </c>
      <c r="B3" s="7"/>
      <c r="C3" s="7"/>
      <c r="D3" s="1">
        <v>0.90261424999999995</v>
      </c>
      <c r="E3" s="1">
        <v>6.4583260000000003E-2</v>
      </c>
      <c r="F3" s="1">
        <v>3.2802489999999997E-2</v>
      </c>
      <c r="G3" s="1">
        <v>8.5552600000000003E-3</v>
      </c>
      <c r="H3" s="1">
        <v>2.472599E-2</v>
      </c>
      <c r="I3" s="1">
        <v>0.96671874999999996</v>
      </c>
      <c r="J3" s="1">
        <f t="shared" ref="J3:J9" si="0">(P3/$A$6)/((P3/$A$6)+(Q3/$B$6)+(R3/$C$6))</f>
        <v>0.96442915775549776</v>
      </c>
      <c r="K3" s="1">
        <f t="shared" ref="K3:K9" si="1">(Q3/$B$6)/((P3/$A$6)+(Q3/$B$6)+(R3/$C$6))</f>
        <v>3.0254370998327444E-2</v>
      </c>
      <c r="L3" s="1">
        <f t="shared" ref="L3:L9" si="2">(R3/$C$6)/((P3/$A$6)+(Q3/$B$6)+(R3/$C$6))</f>
        <v>5.3164712461747652E-3</v>
      </c>
      <c r="M3" s="1">
        <f t="shared" ref="M3:M9" si="3">(S3/$A$6)/((S3/$A$6)+(T3/$B$6)+(U3/$C$6))</f>
        <v>5.1526974900546044E-2</v>
      </c>
      <c r="N3" s="1">
        <f t="shared" ref="N3:N9" si="4">(T3/$B$6)/((S3/$A$6)+(T3/$B$6)+(U3/$C$6))</f>
        <v>6.5291273776580325E-2</v>
      </c>
      <c r="O3" s="1">
        <f t="shared" ref="O3:O9" si="5">(U3/$C$6)/((S3/$A$6)+(T3/$B$6)+(U3/$C$6))</f>
        <v>0.88318175132287369</v>
      </c>
      <c r="P3" s="1">
        <f t="shared" ref="P3:P9" si="6">(D3*$A$4)/((D3*$A$4)+(E3*$B$4)+(F3*$C$4))</f>
        <v>0.96084800688911376</v>
      </c>
      <c r="Q3" s="1">
        <f t="shared" ref="Q3:Q9" si="7">(E3*$B$4)/((D3*$A$4)+(E3*$B$4)+(F3*$C$4))</f>
        <v>3.2015723170278794E-2</v>
      </c>
      <c r="R3" s="1">
        <f t="shared" ref="R3:R9" si="8">(F3*$C$4)/((D3*$A$4)+(E3*$B$4)+(F3*$C$4))</f>
        <v>7.1362699406074702E-3</v>
      </c>
      <c r="S3" s="1">
        <f t="shared" ref="S3:S9" si="9">(G3*$A$4)/((G3*$A$4)+(H3*$B$4)+(I3*$C$4))</f>
        <v>3.9310004169202613E-2</v>
      </c>
      <c r="T3" s="1">
        <f t="shared" ref="T3:T9" si="10">(H3*$B$4)/((G3*$A$4)+(H3*$B$4)+(I3*$C$4))</f>
        <v>5.290715533422477E-2</v>
      </c>
      <c r="U3" s="1">
        <f t="shared" ref="U3:U9" si="11">(I3*$C$4)/((G3*$A$4)+(H3*$B$4)+(I3*$C$4))</f>
        <v>0.90778284049657254</v>
      </c>
      <c r="V3" t="s">
        <v>29</v>
      </c>
    </row>
    <row r="4" spans="1:22" x14ac:dyDescent="0.3">
      <c r="A4" s="1">
        <v>88.15</v>
      </c>
      <c r="B4" s="1">
        <v>41.05</v>
      </c>
      <c r="C4" s="2">
        <v>18.015000000000001</v>
      </c>
      <c r="D4" s="1">
        <v>0.83053767999999994</v>
      </c>
      <c r="E4" s="1">
        <v>0.13031069000000001</v>
      </c>
      <c r="F4" s="1">
        <v>3.915163E-2</v>
      </c>
      <c r="G4" s="1">
        <v>1.077201E-2</v>
      </c>
      <c r="H4" s="1">
        <v>4.9086680000000001E-2</v>
      </c>
      <c r="I4" s="1">
        <v>0.94014129999999996</v>
      </c>
      <c r="J4" s="1">
        <f t="shared" si="0"/>
        <v>0.92942001473136604</v>
      </c>
      <c r="K4" s="1">
        <f t="shared" si="1"/>
        <v>6.3934127549898953E-2</v>
      </c>
      <c r="L4" s="1">
        <f t="shared" si="2"/>
        <v>6.6458577187350132E-3</v>
      </c>
      <c r="M4" s="1">
        <f t="shared" si="3"/>
        <v>6.158941950693967E-2</v>
      </c>
      <c r="N4" s="1">
        <f t="shared" si="4"/>
        <v>0.1230475698039151</v>
      </c>
      <c r="O4" s="1">
        <f t="shared" si="5"/>
        <v>0.81536301068914518</v>
      </c>
      <c r="P4" s="1">
        <f t="shared" si="6"/>
        <v>0.92361750594707082</v>
      </c>
      <c r="Q4" s="1">
        <f t="shared" si="7"/>
        <v>6.7484448741228775E-2</v>
      </c>
      <c r="R4" s="1">
        <f t="shared" si="8"/>
        <v>8.8980453117004712E-3</v>
      </c>
      <c r="S4" s="1">
        <f t="shared" si="9"/>
        <v>4.771332258451931E-2</v>
      </c>
      <c r="T4" s="1">
        <f t="shared" si="10"/>
        <v>0.10125055597037783</v>
      </c>
      <c r="U4" s="1">
        <f t="shared" si="11"/>
        <v>0.85103612144510288</v>
      </c>
      <c r="V4" t="s">
        <v>30</v>
      </c>
    </row>
    <row r="5" spans="1:22" x14ac:dyDescent="0.3">
      <c r="A5" s="8" t="s">
        <v>25</v>
      </c>
      <c r="B5" s="8"/>
      <c r="C5" s="6"/>
      <c r="D5" s="1">
        <v>0.75097910000000001</v>
      </c>
      <c r="E5" s="1">
        <v>0.19929532</v>
      </c>
      <c r="F5" s="1">
        <v>4.972559E-2</v>
      </c>
      <c r="G5" s="1">
        <v>1.3396379999999999E-2</v>
      </c>
      <c r="H5" s="1">
        <v>7.3050970000000007E-2</v>
      </c>
      <c r="I5" s="1">
        <v>0.91355264999999997</v>
      </c>
      <c r="J5" s="1">
        <f t="shared" si="0"/>
        <v>0.88778832279304798</v>
      </c>
      <c r="K5" s="1">
        <f t="shared" si="1"/>
        <v>0.10329485650911895</v>
      </c>
      <c r="L5" s="1">
        <f t="shared" si="2"/>
        <v>8.9168206978331548E-3</v>
      </c>
      <c r="M5" s="1">
        <f t="shared" si="3"/>
        <v>7.2807122474511737E-2</v>
      </c>
      <c r="N5" s="1">
        <f t="shared" si="4"/>
        <v>0.17406538472445299</v>
      </c>
      <c r="O5" s="1">
        <f t="shared" si="5"/>
        <v>0.7531274928010353</v>
      </c>
      <c r="P5" s="1">
        <f t="shared" si="6"/>
        <v>0.87941817942842448</v>
      </c>
      <c r="Q5" s="1">
        <f t="shared" si="7"/>
        <v>0.10868147746082769</v>
      </c>
      <c r="R5" s="1">
        <f t="shared" si="8"/>
        <v>1.1900343110747913E-2</v>
      </c>
      <c r="S5" s="1">
        <f t="shared" si="9"/>
        <v>5.722123537454548E-2</v>
      </c>
      <c r="T5" s="1">
        <f t="shared" si="10"/>
        <v>0.14530702241030038</v>
      </c>
      <c r="U5" s="1">
        <f t="shared" si="11"/>
        <v>0.79747174221515404</v>
      </c>
      <c r="V5" t="s">
        <v>31</v>
      </c>
    </row>
    <row r="6" spans="1:22" x14ac:dyDescent="0.3">
      <c r="A6" s="1">
        <v>0.74</v>
      </c>
      <c r="B6" s="1">
        <v>0.78600000000000003</v>
      </c>
      <c r="C6" s="2">
        <v>0.997</v>
      </c>
      <c r="D6" s="1">
        <v>0.64553413999999998</v>
      </c>
      <c r="E6" s="1">
        <v>0.27814052</v>
      </c>
      <c r="F6" s="1">
        <v>7.6325340000000005E-2</v>
      </c>
      <c r="G6" s="1">
        <v>1.632163E-2</v>
      </c>
      <c r="H6" s="1">
        <v>9.5844170000000006E-2</v>
      </c>
      <c r="I6" s="1">
        <v>0.88783420000000002</v>
      </c>
      <c r="J6" s="1">
        <f t="shared" si="0"/>
        <v>0.82860986805186931</v>
      </c>
      <c r="K6" s="1">
        <f t="shared" si="1"/>
        <v>0.15652912817610878</v>
      </c>
      <c r="L6" s="1">
        <f t="shared" si="2"/>
        <v>1.4861003772021838E-2</v>
      </c>
      <c r="M6" s="1">
        <f t="shared" si="3"/>
        <v>8.4561231891074354E-2</v>
      </c>
      <c r="N6" s="1">
        <f t="shared" si="4"/>
        <v>0.21770755077787377</v>
      </c>
      <c r="O6" s="1">
        <f t="shared" si="5"/>
        <v>0.69773121733105192</v>
      </c>
      <c r="P6" s="1">
        <f t="shared" si="6"/>
        <v>0.81645177805220448</v>
      </c>
      <c r="Q6" s="1">
        <f t="shared" si="7"/>
        <v>0.16381981484863628</v>
      </c>
      <c r="R6" s="1">
        <f t="shared" si="8"/>
        <v>1.9728407099159205E-2</v>
      </c>
      <c r="S6" s="1">
        <f t="shared" si="9"/>
        <v>6.7333684058510229E-2</v>
      </c>
      <c r="T6" s="1">
        <f t="shared" si="10"/>
        <v>0.18413035649857992</v>
      </c>
      <c r="U6" s="1">
        <f t="shared" si="11"/>
        <v>0.74853595944290996</v>
      </c>
      <c r="V6" t="s">
        <v>32</v>
      </c>
    </row>
    <row r="7" spans="1:22" x14ac:dyDescent="0.3">
      <c r="D7" s="1">
        <v>0.35668304000000001</v>
      </c>
      <c r="E7" s="1">
        <v>0.35481575999999998</v>
      </c>
      <c r="F7" s="1">
        <v>0.28850120000000001</v>
      </c>
      <c r="G7" s="1">
        <v>1.7234630000000001E-2</v>
      </c>
      <c r="H7" s="1">
        <v>0.10672426</v>
      </c>
      <c r="I7" s="1">
        <v>0.87604110999999996</v>
      </c>
      <c r="J7" s="1">
        <f t="shared" si="0"/>
        <v>0.64150850268502524</v>
      </c>
      <c r="K7" s="1">
        <f t="shared" si="1"/>
        <v>0.27978400191428915</v>
      </c>
      <c r="L7" s="1">
        <f t="shared" si="2"/>
        <v>7.8707495400685612E-2</v>
      </c>
      <c r="M7" s="1">
        <f t="shared" si="3"/>
        <v>8.7525500205166723E-2</v>
      </c>
      <c r="N7" s="1">
        <f t="shared" si="4"/>
        <v>0.23762701244362117</v>
      </c>
      <c r="O7" s="1">
        <f t="shared" si="5"/>
        <v>0.67484748735121214</v>
      </c>
      <c r="P7" s="1">
        <f t="shared" si="6"/>
        <v>0.61404422114979018</v>
      </c>
      <c r="Q7" s="1">
        <f t="shared" si="7"/>
        <v>0.28445327329652098</v>
      </c>
      <c r="R7" s="1">
        <f t="shared" si="8"/>
        <v>0.10150250555368885</v>
      </c>
      <c r="S7" s="1">
        <f t="shared" si="9"/>
        <v>7.0068376411593747E-2</v>
      </c>
      <c r="T7" s="1">
        <f t="shared" si="10"/>
        <v>0.20205708678790041</v>
      </c>
      <c r="U7" s="1">
        <f t="shared" si="11"/>
        <v>0.72787453680050584</v>
      </c>
      <c r="V7" t="s">
        <v>33</v>
      </c>
    </row>
    <row r="8" spans="1:22" x14ac:dyDescent="0.3">
      <c r="D8" s="1">
        <v>0.26492953000000002</v>
      </c>
      <c r="E8" s="1">
        <v>0.41199217999999999</v>
      </c>
      <c r="F8" s="1">
        <v>0.32307828999999999</v>
      </c>
      <c r="G8" s="1">
        <v>1.8717000000000001E-2</v>
      </c>
      <c r="H8" s="1">
        <v>0.13035738999999999</v>
      </c>
      <c r="I8" s="1">
        <v>0.85092561</v>
      </c>
      <c r="J8" s="1">
        <f t="shared" si="0"/>
        <v>0.53568089029360766</v>
      </c>
      <c r="K8" s="1">
        <f t="shared" si="1"/>
        <v>0.365228597902365</v>
      </c>
      <c r="L8" s="1">
        <f t="shared" si="2"/>
        <v>9.909051180402742E-2</v>
      </c>
      <c r="M8" s="1">
        <f t="shared" si="3"/>
        <v>9.1327406789625781E-2</v>
      </c>
      <c r="N8" s="1">
        <f t="shared" si="4"/>
        <v>0.27886920643594454</v>
      </c>
      <c r="O8" s="1">
        <f t="shared" si="5"/>
        <v>0.6298033867744296</v>
      </c>
      <c r="P8" s="1">
        <f t="shared" si="6"/>
        <v>0.5067374333838639</v>
      </c>
      <c r="Q8" s="1">
        <f t="shared" si="7"/>
        <v>0.36697158357989185</v>
      </c>
      <c r="R8" s="1">
        <f t="shared" si="8"/>
        <v>0.12629098303624417</v>
      </c>
      <c r="S8" s="1">
        <f t="shared" si="9"/>
        <v>7.388565431436131E-2</v>
      </c>
      <c r="T8" s="1">
        <f t="shared" si="10"/>
        <v>0.23963507460911918</v>
      </c>
      <c r="U8" s="1">
        <f t="shared" si="11"/>
        <v>0.68647927107651963</v>
      </c>
      <c r="V8" t="s">
        <v>34</v>
      </c>
    </row>
    <row r="9" spans="1:22" x14ac:dyDescent="0.3">
      <c r="D9" s="1">
        <v>0.19046214</v>
      </c>
      <c r="E9" s="1">
        <v>0.46506388999999998</v>
      </c>
      <c r="F9" s="1">
        <v>0.34447398000000001</v>
      </c>
      <c r="G9" s="1">
        <v>1.9720939999999999E-2</v>
      </c>
      <c r="H9" s="1">
        <v>0.16017997</v>
      </c>
      <c r="I9" s="1">
        <v>0.82009909000000003</v>
      </c>
      <c r="J9" s="1">
        <f t="shared" si="0"/>
        <v>0.42645975124239366</v>
      </c>
      <c r="K9" s="1">
        <f t="shared" si="1"/>
        <v>0.45654335710508342</v>
      </c>
      <c r="L9" s="1">
        <f t="shared" si="2"/>
        <v>0.1169968916525229</v>
      </c>
      <c r="M9" s="1">
        <f t="shared" si="3"/>
        <v>9.2004732249434978E-2</v>
      </c>
      <c r="N9" s="1">
        <f t="shared" si="4"/>
        <v>0.32763537035539414</v>
      </c>
      <c r="O9" s="1">
        <f t="shared" si="5"/>
        <v>0.5803598973951708</v>
      </c>
      <c r="P9" s="1">
        <f t="shared" si="6"/>
        <v>0.39892871278773712</v>
      </c>
      <c r="Q9" s="1">
        <f t="shared" si="7"/>
        <v>0.45361781332011319</v>
      </c>
      <c r="R9" s="1">
        <f t="shared" si="8"/>
        <v>0.14745347389214972</v>
      </c>
      <c r="S9" s="1">
        <f t="shared" si="9"/>
        <v>7.5294974361397135E-2</v>
      </c>
      <c r="T9" s="1">
        <f t="shared" si="10"/>
        <v>0.28479832503111707</v>
      </c>
      <c r="U9" s="1">
        <f t="shared" si="11"/>
        <v>0.63990670060748578</v>
      </c>
      <c r="V9" t="s">
        <v>35</v>
      </c>
    </row>
    <row r="10" spans="1:22" x14ac:dyDescent="0.3">
      <c r="D10" s="1"/>
      <c r="E10" s="1"/>
      <c r="F10" s="1"/>
      <c r="G10" s="1"/>
      <c r="H10" s="1"/>
      <c r="I10" s="1"/>
      <c r="J10" s="1">
        <v>0.25</v>
      </c>
      <c r="K10" s="1">
        <v>0.5</v>
      </c>
      <c r="L10" s="1">
        <v>0.25</v>
      </c>
      <c r="M10" s="1">
        <v>0.09</v>
      </c>
      <c r="N10" s="1">
        <v>0.34</v>
      </c>
      <c r="O10" s="1">
        <v>0.56999999999999995</v>
      </c>
      <c r="P10" s="1"/>
      <c r="Q10" s="1"/>
      <c r="R10" s="1"/>
      <c r="S10" s="1"/>
      <c r="T10" s="1"/>
      <c r="U10" s="1"/>
      <c r="V10" t="s">
        <v>40</v>
      </c>
    </row>
    <row r="11" spans="1:22" x14ac:dyDescent="0.3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3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3"/>
  <sheetViews>
    <sheetView zoomScale="80" zoomScaleNormal="80" workbookViewId="0">
      <selection activeCell="D13" sqref="D13"/>
    </sheetView>
  </sheetViews>
  <sheetFormatPr baseColWidth="10" defaultRowHeight="14.4" x14ac:dyDescent="0.3"/>
  <cols>
    <col min="1" max="1" width="13.33203125" customWidth="1"/>
    <col min="22" max="22" width="14" customWidth="1"/>
  </cols>
  <sheetData>
    <row r="1" spans="1:22" x14ac:dyDescent="0.3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3">
      <c r="A2" s="1" t="s">
        <v>0</v>
      </c>
      <c r="B2" s="1" t="s">
        <v>38</v>
      </c>
      <c r="C2" s="2" t="s">
        <v>2</v>
      </c>
      <c r="D2" s="1">
        <v>0.92784104000000001</v>
      </c>
      <c r="E2" s="1">
        <v>0</v>
      </c>
      <c r="F2" s="1">
        <v>7.2158959999999994E-2</v>
      </c>
      <c r="G2" s="1">
        <v>2.2430900000000001E-3</v>
      </c>
      <c r="H2" s="1">
        <v>0</v>
      </c>
      <c r="I2" s="1">
        <v>0.99775691</v>
      </c>
      <c r="J2" s="1">
        <f>(P2/$A$6)/((P2/$A$6)+(Q2/$B$6)+(R2/$C$6))</f>
        <v>0.98806401170738245</v>
      </c>
      <c r="K2" s="1">
        <f>(Q2/$B$6)/((P2/$A$6)+(Q2/$B$6)+(R2/$C$6))</f>
        <v>0</v>
      </c>
      <c r="L2" s="1">
        <f>(R2/$C$6)/((P2/$A$6)+(Q2/$B$6)+(R2/$C$6))</f>
        <v>1.193598829261755E-2</v>
      </c>
      <c r="M2" s="1">
        <f>(S2/$A$6)/((S2/$A$6)+(T2/$B$6)+(U2/$C$6))</f>
        <v>1.4266740099013756E-2</v>
      </c>
      <c r="N2" s="1">
        <f>(T2/$B$6)/((S2/$A$6)+(T2/$B$6)+(U2/$C$6))</f>
        <v>0</v>
      </c>
      <c r="O2" s="1">
        <f>(U2/$C$6)/((S2/$A$6)+(T2/$B$6)+(U2/$C$6))</f>
        <v>0.98573325990098615</v>
      </c>
      <c r="P2" s="1">
        <f>(D2*$A$4)/((D2*$A$4)+(E2*$B$4)+(F2*$C$4))</f>
        <v>0.9862046615192448</v>
      </c>
      <c r="Q2" s="1">
        <f>(E2*$B$4)/((D2*$A$4)+(E2*$B$4)+(F2*$C$4))</f>
        <v>0</v>
      </c>
      <c r="R2" s="1">
        <f>(F2*$C$4)/((D2*$A$4)+(E2*$B$4)+(F2*$C$4))</f>
        <v>1.3795338480755207E-2</v>
      </c>
      <c r="S2" s="1">
        <f>(G2*$A$4)/((G2*$A$4)+(H2*$B$4)+(I2*$C$4))</f>
        <v>1.2344649207526013E-2</v>
      </c>
      <c r="T2" s="1">
        <f>(H2*$B$4)/((G2*$A$4)+(H2*$B$4)+(I2*$C$4))</f>
        <v>0</v>
      </c>
      <c r="U2" s="1">
        <f>(I2*$C$4)/((G2*$A$4)+(H2*$B$4)+(I2*$C$4))</f>
        <v>0.98765535079247402</v>
      </c>
      <c r="V2" t="s">
        <v>28</v>
      </c>
    </row>
    <row r="3" spans="1:22" x14ac:dyDescent="0.3">
      <c r="A3" s="6" t="s">
        <v>24</v>
      </c>
      <c r="B3" s="7"/>
      <c r="C3" s="7"/>
      <c r="D3" s="1">
        <v>0.86594227999999995</v>
      </c>
      <c r="E3" s="1">
        <v>4.8194769999999998E-2</v>
      </c>
      <c r="F3" s="1">
        <v>8.5862949999999993E-2</v>
      </c>
      <c r="G3" s="1">
        <v>3.2285899999999999E-3</v>
      </c>
      <c r="H3" s="1">
        <v>2.227258E-2</v>
      </c>
      <c r="I3" s="1">
        <v>0.97449883000000004</v>
      </c>
      <c r="J3" s="1">
        <f t="shared" ref="J3:J10" si="0">(P3/$A$6)/((P3/$A$6)+(Q3/$B$6)+(R3/$C$6))</f>
        <v>0.95161461422519067</v>
      </c>
      <c r="K3" s="1">
        <f t="shared" ref="K3:K10" si="1">(Q3/$B$6)/((P3/$A$6)+(Q3/$B$6)+(R3/$C$6))</f>
        <v>3.3728740414913097E-2</v>
      </c>
      <c r="L3" s="1">
        <f t="shared" ref="L3:L10" si="2">(R3/$C$6)/((P3/$A$6)+(Q3/$B$6)+(R3/$C$6))</f>
        <v>1.4656645359896166E-2</v>
      </c>
      <c r="M3" s="1">
        <f t="shared" ref="M3:M10" si="3">(S3/$A$6)/((S3/$A$6)+(T3/$B$6)+(U3/$C$6))</f>
        <v>1.912876545468413E-2</v>
      </c>
      <c r="N3" s="1">
        <f t="shared" ref="N3:N10" si="4">(T3/$B$6)/((S3/$A$6)+(T3/$B$6)+(U3/$C$6))</f>
        <v>8.403740340824814E-2</v>
      </c>
      <c r="O3" s="1">
        <f t="shared" ref="O3:O10" si="5">(U3/$C$6)/((S3/$A$6)+(T3/$B$6)+(U3/$C$6))</f>
        <v>0.89683383113706783</v>
      </c>
      <c r="P3" s="1">
        <f t="shared" ref="P3:P10" si="6">(D3*$A$4)/((D3*$A$4)+(E3*$B$4)+(F3*$C$4))</f>
        <v>0.95228243877627328</v>
      </c>
      <c r="Q3" s="1">
        <f t="shared" ref="Q3:Q10" si="7">(E3*$B$4)/((D3*$A$4)+(E3*$B$4)+(F3*$C$4))</f>
        <v>3.0733902322401481E-2</v>
      </c>
      <c r="R3" s="1">
        <f t="shared" ref="R3:R10" si="8">(F3*$C$4)/((D3*$A$4)+(E3*$B$4)+(F3*$C$4))</f>
        <v>1.6983658901325319E-2</v>
      </c>
      <c r="S3" s="1">
        <f t="shared" ref="S3:S10" si="9">(G3*$A$4)/((G3*$A$4)+(H3*$B$4)+(I3*$C$4))</f>
        <v>1.6866248850111478E-2</v>
      </c>
      <c r="T3" s="1">
        <f t="shared" ref="T3:T10" si="10">(H3*$B$4)/((G3*$A$4)+(H3*$B$4)+(I3*$C$4))</f>
        <v>6.7470992384577114E-2</v>
      </c>
      <c r="U3" s="1">
        <f t="shared" ref="U3:U10" si="11">(I3*$C$4)/((G3*$A$4)+(H3*$B$4)+(I3*$C$4))</f>
        <v>0.91566275876531134</v>
      </c>
      <c r="V3" t="s">
        <v>29</v>
      </c>
    </row>
    <row r="4" spans="1:22" x14ac:dyDescent="0.3">
      <c r="A4" s="1">
        <v>100.158</v>
      </c>
      <c r="B4" s="1">
        <v>58.08</v>
      </c>
      <c r="C4" s="2">
        <v>18.015000000000001</v>
      </c>
      <c r="D4" s="1">
        <v>0.80124759999999995</v>
      </c>
      <c r="E4" s="1">
        <v>9.5710970000000006E-2</v>
      </c>
      <c r="F4" s="1">
        <v>0.10304143</v>
      </c>
      <c r="G4" s="1">
        <v>4.4360299999999997E-3</v>
      </c>
      <c r="H4" s="1">
        <v>4.429549E-2</v>
      </c>
      <c r="I4" s="1">
        <v>0.95126847999999997</v>
      </c>
      <c r="J4" s="1">
        <f t="shared" si="0"/>
        <v>0.91236932416524852</v>
      </c>
      <c r="K4" s="1">
        <f t="shared" si="1"/>
        <v>6.9405470657784823E-2</v>
      </c>
      <c r="L4" s="1">
        <f t="shared" si="2"/>
        <v>1.8225205176966675E-2</v>
      </c>
      <c r="M4" s="1">
        <f t="shared" si="3"/>
        <v>2.4589150554291717E-2</v>
      </c>
      <c r="N4" s="1">
        <f t="shared" si="4"/>
        <v>0.15636394337516177</v>
      </c>
      <c r="O4" s="1">
        <f t="shared" si="5"/>
        <v>0.81904690607054642</v>
      </c>
      <c r="P4" s="1">
        <f t="shared" si="6"/>
        <v>0.91541602574897274</v>
      </c>
      <c r="Q4" s="1">
        <f t="shared" si="7"/>
        <v>6.3409517871768323E-2</v>
      </c>
      <c r="R4" s="1">
        <f t="shared" si="8"/>
        <v>2.1174456379258917E-2</v>
      </c>
      <c r="S4" s="1">
        <f t="shared" si="9"/>
        <v>2.2045348870968092E-2</v>
      </c>
      <c r="T4" s="1">
        <f t="shared" si="10"/>
        <v>0.12765063384743683</v>
      </c>
      <c r="U4" s="1">
        <f t="shared" si="11"/>
        <v>0.8503040172815951</v>
      </c>
      <c r="V4" t="s">
        <v>30</v>
      </c>
    </row>
    <row r="5" spans="1:22" x14ac:dyDescent="0.3">
      <c r="A5" s="8" t="s">
        <v>25</v>
      </c>
      <c r="B5" s="8"/>
      <c r="C5" s="6"/>
      <c r="D5" s="1">
        <v>0.73145291999999995</v>
      </c>
      <c r="E5" s="1">
        <v>0.14314835000000001</v>
      </c>
      <c r="F5" s="1">
        <v>0.12539873000000001</v>
      </c>
      <c r="G5" s="1">
        <v>5.8562099999999997E-3</v>
      </c>
      <c r="H5" s="1">
        <v>6.5718639999999995E-2</v>
      </c>
      <c r="I5" s="1">
        <v>0.92842515999999997</v>
      </c>
      <c r="J5" s="1">
        <f t="shared" si="0"/>
        <v>0.86861270464631224</v>
      </c>
      <c r="K5" s="1">
        <f t="shared" si="1"/>
        <v>0.10825655395677232</v>
      </c>
      <c r="L5" s="1">
        <f t="shared" si="2"/>
        <v>2.3130741396915389E-2</v>
      </c>
      <c r="M5" s="1">
        <f t="shared" si="3"/>
        <v>3.051365649312161E-2</v>
      </c>
      <c r="N5" s="1">
        <f t="shared" si="4"/>
        <v>0.21806915019000206</v>
      </c>
      <c r="O5" s="1">
        <f t="shared" si="5"/>
        <v>0.7514171933168764</v>
      </c>
      <c r="P5" s="1">
        <f t="shared" si="6"/>
        <v>0.87388031902687213</v>
      </c>
      <c r="Q5" s="1">
        <f t="shared" si="7"/>
        <v>9.9172872140111626E-2</v>
      </c>
      <c r="R5" s="1">
        <f t="shared" si="8"/>
        <v>2.6946808833016197E-2</v>
      </c>
      <c r="S5" s="1">
        <f t="shared" si="9"/>
        <v>2.7760163773562455E-2</v>
      </c>
      <c r="T5" s="1">
        <f t="shared" si="10"/>
        <v>0.18064873030544243</v>
      </c>
      <c r="U5" s="1">
        <f t="shared" si="11"/>
        <v>0.79159110592099513</v>
      </c>
      <c r="V5" t="s">
        <v>31</v>
      </c>
    </row>
    <row r="6" spans="1:22" x14ac:dyDescent="0.3">
      <c r="A6" s="1">
        <v>0.86099999999999999</v>
      </c>
      <c r="B6" s="1">
        <v>0.78400000000000003</v>
      </c>
      <c r="C6" s="2">
        <v>0.997</v>
      </c>
      <c r="D6" s="1">
        <v>0.65427932</v>
      </c>
      <c r="E6" s="1">
        <v>0.19056144999999999</v>
      </c>
      <c r="F6" s="1">
        <v>0.15515923000000001</v>
      </c>
      <c r="G6" s="1">
        <v>7.4547499999999996E-3</v>
      </c>
      <c r="H6" s="1">
        <v>8.6217299999999997E-2</v>
      </c>
      <c r="I6" s="1">
        <v>0.90632794999999999</v>
      </c>
      <c r="J6" s="1">
        <f t="shared" si="0"/>
        <v>0.81811832084080205</v>
      </c>
      <c r="K6" s="1">
        <f t="shared" si="1"/>
        <v>0.1517455716734526</v>
      </c>
      <c r="L6" s="1">
        <f t="shared" si="2"/>
        <v>3.0136107485745276E-2</v>
      </c>
      <c r="M6" s="1">
        <f t="shared" si="3"/>
        <v>3.6697341142917783E-2</v>
      </c>
      <c r="N6" s="1">
        <f t="shared" si="4"/>
        <v>0.27028627091942903</v>
      </c>
      <c r="O6" s="1">
        <f t="shared" si="5"/>
        <v>0.6930163879376533</v>
      </c>
      <c r="P6" s="1">
        <f t="shared" si="6"/>
        <v>0.82539047916358732</v>
      </c>
      <c r="Q6" s="1">
        <f t="shared" si="7"/>
        <v>0.13940304943292212</v>
      </c>
      <c r="R6" s="1">
        <f t="shared" si="8"/>
        <v>3.5206471403490591E-2</v>
      </c>
      <c r="S6" s="1">
        <f t="shared" si="9"/>
        <v>3.3813270049172256E-2</v>
      </c>
      <c r="T6" s="1">
        <f t="shared" si="10"/>
        <v>0.22677202151903361</v>
      </c>
      <c r="U6" s="1">
        <f t="shared" si="11"/>
        <v>0.73941470843179413</v>
      </c>
      <c r="V6" t="s">
        <v>32</v>
      </c>
    </row>
    <row r="7" spans="1:22" x14ac:dyDescent="0.3">
      <c r="D7" s="1">
        <v>0.56853924</v>
      </c>
      <c r="E7" s="1">
        <v>0.23722424</v>
      </c>
      <c r="F7" s="1">
        <v>0.19423652</v>
      </c>
      <c r="G7" s="1">
        <v>9.1693799999999995E-3</v>
      </c>
      <c r="H7" s="1">
        <v>0.10547285000000001</v>
      </c>
      <c r="I7" s="1">
        <v>0.88535777000000004</v>
      </c>
      <c r="J7" s="1">
        <f t="shared" si="0"/>
        <v>0.75827153259019775</v>
      </c>
      <c r="K7" s="1">
        <f t="shared" si="1"/>
        <v>0.20148903821583339</v>
      </c>
      <c r="L7" s="1">
        <f t="shared" si="2"/>
        <v>4.0239429193968848E-2</v>
      </c>
      <c r="M7" s="1">
        <f t="shared" si="3"/>
        <v>4.2875342352525658E-2</v>
      </c>
      <c r="N7" s="1">
        <f t="shared" si="4"/>
        <v>0.31407716604932523</v>
      </c>
      <c r="O7" s="1">
        <f t="shared" si="5"/>
        <v>0.64304749159814911</v>
      </c>
      <c r="P7" s="1">
        <f t="shared" si="6"/>
        <v>0.76721984087421335</v>
      </c>
      <c r="Q7" s="1">
        <f t="shared" si="7"/>
        <v>0.18563480610262537</v>
      </c>
      <c r="R7" s="1">
        <f t="shared" si="8"/>
        <v>4.7145353023161182E-2</v>
      </c>
      <c r="S7" s="1">
        <f t="shared" si="9"/>
        <v>3.9940330329358377E-2</v>
      </c>
      <c r="T7" s="1">
        <f t="shared" si="10"/>
        <v>0.26641171998306762</v>
      </c>
      <c r="U7" s="1">
        <f t="shared" si="11"/>
        <v>0.69364794968757393</v>
      </c>
      <c r="V7" t="s">
        <v>33</v>
      </c>
    </row>
    <row r="8" spans="1:22" x14ac:dyDescent="0.3">
      <c r="D8" s="1">
        <v>0.47715423000000001</v>
      </c>
      <c r="E8" s="1">
        <v>0.28133485000000003</v>
      </c>
      <c r="F8" s="1">
        <v>0.24151091999999999</v>
      </c>
      <c r="G8" s="1">
        <v>1.0943029999999999E-2</v>
      </c>
      <c r="H8" s="1">
        <v>0.12347532999999999</v>
      </c>
      <c r="I8" s="1">
        <v>0.86558164000000004</v>
      </c>
      <c r="J8" s="1">
        <f t="shared" si="0"/>
        <v>0.68770802416101084</v>
      </c>
      <c r="K8" s="1">
        <f t="shared" si="1"/>
        <v>0.25822417546771781</v>
      </c>
      <c r="L8" s="1">
        <f t="shared" si="2"/>
        <v>5.4067800371271249E-2</v>
      </c>
      <c r="M8" s="1">
        <f t="shared" si="3"/>
        <v>4.8846742292356422E-2</v>
      </c>
      <c r="N8" s="1">
        <f t="shared" si="4"/>
        <v>0.35099931043773164</v>
      </c>
      <c r="O8" s="1">
        <f t="shared" si="5"/>
        <v>0.60015394726991178</v>
      </c>
      <c r="P8" s="1">
        <f t="shared" si="6"/>
        <v>0.6978639635793169</v>
      </c>
      <c r="Q8" s="1">
        <f t="shared" si="7"/>
        <v>0.23860332512454935</v>
      </c>
      <c r="R8" s="1">
        <f t="shared" si="8"/>
        <v>6.3532711296133762E-2</v>
      </c>
      <c r="S8" s="1">
        <f t="shared" si="9"/>
        <v>4.5934164680530305E-2</v>
      </c>
      <c r="T8" s="1">
        <f t="shared" si="10"/>
        <v>0.300551841112153</v>
      </c>
      <c r="U8" s="1">
        <f t="shared" si="11"/>
        <v>0.6535139942073166</v>
      </c>
      <c r="V8" t="s">
        <v>34</v>
      </c>
    </row>
    <row r="9" spans="1:22" x14ac:dyDescent="0.3">
      <c r="D9" s="1">
        <v>0.38671313000000002</v>
      </c>
      <c r="E9" s="1">
        <v>0.32067572</v>
      </c>
      <c r="F9" s="1">
        <v>0.29261114999999999</v>
      </c>
      <c r="G9" s="1">
        <v>1.277593E-2</v>
      </c>
      <c r="H9" s="1">
        <v>0.140821</v>
      </c>
      <c r="I9" s="1">
        <v>0.84640307000000004</v>
      </c>
      <c r="J9" s="1">
        <f t="shared" si="0"/>
        <v>0.6076739468672171</v>
      </c>
      <c r="K9" s="1">
        <f t="shared" si="1"/>
        <v>0.32090451712893703</v>
      </c>
      <c r="L9" s="1">
        <f t="shared" si="2"/>
        <v>7.1421536003845945E-2</v>
      </c>
      <c r="M9" s="1">
        <f t="shared" si="3"/>
        <v>5.4614777553050761E-2</v>
      </c>
      <c r="N9" s="1">
        <f t="shared" si="4"/>
        <v>0.38336558396544168</v>
      </c>
      <c r="O9" s="1">
        <f t="shared" si="5"/>
        <v>0.5620196384815076</v>
      </c>
      <c r="P9" s="1">
        <f t="shared" si="6"/>
        <v>0.61844561667419706</v>
      </c>
      <c r="Q9" s="1">
        <f t="shared" si="7"/>
        <v>0.29738539802643132</v>
      </c>
      <c r="R9" s="1">
        <f t="shared" si="8"/>
        <v>8.4168985299371668E-2</v>
      </c>
      <c r="S9" s="1">
        <f t="shared" si="9"/>
        <v>5.1792619899495872E-2</v>
      </c>
      <c r="T9" s="1">
        <f t="shared" si="10"/>
        <v>0.33104249340457692</v>
      </c>
      <c r="U9" s="1">
        <f t="shared" si="11"/>
        <v>0.61716488669592717</v>
      </c>
      <c r="V9" t="s">
        <v>35</v>
      </c>
    </row>
    <row r="10" spans="1:22" x14ac:dyDescent="0.3">
      <c r="D10" s="1">
        <v>0.30204013000000002</v>
      </c>
      <c r="E10" s="1">
        <v>0.35333653999999998</v>
      </c>
      <c r="F10" s="1">
        <v>0.34462333000000001</v>
      </c>
      <c r="G10" s="1">
        <v>1.4726400000000001E-2</v>
      </c>
      <c r="H10" s="1">
        <v>0.15850444</v>
      </c>
      <c r="I10" s="1">
        <v>0.82676916</v>
      </c>
      <c r="J10" s="1">
        <f t="shared" si="0"/>
        <v>0.52023117870878055</v>
      </c>
      <c r="K10" s="1">
        <f t="shared" si="1"/>
        <v>0.38756837593028998</v>
      </c>
      <c r="L10" s="1">
        <f t="shared" si="2"/>
        <v>9.2200445360929403E-2</v>
      </c>
      <c r="M10" s="1">
        <f t="shared" si="3"/>
        <v>6.033177865984491E-2</v>
      </c>
      <c r="N10" s="1">
        <f t="shared" si="4"/>
        <v>0.41354142623625306</v>
      </c>
      <c r="O10" s="1">
        <f t="shared" si="5"/>
        <v>0.52612679510390192</v>
      </c>
      <c r="P10" s="1">
        <f t="shared" si="6"/>
        <v>0.5309006819304124</v>
      </c>
      <c r="Q10" s="1">
        <f t="shared" si="7"/>
        <v>0.36014563092996288</v>
      </c>
      <c r="R10" s="1">
        <f t="shared" si="8"/>
        <v>0.10895368713962472</v>
      </c>
      <c r="S10" s="1">
        <f t="shared" si="9"/>
        <v>5.7671869367282906E-2</v>
      </c>
      <c r="T10" s="1">
        <f t="shared" si="10"/>
        <v>0.35995634404014998</v>
      </c>
      <c r="U10" s="1">
        <f t="shared" si="11"/>
        <v>0.58237178659256716</v>
      </c>
      <c r="V10" t="s">
        <v>36</v>
      </c>
    </row>
    <row r="11" spans="1:22" x14ac:dyDescent="0.3">
      <c r="D11" s="1">
        <v>0.22484456</v>
      </c>
      <c r="E11" s="1">
        <v>0.37722371999999998</v>
      </c>
      <c r="F11" s="1">
        <v>0.39793171999999999</v>
      </c>
      <c r="G11" s="1">
        <v>1.691051E-2</v>
      </c>
      <c r="H11" s="1">
        <v>0.17791449000000001</v>
      </c>
      <c r="I11" s="1">
        <v>0.80517499000000003</v>
      </c>
      <c r="J11" s="1">
        <f t="shared" ref="J11" si="12">(P11/$A$6)/((P11/$A$6)+(Q11/$B$6)+(R11/$C$6))</f>
        <v>0.42674284368348075</v>
      </c>
      <c r="K11" s="1">
        <f t="shared" ref="K11" si="13">(Q11/$B$6)/((P11/$A$6)+(Q11/$B$6)+(R11/$C$6))</f>
        <v>0.45594337394650514</v>
      </c>
      <c r="L11" s="1">
        <f t="shared" ref="L11" si="14">(R11/$C$6)/((P11/$A$6)+(Q11/$B$6)+(R11/$C$6))</f>
        <v>0.11731378237001396</v>
      </c>
      <c r="M11" s="1">
        <f t="shared" ref="M11" si="15">(S11/$A$6)/((S11/$A$6)+(T11/$B$6)+(U11/$C$6))</f>
        <v>6.6242682751183279E-2</v>
      </c>
      <c r="N11" s="1">
        <f t="shared" ref="N11" si="16">(T11/$B$6)/((S11/$A$6)+(T11/$B$6)+(U11/$C$6))</f>
        <v>0.44383401156339886</v>
      </c>
      <c r="O11" s="1">
        <f t="shared" ref="O11" si="17">(U11/$C$6)/((S11/$A$6)+(T11/$B$6)+(U11/$C$6))</f>
        <v>0.48992330568541781</v>
      </c>
      <c r="P11" s="1">
        <f t="shared" ref="P11" si="18">(D11*$A$4)/((D11*$A$4)+(E11*$B$4)+(F11*$C$4))</f>
        <v>0.4364517225892155</v>
      </c>
      <c r="Q11" s="1">
        <f t="shared" ref="Q11" si="19">(E11*$B$4)/((D11*$A$4)+(E11*$B$4)+(F11*$C$4))</f>
        <v>0.4246134873425329</v>
      </c>
      <c r="R11" s="1">
        <f t="shared" ref="R11" si="20">(F11*$C$4)/((D11*$A$4)+(E11*$B$4)+(F11*$C$4))</f>
        <v>0.13893479006825166</v>
      </c>
      <c r="S11" s="1">
        <f t="shared" ref="S11" si="21">(G11*$A$4)/((G11*$A$4)+(H11*$B$4)+(I11*$C$4))</f>
        <v>6.3836445370912404E-2</v>
      </c>
      <c r="T11" s="1">
        <f t="shared" ref="T11" si="22">(H11*$B$4)/((G11*$A$4)+(H11*$B$4)+(I11*$C$4))</f>
        <v>0.38946126883792881</v>
      </c>
      <c r="U11" s="1">
        <f t="shared" ref="U11" si="23">(I11*$C$4)/((G11*$A$4)+(H11*$B$4)+(I11*$C$4))</f>
        <v>0.54670228579115887</v>
      </c>
      <c r="V11" t="s">
        <v>37</v>
      </c>
    </row>
    <row r="12" spans="1:22" x14ac:dyDescent="0.3">
      <c r="D12" s="1">
        <v>0.15581490000000001</v>
      </c>
      <c r="E12" s="1">
        <v>0.38922275000000001</v>
      </c>
      <c r="F12" s="1">
        <v>0.45496236000000001</v>
      </c>
      <c r="G12" s="1">
        <v>1.9652340000000001E-2</v>
      </c>
      <c r="H12" s="1">
        <v>0.20190653</v>
      </c>
      <c r="I12" s="1">
        <v>0.77844111999999999</v>
      </c>
      <c r="J12" s="1">
        <f t="shared" ref="J12" si="24">(P12/$A$6)/((P12/$A$6)+(Q12/$B$6)+(R12/$C$6))</f>
        <v>0.32847690421180842</v>
      </c>
      <c r="K12" s="1">
        <f t="shared" ref="K12" si="25">(Q12/$B$6)/((P12/$A$6)+(Q12/$B$6)+(R12/$C$6))</f>
        <v>0.5225431068996319</v>
      </c>
      <c r="L12" s="1">
        <f t="shared" ref="L12" si="26">(R12/$C$6)/((P12/$A$6)+(Q12/$B$6)+(R12/$C$6))</f>
        <v>0.14897998888855954</v>
      </c>
      <c r="M12" s="1">
        <f t="shared" ref="M12" si="27">(S12/$A$6)/((S12/$A$6)+(T12/$B$6)+(U12/$C$6))</f>
        <v>7.3016464428022093E-2</v>
      </c>
      <c r="N12" s="1">
        <f t="shared" ref="N12" si="28">(T12/$B$6)/((S12/$A$6)+(T12/$B$6)+(U12/$C$6))</f>
        <v>0.47773267735943864</v>
      </c>
      <c r="O12" s="1">
        <f t="shared" ref="O12" si="29">(U12/$C$6)/((S12/$A$6)+(T12/$B$6)+(U12/$C$6))</f>
        <v>0.44925085821253929</v>
      </c>
      <c r="P12" s="1">
        <f t="shared" ref="P12" si="30">(D12*$A$4)/((D12*$A$4)+(E12*$B$4)+(F12*$C$4))</f>
        <v>0.33627830336554781</v>
      </c>
      <c r="Q12" s="1">
        <f t="shared" ref="Q12" si="31">(E12*$B$4)/((D12*$A$4)+(E12*$B$4)+(F12*$C$4))</f>
        <v>0.48711224053901658</v>
      </c>
      <c r="R12" s="1">
        <f t="shared" ref="R12" si="32">(F12*$C$4)/((D12*$A$4)+(E12*$B$4)+(F12*$C$4))</f>
        <v>0.17660945609543571</v>
      </c>
      <c r="S12" s="1">
        <f t="shared" ref="S12" si="33">(G12*$A$4)/((G12*$A$4)+(H12*$B$4)+(I12*$C$4))</f>
        <v>7.1011266225757833E-2</v>
      </c>
      <c r="T12" s="1">
        <f t="shared" ref="T12" si="34">(H12*$B$4)/((G12*$A$4)+(H12*$B$4)+(I12*$C$4))</f>
        <v>0.42306229066045065</v>
      </c>
      <c r="U12" s="1">
        <f t="shared" ref="U12" si="35">(I12*$C$4)/((G12*$A$4)+(H12*$B$4)+(I12*$C$4))</f>
        <v>0.50592644311379154</v>
      </c>
      <c r="V12" t="s">
        <v>40</v>
      </c>
    </row>
    <row r="13" spans="1:22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3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3"/>
  <sheetViews>
    <sheetView zoomScale="80" zoomScaleNormal="80" workbookViewId="0">
      <selection activeCell="T17" sqref="T17"/>
    </sheetView>
  </sheetViews>
  <sheetFormatPr baseColWidth="10" defaultRowHeight="14.4" x14ac:dyDescent="0.3"/>
  <cols>
    <col min="1" max="1" width="13.33203125" customWidth="1"/>
    <col min="22" max="22" width="14" customWidth="1"/>
  </cols>
  <sheetData>
    <row r="1" spans="1:22" x14ac:dyDescent="0.3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3">
      <c r="A2" s="1" t="s">
        <v>0</v>
      </c>
      <c r="B2" s="1" t="s">
        <v>1</v>
      </c>
      <c r="C2" s="2" t="s">
        <v>2</v>
      </c>
      <c r="D2" s="1">
        <v>0.92784104000000001</v>
      </c>
      <c r="E2" s="1">
        <v>0</v>
      </c>
      <c r="F2" s="1">
        <v>7.2158959999999994E-2</v>
      </c>
      <c r="G2" s="1">
        <v>2.2430900000000001E-3</v>
      </c>
      <c r="H2" s="1">
        <v>0</v>
      </c>
      <c r="I2" s="1">
        <v>0.99775691</v>
      </c>
      <c r="J2" s="1">
        <f>(P2/$A$6)/((P2/$A$6)+(Q2/$B$6)+(R2/$C$6))</f>
        <v>0.98806401170738245</v>
      </c>
      <c r="K2" s="1">
        <f>(Q2/$B$6)/((P2/$A$6)+(Q2/$B$6)+(R2/$C$6))</f>
        <v>0</v>
      </c>
      <c r="L2" s="1">
        <f>(R2/$C$6)/((P2/$A$6)+(Q2/$B$6)+(R2/$C$6))</f>
        <v>1.193598829261755E-2</v>
      </c>
      <c r="M2" s="1">
        <f>(S2/$A$6)/((S2/$A$6)+(T2/$B$6)+(U2/$C$6))</f>
        <v>1.4266740099013756E-2</v>
      </c>
      <c r="N2" s="1">
        <f>(T2/$B$6)/((S2/$A$6)+(T2/$B$6)+(U2/$C$6))</f>
        <v>0</v>
      </c>
      <c r="O2" s="1">
        <f>(U2/$C$6)/((S2/$A$6)+(T2/$B$6)+(U2/$C$6))</f>
        <v>0.98573325990098615</v>
      </c>
      <c r="P2" s="1">
        <f>(D2*$A$4)/((D2*$A$4)+(E2*$B$4)+(F2*$C$4))</f>
        <v>0.9862046615192448</v>
      </c>
      <c r="Q2" s="1">
        <f>(E2*$B$4)/((D2*$A$4)+(E2*$B$4)+(F2*$C$4))</f>
        <v>0</v>
      </c>
      <c r="R2" s="1">
        <f>(F2*$C$4)/((D2*$A$4)+(E2*$B$4)+(F2*$C$4))</f>
        <v>1.3795338480755207E-2</v>
      </c>
      <c r="S2" s="1">
        <f>(G2*$A$4)/((G2*$A$4)+(H2*$B$4)+(I2*$C$4))</f>
        <v>1.2344649207526013E-2</v>
      </c>
      <c r="T2" s="1">
        <f>(H2*$B$4)/((G2*$A$4)+(H2*$B$4)+(I2*$C$4))</f>
        <v>0</v>
      </c>
      <c r="U2" s="1">
        <f>(I2*$C$4)/((G2*$A$4)+(H2*$B$4)+(I2*$C$4))</f>
        <v>0.98765535079247402</v>
      </c>
      <c r="V2" t="s">
        <v>28</v>
      </c>
    </row>
    <row r="3" spans="1:22" x14ac:dyDescent="0.3">
      <c r="A3" s="6" t="s">
        <v>24</v>
      </c>
      <c r="B3" s="7"/>
      <c r="C3" s="7"/>
      <c r="D3" s="1">
        <v>0.81921520000000003</v>
      </c>
      <c r="E3" s="1">
        <v>6.9397929999999997E-2</v>
      </c>
      <c r="F3" s="1">
        <v>0.11138687</v>
      </c>
      <c r="G3" s="1">
        <v>3.36754E-3</v>
      </c>
      <c r="H3" s="1">
        <v>2.379206E-2</v>
      </c>
      <c r="I3" s="1">
        <v>0.97284040000000005</v>
      </c>
      <c r="J3" s="1">
        <f t="shared" ref="J3:J9" si="0">(P3/$A$6)/((P3/$A$6)+(Q3/$B$6)+(R3/$C$6))</f>
        <v>0.94016820396046119</v>
      </c>
      <c r="K3" s="1">
        <f t="shared" ref="K3:K9" si="1">(Q3/$B$6)/((P3/$A$6)+(Q3/$B$6)+(R3/$C$6))</f>
        <v>3.9975502983995534E-2</v>
      </c>
      <c r="L3" s="1">
        <f t="shared" ref="L3:L9" si="2">(R3/$C$6)/((P3/$A$6)+(Q3/$B$6)+(R3/$C$6))</f>
        <v>1.9856293055543268E-2</v>
      </c>
      <c r="M3" s="1">
        <f t="shared" ref="M3:M9" si="3">(S3/$A$6)/((S3/$A$6)+(T3/$B$6)+(U3/$C$6))</f>
        <v>2.0235049386669063E-2</v>
      </c>
      <c r="N3" s="1">
        <f t="shared" ref="N3:N9" si="4">(T3/$B$6)/((S3/$A$6)+(T3/$B$6)+(U3/$C$6))</f>
        <v>7.175685810082659E-2</v>
      </c>
      <c r="O3" s="1">
        <f t="shared" ref="O3:O9" si="5">(U3/$C$6)/((S3/$A$6)+(T3/$B$6)+(U3/$C$6))</f>
        <v>0.90800809251250425</v>
      </c>
      <c r="P3" s="1">
        <f t="shared" ref="P3:P9" si="6">(D3*$A$4)/((D3*$A$4)+(E3*$B$4)+(F3*$C$4))</f>
        <v>0.9403623711616359</v>
      </c>
      <c r="Q3" s="1">
        <f t="shared" ref="Q3:Q9" si="7">(E3*$B$4)/((D3*$A$4)+(E3*$B$4)+(F3*$C$4))</f>
        <v>3.6640169287843263E-2</v>
      </c>
      <c r="R3" s="1">
        <f t="shared" ref="R3:R9" si="8">(F3*$C$4)/((D3*$A$4)+(E3*$B$4)+(F3*$C$4))</f>
        <v>2.2997459550520755E-2</v>
      </c>
      <c r="S3" s="1">
        <f t="shared" ref="S3:S9" si="9">(G3*$A$4)/((G3*$A$4)+(H3*$B$4)+(I3*$C$4))</f>
        <v>1.7790233168290218E-2</v>
      </c>
      <c r="T3" s="1">
        <f t="shared" ref="T3:T9" si="10">(H3*$B$4)/((G3*$A$4)+(H3*$B$4)+(I3*$C$4))</f>
        <v>5.7811553259900013E-2</v>
      </c>
      <c r="U3" s="1">
        <f t="shared" ref="U3:U9" si="11">(I3*$C$4)/((G3*$A$4)+(H3*$B$4)+(I3*$C$4))</f>
        <v>0.92439821357180985</v>
      </c>
      <c r="V3" t="s">
        <v>29</v>
      </c>
    </row>
    <row r="4" spans="1:22" x14ac:dyDescent="0.3">
      <c r="A4" s="1">
        <v>100.158</v>
      </c>
      <c r="B4" s="1">
        <v>46.067999999999998</v>
      </c>
      <c r="C4" s="2">
        <v>18.015000000000001</v>
      </c>
      <c r="D4" s="1">
        <v>0.71180259000000001</v>
      </c>
      <c r="E4" s="1">
        <v>0.13155117</v>
      </c>
      <c r="F4" s="1">
        <v>0.15664623999999999</v>
      </c>
      <c r="G4" s="1">
        <v>4.8643899999999997E-3</v>
      </c>
      <c r="H4" s="1">
        <v>4.7379940000000002E-2</v>
      </c>
      <c r="I4" s="1">
        <v>0.94775567000000005</v>
      </c>
      <c r="J4" s="1">
        <f t="shared" si="0"/>
        <v>0.88735350068656471</v>
      </c>
      <c r="K4" s="1">
        <f t="shared" si="1"/>
        <v>8.2313616044087157E-2</v>
      </c>
      <c r="L4" s="1">
        <f t="shared" si="2"/>
        <v>3.0332883269348215E-2</v>
      </c>
      <c r="M4" s="1">
        <f t="shared" si="3"/>
        <v>2.7660433960894189E-2</v>
      </c>
      <c r="N4" s="1">
        <f t="shared" si="4"/>
        <v>0.13522748515535316</v>
      </c>
      <c r="O4" s="1">
        <f t="shared" si="5"/>
        <v>0.83711208088375255</v>
      </c>
      <c r="P4" s="1">
        <f t="shared" si="6"/>
        <v>0.8892138354141419</v>
      </c>
      <c r="Q4" s="1">
        <f t="shared" si="7"/>
        <v>7.558838680845098E-2</v>
      </c>
      <c r="R4" s="1">
        <f t="shared" si="8"/>
        <v>3.5197777777407006E-2</v>
      </c>
      <c r="S4" s="1">
        <f t="shared" si="9"/>
        <v>2.4676578128983835E-2</v>
      </c>
      <c r="T4" s="1">
        <f t="shared" si="10"/>
        <v>0.11055153325882057</v>
      </c>
      <c r="U4" s="1">
        <f t="shared" si="11"/>
        <v>0.86477188861219556</v>
      </c>
      <c r="V4" t="s">
        <v>30</v>
      </c>
    </row>
    <row r="5" spans="1:22" x14ac:dyDescent="0.3">
      <c r="A5" s="8" t="s">
        <v>25</v>
      </c>
      <c r="B5" s="8"/>
      <c r="C5" s="6"/>
      <c r="D5" s="1">
        <v>0.61074123999999996</v>
      </c>
      <c r="E5" s="1">
        <v>0.18504191</v>
      </c>
      <c r="F5" s="1">
        <v>0.20421684000000001</v>
      </c>
      <c r="G5" s="1">
        <v>6.8893000000000001E-3</v>
      </c>
      <c r="H5" s="1">
        <v>7.1631040000000007E-2</v>
      </c>
      <c r="I5" s="1">
        <v>0.92147966000000003</v>
      </c>
      <c r="J5" s="1">
        <f t="shared" si="0"/>
        <v>0.83055657956448314</v>
      </c>
      <c r="K5" s="1">
        <f t="shared" si="1"/>
        <v>0.12630540673094218</v>
      </c>
      <c r="L5" s="1">
        <f t="shared" si="2"/>
        <v>4.3138013704574638E-2</v>
      </c>
      <c r="M5" s="1">
        <f t="shared" si="3"/>
        <v>3.7043897562205788E-2</v>
      </c>
      <c r="N5" s="1">
        <f t="shared" si="4"/>
        <v>0.19332263101486835</v>
      </c>
      <c r="O5" s="1">
        <f t="shared" si="5"/>
        <v>0.76963347142292582</v>
      </c>
      <c r="P5" s="1">
        <f t="shared" si="6"/>
        <v>0.83368140280944381</v>
      </c>
      <c r="Q5" s="1">
        <f t="shared" si="7"/>
        <v>0.11617874589518137</v>
      </c>
      <c r="R5" s="1">
        <f t="shared" si="8"/>
        <v>5.0139851295374745E-2</v>
      </c>
      <c r="S5" s="1">
        <f t="shared" si="9"/>
        <v>3.3511704628804373E-2</v>
      </c>
      <c r="T5" s="1">
        <f t="shared" si="10"/>
        <v>0.16026415339966416</v>
      </c>
      <c r="U5" s="1">
        <f t="shared" si="11"/>
        <v>0.80622414197153136</v>
      </c>
      <c r="V5" t="s">
        <v>31</v>
      </c>
    </row>
    <row r="6" spans="1:22" x14ac:dyDescent="0.3">
      <c r="A6" s="1">
        <v>0.86099999999999999</v>
      </c>
      <c r="B6" s="1">
        <v>0.78900000000000003</v>
      </c>
      <c r="C6" s="2">
        <v>0.997</v>
      </c>
      <c r="D6" s="1">
        <v>0.52147770000000004</v>
      </c>
      <c r="E6" s="1">
        <v>0.22975391000000001</v>
      </c>
      <c r="F6" s="1">
        <v>0.2487684</v>
      </c>
      <c r="G6" s="1">
        <v>9.7469400000000008E-3</v>
      </c>
      <c r="H6" s="1">
        <v>9.7743029999999995E-2</v>
      </c>
      <c r="I6" s="1">
        <v>0.89251002999999995</v>
      </c>
      <c r="J6" s="1">
        <f t="shared" si="0"/>
        <v>0.77205798666959058</v>
      </c>
      <c r="K6" s="1">
        <f t="shared" si="1"/>
        <v>0.17073279586369783</v>
      </c>
      <c r="L6" s="1">
        <f t="shared" si="2"/>
        <v>5.7209217466711627E-2</v>
      </c>
      <c r="M6" s="1">
        <f t="shared" si="3"/>
        <v>4.9366413169605473E-2</v>
      </c>
      <c r="N6" s="1">
        <f t="shared" si="4"/>
        <v>0.24847857146137961</v>
      </c>
      <c r="O6" s="1">
        <f t="shared" si="5"/>
        <v>0.70215501536901492</v>
      </c>
      <c r="P6" s="1">
        <f t="shared" si="6"/>
        <v>0.77612548612130294</v>
      </c>
      <c r="Q6" s="1">
        <f t="shared" si="7"/>
        <v>0.15727975679243636</v>
      </c>
      <c r="R6" s="1">
        <f t="shared" si="8"/>
        <v>6.659475708626067E-2</v>
      </c>
      <c r="S6" s="1">
        <f t="shared" si="9"/>
        <v>4.5284852832712344E-2</v>
      </c>
      <c r="T6" s="1">
        <f t="shared" si="10"/>
        <v>0.20887390219532315</v>
      </c>
      <c r="U6" s="1">
        <f t="shared" si="11"/>
        <v>0.74584124497196458</v>
      </c>
      <c r="V6" t="s">
        <v>32</v>
      </c>
    </row>
    <row r="7" spans="1:22" x14ac:dyDescent="0.3">
      <c r="D7" s="1">
        <v>0.44495261000000003</v>
      </c>
      <c r="E7" s="1">
        <v>0.26654158999999999</v>
      </c>
      <c r="F7" s="1">
        <v>0.28850579999999998</v>
      </c>
      <c r="G7" s="1">
        <v>1.396858E-2</v>
      </c>
      <c r="H7" s="1">
        <v>0.12685300999999999</v>
      </c>
      <c r="I7" s="1">
        <v>0.85917840999999995</v>
      </c>
      <c r="J7" s="1">
        <f t="shared" si="0"/>
        <v>0.71357904719535425</v>
      </c>
      <c r="K7" s="1">
        <f t="shared" si="1"/>
        <v>0.21455230147395279</v>
      </c>
      <c r="L7" s="1">
        <f t="shared" si="2"/>
        <v>7.1868651330692909E-2</v>
      </c>
      <c r="M7" s="1">
        <f t="shared" si="3"/>
        <v>6.6171693588617492E-2</v>
      </c>
      <c r="N7" s="1">
        <f t="shared" si="4"/>
        <v>0.30162034337024485</v>
      </c>
      <c r="O7" s="1">
        <f t="shared" si="5"/>
        <v>0.63220796304113769</v>
      </c>
      <c r="P7" s="1">
        <f t="shared" si="6"/>
        <v>0.71831242500659098</v>
      </c>
      <c r="Q7" s="1">
        <f t="shared" si="7"/>
        <v>0.19791482132113272</v>
      </c>
      <c r="R7" s="1">
        <f t="shared" si="8"/>
        <v>8.3772753672276296E-2</v>
      </c>
      <c r="S7" s="1">
        <f t="shared" si="9"/>
        <v>6.1575779114172412E-2</v>
      </c>
      <c r="T7" s="1">
        <f t="shared" si="10"/>
        <v>0.257200700670565</v>
      </c>
      <c r="U7" s="1">
        <f t="shared" si="11"/>
        <v>0.68122352021526267</v>
      </c>
      <c r="V7" t="s">
        <v>33</v>
      </c>
    </row>
    <row r="8" spans="1:22" x14ac:dyDescent="0.3">
      <c r="D8" s="1">
        <v>0.37876819</v>
      </c>
      <c r="E8" s="1">
        <v>0.29631084000000002</v>
      </c>
      <c r="F8" s="1">
        <v>0.32492098000000003</v>
      </c>
      <c r="G8" s="1">
        <v>2.0463930000000002E-2</v>
      </c>
      <c r="H8" s="1">
        <v>0.15983748</v>
      </c>
      <c r="I8" s="1">
        <v>0.81969859</v>
      </c>
      <c r="J8" s="1">
        <f t="shared" si="0"/>
        <v>0.65534855300337369</v>
      </c>
      <c r="K8" s="1">
        <f t="shared" si="1"/>
        <v>0.25732752831865674</v>
      </c>
      <c r="L8" s="1">
        <f t="shared" si="2"/>
        <v>8.7323918677969459E-2</v>
      </c>
      <c r="M8" s="1">
        <f t="shared" si="3"/>
        <v>8.9748291085025314E-2</v>
      </c>
      <c r="N8" s="1">
        <f t="shared" si="4"/>
        <v>0.35184844238006163</v>
      </c>
      <c r="O8" s="1">
        <f t="shared" si="5"/>
        <v>0.55840326653491301</v>
      </c>
      <c r="P8" s="1">
        <f t="shared" si="6"/>
        <v>0.66045076845595163</v>
      </c>
      <c r="Q8" s="1">
        <f t="shared" si="7"/>
        <v>0.23764473953964052</v>
      </c>
      <c r="R8" s="1">
        <f t="shared" si="8"/>
        <v>0.10190449200440782</v>
      </c>
      <c r="S8" s="1">
        <f t="shared" si="9"/>
        <v>8.4765743325943818E-2</v>
      </c>
      <c r="T8" s="1">
        <f t="shared" si="10"/>
        <v>0.30452550457002253</v>
      </c>
      <c r="U8" s="1">
        <f t="shared" si="11"/>
        <v>0.61070875210403364</v>
      </c>
      <c r="V8" t="s">
        <v>34</v>
      </c>
    </row>
    <row r="9" spans="1:22" x14ac:dyDescent="0.3">
      <c r="D9" s="1">
        <v>0.31902512</v>
      </c>
      <c r="E9" s="1">
        <v>0.31964988999999999</v>
      </c>
      <c r="F9" s="1">
        <v>0.36132499000000001</v>
      </c>
      <c r="G9" s="1">
        <v>3.0806070000000001E-2</v>
      </c>
      <c r="H9" s="1">
        <v>0.19729917</v>
      </c>
      <c r="I9" s="1">
        <v>0.77189476000000001</v>
      </c>
      <c r="J9" s="1">
        <f t="shared" si="0"/>
        <v>0.59565113833697081</v>
      </c>
      <c r="K9" s="1">
        <f t="shared" si="1"/>
        <v>0.29955841040509779</v>
      </c>
      <c r="L9" s="1">
        <f t="shared" si="2"/>
        <v>0.10479045125793157</v>
      </c>
      <c r="M9" s="1">
        <f t="shared" si="3"/>
        <v>0.12335530475728838</v>
      </c>
      <c r="N9" s="1">
        <f t="shared" si="4"/>
        <v>0.39653968162021019</v>
      </c>
      <c r="O9" s="1">
        <f t="shared" si="5"/>
        <v>0.48010501362250146</v>
      </c>
      <c r="P9" s="1">
        <f t="shared" si="6"/>
        <v>0.60075631398452412</v>
      </c>
      <c r="Q9" s="1">
        <f t="shared" si="7"/>
        <v>0.27686097053365305</v>
      </c>
      <c r="R9" s="1">
        <f t="shared" si="8"/>
        <v>0.12238271548182279</v>
      </c>
      <c r="S9" s="1">
        <f t="shared" si="9"/>
        <v>0.11830653888946652</v>
      </c>
      <c r="T9" s="1">
        <f t="shared" si="10"/>
        <v>0.34850693434642493</v>
      </c>
      <c r="U9" s="1">
        <f t="shared" si="11"/>
        <v>0.5331865267641086</v>
      </c>
      <c r="V9" t="s">
        <v>35</v>
      </c>
    </row>
    <row r="10" spans="1:22" x14ac:dyDescent="0.3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2" x14ac:dyDescent="0.3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3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0"/>
  <sheetViews>
    <sheetView zoomScale="80" zoomScaleNormal="80" workbookViewId="0">
      <selection activeCell="B1" sqref="A1:C6"/>
    </sheetView>
  </sheetViews>
  <sheetFormatPr baseColWidth="10" defaultRowHeight="14.4" x14ac:dyDescent="0.3"/>
  <cols>
    <col min="1" max="1" width="13.33203125" customWidth="1"/>
    <col min="22" max="22" width="14" customWidth="1"/>
  </cols>
  <sheetData>
    <row r="1" spans="1:22" x14ac:dyDescent="0.3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3">
      <c r="A2" s="1" t="s">
        <v>26</v>
      </c>
      <c r="B2" s="1" t="s">
        <v>1</v>
      </c>
      <c r="C2" s="2" t="s">
        <v>2</v>
      </c>
      <c r="D2" s="1">
        <v>0.88095469000000004</v>
      </c>
      <c r="E2" s="1">
        <v>0</v>
      </c>
      <c r="F2" s="1">
        <v>0.11904531</v>
      </c>
      <c r="G2" s="1">
        <v>1.1402300000000001E-3</v>
      </c>
      <c r="H2" s="1">
        <v>0</v>
      </c>
      <c r="I2" s="1">
        <v>0.99885977000000004</v>
      </c>
      <c r="J2" s="1">
        <f>(P2/$A$6)/((P2/$A$6)+(Q2/$B$6)+(R2/$C$6))</f>
        <v>0.98179747159048147</v>
      </c>
      <c r="K2" s="1">
        <f>(Q2/$B$6)/((P2/$A$6)+(Q2/$B$6)+(R2/$C$6))</f>
        <v>0</v>
      </c>
      <c r="L2" s="1">
        <f>(R2/$C$6)/((P2/$A$6)+(Q2/$B$6)+(R2/$C$6))</f>
        <v>1.8202528409518498E-2</v>
      </c>
      <c r="M2" s="1">
        <f>(S2/$A$6)/((S2/$A$6)+(T2/$B$6)+(U2/$C$6))</f>
        <v>8.2516036334424198E-3</v>
      </c>
      <c r="N2" s="1">
        <f>(T2/$B$6)/((S2/$A$6)+(T2/$B$6)+(U2/$C$6))</f>
        <v>0</v>
      </c>
      <c r="O2" s="1">
        <f>(U2/$C$6)/((S2/$A$6)+(T2/$B$6)+(U2/$C$6))</f>
        <v>0.99174839636655754</v>
      </c>
      <c r="P2" s="1">
        <f>(D2*$A$4)/((D2*$A$4)+(E2*$B$4)+(F2*$C$4))</f>
        <v>0.97947284408352009</v>
      </c>
      <c r="Q2" s="1">
        <f>(E2*$B$4)/((D2*$A$4)+(E2*$B$4)+(F2*$C$4))</f>
        <v>0</v>
      </c>
      <c r="R2" s="1">
        <f>(F2*$C$4)/((D2*$A$4)+(E2*$B$4)+(F2*$C$4))</f>
        <v>2.0527155916479887E-2</v>
      </c>
      <c r="S2" s="1">
        <f>(G2*$A$4)/((G2*$A$4)+(H2*$B$4)+(I2*$C$4))</f>
        <v>7.306768353731492E-3</v>
      </c>
      <c r="T2" s="1">
        <f>(H2*$B$4)/((G2*$A$4)+(H2*$B$4)+(I2*$C$4))</f>
        <v>0</v>
      </c>
      <c r="U2" s="1">
        <f>(I2*$C$4)/((G2*$A$4)+(H2*$B$4)+(I2*$C$4))</f>
        <v>0.99269323164626855</v>
      </c>
      <c r="V2" t="s">
        <v>28</v>
      </c>
    </row>
    <row r="3" spans="1:22" x14ac:dyDescent="0.3">
      <c r="A3" s="6" t="s">
        <v>24</v>
      </c>
      <c r="B3" s="7"/>
      <c r="C3" s="7"/>
      <c r="D3" s="1">
        <v>0.79347201999999994</v>
      </c>
      <c r="E3" s="1">
        <v>6.6161800000000007E-2</v>
      </c>
      <c r="F3" s="1">
        <v>0.14036618000000001</v>
      </c>
      <c r="G3" s="1">
        <v>1.80411E-3</v>
      </c>
      <c r="H3" s="1">
        <v>2.758824E-2</v>
      </c>
      <c r="I3" s="1">
        <v>0.97060765000000004</v>
      </c>
      <c r="J3" s="1">
        <f t="shared" ref="J3:J12" si="0">(P3/$A$6)/((P3/$A$6)+(Q3/$B$6)+(R3/$C$6))</f>
        <v>0.94229629540224735</v>
      </c>
      <c r="K3" s="1">
        <f t="shared" ref="K3:K12" si="1">(Q3/$B$6)/((P3/$A$6)+(Q3/$B$6)+(R3/$C$6))</f>
        <v>3.4833532238821165E-2</v>
      </c>
      <c r="L3" s="1">
        <f t="shared" ref="L3:L12" si="2">(R3/$C$6)/((P3/$A$6)+(Q3/$B$6)+(R3/$C$6))</f>
        <v>2.2870172358931594E-2</v>
      </c>
      <c r="M3" s="1">
        <f t="shared" ref="M3:M12" si="3">(S3/$A$6)/((S3/$A$6)+(T3/$B$6)+(U3/$C$6))</f>
        <v>1.2256061271845434E-2</v>
      </c>
      <c r="N3" s="1">
        <f t="shared" ref="N3:N12" si="4">(T3/$B$6)/((S3/$A$6)+(T3/$B$6)+(U3/$C$6))</f>
        <v>8.3089518420818922E-2</v>
      </c>
      <c r="O3" s="1">
        <f t="shared" ref="O3:O12" si="5">(U3/$C$6)/((S3/$A$6)+(T3/$B$6)+(U3/$C$6))</f>
        <v>0.90465442030733567</v>
      </c>
      <c r="P3" s="1">
        <f t="shared" ref="P3:P10" si="6">(D3*$A$4)/((D3*$A$4)+(E3*$B$4)+(F3*$C$4))</f>
        <v>0.94294785812849824</v>
      </c>
      <c r="Q3" s="1">
        <f t="shared" ref="Q3:Q10" si="7">(E3*$B$4)/((D3*$A$4)+(E3*$B$4)+(F3*$C$4))</f>
        <v>3.11821551696621E-2</v>
      </c>
      <c r="R3" s="1">
        <f t="shared" ref="R3:R10" si="8">(F3*$C$4)/((D3*$A$4)+(E3*$B$4)+(F3*$C$4))</f>
        <v>2.5869986701839584E-2</v>
      </c>
      <c r="S3" s="1">
        <f t="shared" ref="S3:S10" si="9">(G3*$A$4)/((G3*$A$4)+(H3*$B$4)+(I3*$C$4))</f>
        <v>1.1049533256127992E-2</v>
      </c>
      <c r="T3" s="1">
        <f t="shared" ref="T3:T10" si="10">(H3*$B$4)/((G3*$A$4)+(H3*$B$4)+(I3*$C$4))</f>
        <v>6.7011242385414505E-2</v>
      </c>
      <c r="U3" s="1">
        <f t="shared" ref="U3:U10" si="11">(I3*$C$4)/((G3*$A$4)+(H3*$B$4)+(I3*$C$4))</f>
        <v>0.92193922435845743</v>
      </c>
      <c r="V3" t="s">
        <v>29</v>
      </c>
    </row>
    <row r="4" spans="1:22" x14ac:dyDescent="0.3">
      <c r="A4" s="1">
        <v>116.16</v>
      </c>
      <c r="B4" s="1">
        <v>46.067999999999998</v>
      </c>
      <c r="C4" s="2">
        <v>18.015000000000001</v>
      </c>
      <c r="D4" s="1">
        <v>0.71568531000000002</v>
      </c>
      <c r="E4" s="1">
        <v>0.12359821999999999</v>
      </c>
      <c r="F4" s="1">
        <v>0.16071647999999999</v>
      </c>
      <c r="G4" s="1">
        <v>2.7669700000000001E-3</v>
      </c>
      <c r="H4" s="1">
        <v>5.6356360000000001E-2</v>
      </c>
      <c r="I4" s="1">
        <v>0.94087666999999997</v>
      </c>
      <c r="J4" s="1">
        <f t="shared" si="0"/>
        <v>0.90303743227047484</v>
      </c>
      <c r="K4" s="1">
        <f t="shared" si="1"/>
        <v>6.9140131756137702E-2</v>
      </c>
      <c r="L4" s="1">
        <f t="shared" si="2"/>
        <v>2.7822435973387353E-2</v>
      </c>
      <c r="M4" s="1">
        <f t="shared" si="3"/>
        <v>1.7642078311923281E-2</v>
      </c>
      <c r="N4" s="1">
        <f t="shared" si="4"/>
        <v>0.15930249086677711</v>
      </c>
      <c r="O4" s="1">
        <f t="shared" si="5"/>
        <v>0.82305543082129951</v>
      </c>
      <c r="P4" s="1">
        <f t="shared" si="6"/>
        <v>0.90635709576049373</v>
      </c>
      <c r="Q4" s="1">
        <f t="shared" si="7"/>
        <v>6.2077212492139384E-2</v>
      </c>
      <c r="R4" s="1">
        <f t="shared" si="8"/>
        <v>3.1565691747366793E-2</v>
      </c>
      <c r="S4" s="1">
        <f t="shared" si="9"/>
        <v>1.6177715475038275E-2</v>
      </c>
      <c r="T4" s="1">
        <f t="shared" si="10"/>
        <v>0.13067678227192767</v>
      </c>
      <c r="U4" s="1">
        <f t="shared" si="11"/>
        <v>0.85314550225303409</v>
      </c>
      <c r="V4" t="s">
        <v>30</v>
      </c>
    </row>
    <row r="5" spans="1:22" x14ac:dyDescent="0.3">
      <c r="A5" s="8" t="s">
        <v>25</v>
      </c>
      <c r="B5" s="8"/>
      <c r="C5" s="6"/>
      <c r="D5" s="1">
        <v>0.64661712000000005</v>
      </c>
      <c r="E5" s="1">
        <v>0.17328149000000001</v>
      </c>
      <c r="F5" s="1">
        <v>0.18010139</v>
      </c>
      <c r="G5" s="1">
        <v>4.1308200000000003E-3</v>
      </c>
      <c r="H5" s="1">
        <v>8.6403530000000006E-2</v>
      </c>
      <c r="I5" s="1">
        <v>0.90946565000000001</v>
      </c>
      <c r="J5" s="1">
        <f t="shared" si="0"/>
        <v>0.8642892048289037</v>
      </c>
      <c r="K5" s="1">
        <f t="shared" si="1"/>
        <v>0.10268296488803821</v>
      </c>
      <c r="L5" s="1">
        <f t="shared" si="2"/>
        <v>3.3027830283058092E-2</v>
      </c>
      <c r="M5" s="1">
        <f t="shared" si="3"/>
        <v>2.470371112161969E-2</v>
      </c>
      <c r="N5" s="1">
        <f t="shared" si="4"/>
        <v>0.22908241440790861</v>
      </c>
      <c r="O5" s="1">
        <f t="shared" si="5"/>
        <v>0.74621387447047183</v>
      </c>
      <c r="P5" s="1">
        <f t="shared" si="6"/>
        <v>0.86996202325639393</v>
      </c>
      <c r="Q5" s="1">
        <f t="shared" si="7"/>
        <v>9.2458751387415855E-2</v>
      </c>
      <c r="R5" s="1">
        <f t="shared" si="8"/>
        <v>3.7579225356190092E-2</v>
      </c>
      <c r="S5" s="1">
        <f t="shared" si="9"/>
        <v>2.3020015422016947E-2</v>
      </c>
      <c r="T5" s="1">
        <f t="shared" si="10"/>
        <v>0.19096051614827125</v>
      </c>
      <c r="U5" s="1">
        <f t="shared" si="11"/>
        <v>0.78601946842971171</v>
      </c>
      <c r="V5" t="s">
        <v>31</v>
      </c>
    </row>
    <row r="6" spans="1:22" x14ac:dyDescent="0.3">
      <c r="A6" s="1">
        <v>0.88200000000000001</v>
      </c>
      <c r="B6" s="1">
        <v>0.78900000000000003</v>
      </c>
      <c r="C6" s="2">
        <v>0.997</v>
      </c>
      <c r="D6" s="1">
        <v>0.58502768999999999</v>
      </c>
      <c r="E6" s="1">
        <v>0.21639027</v>
      </c>
      <c r="F6" s="1">
        <v>0.19858203999999999</v>
      </c>
      <c r="G6" s="1">
        <v>6.0117E-3</v>
      </c>
      <c r="H6" s="1">
        <v>0.11761472000000001</v>
      </c>
      <c r="I6" s="1">
        <v>0.87637357999999999</v>
      </c>
      <c r="J6" s="1">
        <f t="shared" si="0"/>
        <v>0.82606895300477357</v>
      </c>
      <c r="K6" s="1">
        <f t="shared" si="1"/>
        <v>0.13546027198231259</v>
      </c>
      <c r="L6" s="1">
        <f t="shared" si="2"/>
        <v>3.8470775012913835E-2</v>
      </c>
      <c r="M6" s="1">
        <f t="shared" si="3"/>
        <v>3.3699320907900177E-2</v>
      </c>
      <c r="N6" s="1">
        <f t="shared" si="4"/>
        <v>0.29229397607523988</v>
      </c>
      <c r="O6" s="1">
        <f t="shared" si="5"/>
        <v>0.67400670301685983</v>
      </c>
      <c r="P6" s="1">
        <f t="shared" si="6"/>
        <v>0.83379590239057677</v>
      </c>
      <c r="Q6" s="1">
        <f t="shared" si="7"/>
        <v>0.12231052150297968</v>
      </c>
      <c r="R6" s="1">
        <f t="shared" si="8"/>
        <v>4.389357610644349E-2</v>
      </c>
      <c r="S6" s="1">
        <f t="shared" si="9"/>
        <v>3.1880217239338572E-2</v>
      </c>
      <c r="T6" s="1">
        <f t="shared" si="10"/>
        <v>0.24735939267410534</v>
      </c>
      <c r="U6" s="1">
        <f t="shared" si="11"/>
        <v>0.72076039008655601</v>
      </c>
      <c r="V6" t="s">
        <v>32</v>
      </c>
    </row>
    <row r="7" spans="1:22" x14ac:dyDescent="0.3">
      <c r="D7" s="1">
        <v>0.52931423</v>
      </c>
      <c r="E7" s="1">
        <v>0.25421883000000001</v>
      </c>
      <c r="F7" s="1">
        <v>0.21646694999999999</v>
      </c>
      <c r="G7" s="1">
        <v>8.5268099999999993E-3</v>
      </c>
      <c r="H7" s="1">
        <v>0.14967929999999999</v>
      </c>
      <c r="I7" s="1">
        <v>0.84179389000000004</v>
      </c>
      <c r="J7" s="1">
        <f t="shared" si="0"/>
        <v>0.78800066935043678</v>
      </c>
      <c r="K7" s="1">
        <f t="shared" si="1"/>
        <v>0.16778574828083867</v>
      </c>
      <c r="L7" s="1">
        <f t="shared" si="2"/>
        <v>4.421358236872433E-2</v>
      </c>
      <c r="M7" s="1">
        <f t="shared" si="3"/>
        <v>4.4788710620250687E-2</v>
      </c>
      <c r="N7" s="1">
        <f t="shared" si="4"/>
        <v>0.3485604073362838</v>
      </c>
      <c r="O7" s="1">
        <f t="shared" si="5"/>
        <v>0.60665088204346551</v>
      </c>
      <c r="P7" s="1">
        <f t="shared" si="6"/>
        <v>0.79751250937900586</v>
      </c>
      <c r="Q7" s="1">
        <f t="shared" si="7"/>
        <v>0.15190581695205574</v>
      </c>
      <c r="R7" s="1">
        <f t="shared" si="8"/>
        <v>5.0581673668938426E-2</v>
      </c>
      <c r="S7" s="1">
        <f t="shared" si="9"/>
        <v>4.2969159933906181E-2</v>
      </c>
      <c r="T7" s="1">
        <f t="shared" si="10"/>
        <v>0.2991401971323388</v>
      </c>
      <c r="U7" s="1">
        <f t="shared" si="11"/>
        <v>0.65789064293375499</v>
      </c>
      <c r="V7" t="s">
        <v>33</v>
      </c>
    </row>
    <row r="8" spans="1:22" x14ac:dyDescent="0.3">
      <c r="D8" s="1">
        <v>0.47786123000000003</v>
      </c>
      <c r="E8" s="1">
        <v>0.28796047000000002</v>
      </c>
      <c r="F8" s="1">
        <v>0.23417829000000001</v>
      </c>
      <c r="G8" s="1">
        <v>1.179682E-2</v>
      </c>
      <c r="H8" s="1">
        <v>0.18223149</v>
      </c>
      <c r="I8" s="1">
        <v>0.80597169000000002</v>
      </c>
      <c r="J8" s="1">
        <f t="shared" si="0"/>
        <v>0.74940532298666895</v>
      </c>
      <c r="K8" s="1">
        <f t="shared" si="1"/>
        <v>0.20020835043175728</v>
      </c>
      <c r="L8" s="1">
        <f t="shared" si="2"/>
        <v>5.038632658157377E-2</v>
      </c>
      <c r="M8" s="1">
        <f t="shared" si="3"/>
        <v>5.8065104935983186E-2</v>
      </c>
      <c r="N8" s="1">
        <f t="shared" si="4"/>
        <v>0.39765644465354733</v>
      </c>
      <c r="O8" s="1">
        <f t="shared" si="5"/>
        <v>0.54427845041046941</v>
      </c>
      <c r="P8" s="1">
        <f t="shared" si="6"/>
        <v>0.76046303231907253</v>
      </c>
      <c r="Q8" s="1">
        <f t="shared" si="7"/>
        <v>0.18174059220287428</v>
      </c>
      <c r="R8" s="1">
        <f t="shared" si="8"/>
        <v>5.779637547805324E-2</v>
      </c>
      <c r="S8" s="1">
        <f t="shared" si="9"/>
        <v>5.6426685590073924E-2</v>
      </c>
      <c r="T8" s="1">
        <f t="shared" si="10"/>
        <v>0.34568916644518344</v>
      </c>
      <c r="U8" s="1">
        <f t="shared" si="11"/>
        <v>0.59788414796474265</v>
      </c>
      <c r="V8" t="s">
        <v>34</v>
      </c>
    </row>
    <row r="9" spans="1:22" x14ac:dyDescent="0.3">
      <c r="D9" s="1">
        <v>0.42918279999999998</v>
      </c>
      <c r="E9" s="1">
        <v>0.31857431000000003</v>
      </c>
      <c r="F9" s="1">
        <v>0.25224289</v>
      </c>
      <c r="G9" s="1">
        <v>1.5962440000000001E-2</v>
      </c>
      <c r="H9" s="1">
        <v>0.21497646000000001</v>
      </c>
      <c r="I9" s="1">
        <v>0.76906110999999999</v>
      </c>
      <c r="J9" s="1">
        <f t="shared" si="0"/>
        <v>0.70936236271408459</v>
      </c>
      <c r="K9" s="1">
        <f t="shared" si="1"/>
        <v>0.23343765995227836</v>
      </c>
      <c r="L9" s="1">
        <f t="shared" si="2"/>
        <v>5.719997733363727E-2</v>
      </c>
      <c r="M9" s="1">
        <f t="shared" si="3"/>
        <v>7.3632929099620339E-2</v>
      </c>
      <c r="N9" s="1">
        <f t="shared" si="4"/>
        <v>0.43964085414798731</v>
      </c>
      <c r="O9" s="1">
        <f t="shared" si="5"/>
        <v>0.48672621675239242</v>
      </c>
      <c r="P9" s="1">
        <f t="shared" si="6"/>
        <v>0.72174470736753704</v>
      </c>
      <c r="Q9" s="1">
        <f t="shared" si="7"/>
        <v>0.21246862385082876</v>
      </c>
      <c r="R9" s="1">
        <f t="shared" si="8"/>
        <v>6.5786668781634139E-2</v>
      </c>
      <c r="S9" s="1">
        <f t="shared" si="9"/>
        <v>7.23945944862395E-2</v>
      </c>
      <c r="T9" s="1">
        <f t="shared" si="10"/>
        <v>0.38667004047539688</v>
      </c>
      <c r="U9" s="1">
        <f t="shared" si="11"/>
        <v>0.5409353650383637</v>
      </c>
      <c r="V9" t="s">
        <v>35</v>
      </c>
    </row>
    <row r="10" spans="1:22" x14ac:dyDescent="0.3">
      <c r="D10" s="1">
        <v>0.38202545999999998</v>
      </c>
      <c r="E10" s="1">
        <v>0.34668338999999998</v>
      </c>
      <c r="F10" s="1">
        <v>0.27129114999999998</v>
      </c>
      <c r="G10" s="1">
        <v>2.123077E-2</v>
      </c>
      <c r="H10" s="1">
        <v>0.24779477999999999</v>
      </c>
      <c r="I10" s="1">
        <v>0.73097445000000005</v>
      </c>
      <c r="J10" s="1">
        <f t="shared" si="0"/>
        <v>0.6667762087115483</v>
      </c>
      <c r="K10" s="1">
        <f t="shared" si="1"/>
        <v>0.26825952999511626</v>
      </c>
      <c r="L10" s="1">
        <f t="shared" si="2"/>
        <v>6.4964261293335407E-2</v>
      </c>
      <c r="M10" s="1">
        <f t="shared" si="3"/>
        <v>9.1758559808543139E-2</v>
      </c>
      <c r="N10" s="1">
        <f t="shared" si="4"/>
        <v>0.47479630785794175</v>
      </c>
      <c r="O10" s="1">
        <f t="shared" si="5"/>
        <v>0.43344513233351512</v>
      </c>
      <c r="P10" s="1">
        <f t="shared" si="6"/>
        <v>0.68025579838862116</v>
      </c>
      <c r="Q10" s="1">
        <f t="shared" si="7"/>
        <v>0.24482498377955197</v>
      </c>
      <c r="R10" s="1">
        <f t="shared" si="8"/>
        <v>7.4919217831826854E-2</v>
      </c>
      <c r="S10" s="1">
        <f t="shared" si="9"/>
        <v>9.1170383322900422E-2</v>
      </c>
      <c r="T10" s="1">
        <f t="shared" si="10"/>
        <v>0.42201019559148051</v>
      </c>
      <c r="U10" s="1">
        <f t="shared" si="11"/>
        <v>0.48681942108561904</v>
      </c>
      <c r="V10" t="s">
        <v>36</v>
      </c>
    </row>
    <row r="11" spans="1:22" x14ac:dyDescent="0.3">
      <c r="D11" s="1">
        <v>0.33523107000000002</v>
      </c>
      <c r="E11" s="1">
        <v>0.37257424</v>
      </c>
      <c r="F11" s="1">
        <v>0.29219469999999997</v>
      </c>
      <c r="G11" s="1">
        <v>2.795802E-2</v>
      </c>
      <c r="H11" s="1">
        <v>0.28078727999999997</v>
      </c>
      <c r="I11" s="1">
        <v>0.6912547</v>
      </c>
      <c r="J11" s="1">
        <f t="shared" si="0"/>
        <v>0.62022860222028908</v>
      </c>
      <c r="K11" s="1">
        <f t="shared" si="1"/>
        <v>0.30560094145426869</v>
      </c>
      <c r="L11" s="1">
        <f t="shared" si="2"/>
        <v>7.417045632544228E-2</v>
      </c>
      <c r="M11" s="1">
        <f t="shared" si="3"/>
        <v>0.11306174031836665</v>
      </c>
      <c r="N11" s="1">
        <f t="shared" si="4"/>
        <v>0.50340905310906947</v>
      </c>
      <c r="O11" s="1">
        <f t="shared" si="5"/>
        <v>0.3835292065725639</v>
      </c>
      <c r="P11" s="1">
        <f t="shared" ref="P11:P12" si="12">(D11*$A$4)/((D11*$A$4)+(E11*$B$4)+(F11*$C$4))</f>
        <v>0.63453902934698381</v>
      </c>
      <c r="Q11" s="1">
        <f t="shared" ref="Q11:Q12" si="13">(E11*$B$4)/((D11*$A$4)+(E11*$B$4)+(F11*$C$4))</f>
        <v>0.27968530956004017</v>
      </c>
      <c r="R11" s="1">
        <f t="shared" ref="R11:R12" si="14">(F11*$C$4)/((D11*$A$4)+(E11*$B$4)+(F11*$C$4))</f>
        <v>8.5775661092976088E-2</v>
      </c>
      <c r="S11" s="1">
        <f t="shared" ref="S11:S12" si="15">(G11*$A$4)/((G11*$A$4)+(H11*$B$4)+(I11*$C$4))</f>
        <v>0.11341035283698753</v>
      </c>
      <c r="T11" s="1">
        <f t="shared" ref="T11:T12" si="16">(H11*$B$4)/((G11*$A$4)+(H11*$B$4)+(I11*$C$4))</f>
        <v>0.45171704143924635</v>
      </c>
      <c r="U11" s="1">
        <f t="shared" ref="U11:U12" si="17">(I11*$C$4)/((G11*$A$4)+(H11*$B$4)+(I11*$C$4))</f>
        <v>0.43487260572376613</v>
      </c>
      <c r="V11" t="s">
        <v>37</v>
      </c>
    </row>
    <row r="12" spans="1:22" x14ac:dyDescent="0.3">
      <c r="D12" s="1">
        <v>0.24140368344686658</v>
      </c>
      <c r="E12" s="1">
        <v>0.41571569274749504</v>
      </c>
      <c r="F12" s="1">
        <v>0.34288062380563838</v>
      </c>
      <c r="G12" s="1">
        <v>4.8092442945417022E-2</v>
      </c>
      <c r="H12" s="1">
        <v>0.34696225149373233</v>
      </c>
      <c r="I12" s="1">
        <v>0.60494530556085069</v>
      </c>
      <c r="J12" s="1">
        <f t="shared" si="0"/>
        <v>0.51063830012425393</v>
      </c>
      <c r="K12" s="1">
        <f t="shared" si="1"/>
        <v>0.38985243292603727</v>
      </c>
      <c r="L12" s="1">
        <f t="shared" si="2"/>
        <v>9.9509266949708769E-2</v>
      </c>
      <c r="M12" s="1">
        <f t="shared" si="3"/>
        <v>0.16879771617945485</v>
      </c>
      <c r="N12" s="1">
        <f t="shared" si="4"/>
        <v>0.5398912538294447</v>
      </c>
      <c r="O12" s="1">
        <f t="shared" si="5"/>
        <v>0.29131102999110059</v>
      </c>
      <c r="P12" s="1">
        <f t="shared" si="12"/>
        <v>0.52541957429787978</v>
      </c>
      <c r="Q12" s="1">
        <f t="shared" si="13"/>
        <v>0.35884056304735523</v>
      </c>
      <c r="R12" s="1">
        <f t="shared" si="14"/>
        <v>0.11573986265476496</v>
      </c>
      <c r="S12" s="1">
        <f t="shared" si="15"/>
        <v>0.17205726859527914</v>
      </c>
      <c r="T12" s="1">
        <f t="shared" si="16"/>
        <v>0.49229017456444318</v>
      </c>
      <c r="U12" s="1">
        <f t="shared" si="17"/>
        <v>0.33565255684027773</v>
      </c>
      <c r="V12" t="s">
        <v>39</v>
      </c>
    </row>
    <row r="13" spans="1:22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2">
    <mergeCell ref="A3:C3"/>
    <mergeCell ref="A5:C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0"/>
  <sheetViews>
    <sheetView zoomScale="80" zoomScaleNormal="80" workbookViewId="0">
      <selection activeCell="Q22" sqref="Q22"/>
    </sheetView>
  </sheetViews>
  <sheetFormatPr baseColWidth="10" defaultRowHeight="14.4" x14ac:dyDescent="0.3"/>
  <cols>
    <col min="1" max="1" width="13.33203125" customWidth="1"/>
    <col min="22" max="22" width="14" customWidth="1"/>
  </cols>
  <sheetData>
    <row r="1" spans="1:22" x14ac:dyDescent="0.3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3">
      <c r="A2" s="1" t="s">
        <v>55</v>
      </c>
      <c r="B2" s="1" t="s">
        <v>56</v>
      </c>
      <c r="C2" s="2" t="s">
        <v>2</v>
      </c>
      <c r="D2" s="1">
        <v>0.53624512999999996</v>
      </c>
      <c r="E2" s="1">
        <v>0</v>
      </c>
      <c r="F2" s="1">
        <v>0.46375486999999999</v>
      </c>
      <c r="G2" s="1">
        <v>2.0341350000000001E-2</v>
      </c>
      <c r="H2" s="1">
        <v>0</v>
      </c>
      <c r="I2" s="1">
        <v>0.97965864999999996</v>
      </c>
      <c r="J2" s="1">
        <f>(P2/$A$6)/((P2/$A$6)+(Q2/$B$6)+(R2/$C$6))</f>
        <v>0.85413976169832684</v>
      </c>
      <c r="K2" s="1">
        <f>(Q2/$B$6)/((P2/$A$6)+(Q2/$B$6)+(R2/$C$6))</f>
        <v>0</v>
      </c>
      <c r="L2" s="1">
        <f>(R2/$C$6)/((P2/$A$6)+(Q2/$B$6)+(R2/$C$6))</f>
        <v>0.14586023830167327</v>
      </c>
      <c r="M2" s="1">
        <f>(S2/$A$6)/((S2/$A$6)+(T2/$B$6)+(U2/$C$6))</f>
        <v>9.5148004892831151E-2</v>
      </c>
      <c r="N2" s="1">
        <f>(T2/$B$6)/((S2/$A$6)+(T2/$B$6)+(U2/$C$6))</f>
        <v>0</v>
      </c>
      <c r="O2" s="1">
        <f>(U2/$C$6)/((S2/$A$6)+(T2/$B$6)+(U2/$C$6))</f>
        <v>0.90485199510716896</v>
      </c>
      <c r="P2" s="1">
        <f>(D2*$A$4)/((D2*$A$4)+(E2*$B$4)+(F2*$C$4))</f>
        <v>0.82631452339454359</v>
      </c>
      <c r="Q2" s="1">
        <f>(E2*$B$4)/((D2*$A$4)+(E2*$B$4)+(F2*$C$4))</f>
        <v>0</v>
      </c>
      <c r="R2" s="1">
        <f>(F2*$C$4)/((D2*$A$4)+(E2*$B$4)+(F2*$C$4))</f>
        <v>0.17368547660545638</v>
      </c>
      <c r="S2" s="1">
        <f>(G2*$A$4)/((G2*$A$4)+(H2*$B$4)+(I2*$C$4))</f>
        <v>7.870640072459914E-2</v>
      </c>
      <c r="T2" s="1">
        <f>(H2*$B$4)/((G2*$A$4)+(H2*$B$4)+(I2*$C$4))</f>
        <v>0</v>
      </c>
      <c r="U2" s="1">
        <f>(I2*$C$4)/((G2*$A$4)+(H2*$B$4)+(I2*$C$4))</f>
        <v>0.92129359927540078</v>
      </c>
      <c r="V2" t="s">
        <v>43</v>
      </c>
    </row>
    <row r="3" spans="1:22" x14ac:dyDescent="0.3">
      <c r="A3" s="6" t="s">
        <v>24</v>
      </c>
      <c r="B3" s="7"/>
      <c r="C3" s="7"/>
      <c r="D3" s="1">
        <v>0.50643751000000004</v>
      </c>
      <c r="E3" s="1">
        <v>2.071388E-2</v>
      </c>
      <c r="F3" s="1">
        <v>0.47284861</v>
      </c>
      <c r="G3" s="1">
        <v>2.167208E-2</v>
      </c>
      <c r="H3" s="1">
        <v>6.5336099999999996E-3</v>
      </c>
      <c r="I3" s="1">
        <v>0.97179431000000005</v>
      </c>
      <c r="J3" s="1">
        <f t="shared" ref="J3:J9" si="0">(P3/$A$6)/((P3/$A$6)+(Q3/$B$6)+(R3/$C$6))</f>
        <v>0.82649504878021418</v>
      </c>
      <c r="K3" s="1">
        <f t="shared" ref="K3:K9" si="1">(Q3/$B$6)/((P3/$A$6)+(Q3/$B$6)+(R3/$C$6))</f>
        <v>2.1127970077812901E-2</v>
      </c>
      <c r="L3" s="1">
        <f t="shared" ref="L3:L9" si="2">(R3/$C$6)/((P3/$A$6)+(Q3/$B$6)+(R3/$C$6))</f>
        <v>0.15237698114197273</v>
      </c>
      <c r="M3" s="1">
        <f t="shared" ref="M3:M9" si="3">(S3/$A$6)/((S3/$A$6)+(T3/$B$6)+(U3/$C$6))</f>
        <v>9.9574103458724805E-2</v>
      </c>
      <c r="N3" s="1">
        <f t="shared" ref="N3:N9" si="4">(T3/$B$6)/((S3/$A$6)+(T3/$B$6)+(U3/$C$6))</f>
        <v>1.8762078241158733E-2</v>
      </c>
      <c r="O3" s="1">
        <f t="shared" ref="O3:O9" si="5">(U3/$C$6)/((S3/$A$6)+(T3/$B$6)+(U3/$C$6))</f>
        <v>0.88166381830011642</v>
      </c>
      <c r="P3" s="1">
        <f t="shared" ref="P3:P9" si="6">(D3*$A$4)/((D3*$A$4)+(E3*$B$4)+(F3*$C$4))</f>
        <v>0.79360905704880857</v>
      </c>
      <c r="Q3" s="1">
        <f t="shared" ref="Q3:Q9" si="7">(E3*$B$4)/((D3*$A$4)+(E3*$B$4)+(F3*$C$4))</f>
        <v>2.6298344649153125E-2</v>
      </c>
      <c r="R3" s="1">
        <f t="shared" ref="R3:R9" si="8">(F3*$C$4)/((D3*$A$4)+(E3*$B$4)+(F3*$C$4))</f>
        <v>0.18009259830203839</v>
      </c>
      <c r="S3" s="1">
        <f t="shared" ref="S3:S9" si="9">(G3*$A$4)/((G3*$A$4)+(H3*$B$4)+(I3*$C$4))</f>
        <v>8.2353647432306221E-2</v>
      </c>
      <c r="T3" s="1">
        <f t="shared" ref="T3:T9" si="10">(H3*$B$4)/((G3*$A$4)+(H3*$B$4)+(I3*$C$4))</f>
        <v>2.0115075031032284E-2</v>
      </c>
      <c r="U3" s="1">
        <f t="shared" ref="U3:U9" si="11">(I3*$C$4)/((G3*$A$4)+(H3*$B$4)+(I3*$C$4))</f>
        <v>0.89753127753666151</v>
      </c>
      <c r="V3" t="s">
        <v>57</v>
      </c>
    </row>
    <row r="4" spans="1:22" x14ac:dyDescent="0.3">
      <c r="A4" s="1">
        <v>74.120999999999995</v>
      </c>
      <c r="B4" s="1">
        <v>60.052</v>
      </c>
      <c r="C4" s="2">
        <v>18.015000000000001</v>
      </c>
      <c r="D4" s="1">
        <v>0.47734528999999998</v>
      </c>
      <c r="E4" s="1">
        <v>4.0374279999999999E-2</v>
      </c>
      <c r="F4" s="1">
        <v>0.48228043999999998</v>
      </c>
      <c r="G4" s="1">
        <v>2.3148620000000002E-2</v>
      </c>
      <c r="H4" s="1">
        <v>1.336855E-2</v>
      </c>
      <c r="I4" s="1">
        <v>0.96348283000000001</v>
      </c>
      <c r="J4" s="1">
        <f t="shared" si="0"/>
        <v>0.79848831781287921</v>
      </c>
      <c r="K4" s="1">
        <f t="shared" si="1"/>
        <v>4.2210708451698623E-2</v>
      </c>
      <c r="L4" s="1">
        <f t="shared" si="2"/>
        <v>0.15930097373542218</v>
      </c>
      <c r="M4" s="1">
        <f t="shared" si="3"/>
        <v>0.10438828910690147</v>
      </c>
      <c r="N4" s="1">
        <f t="shared" si="4"/>
        <v>3.7678439221113837E-2</v>
      </c>
      <c r="O4" s="1">
        <f t="shared" si="5"/>
        <v>0.85793327167198463</v>
      </c>
      <c r="P4" s="1">
        <f t="shared" si="6"/>
        <v>0.76098415140848952</v>
      </c>
      <c r="Q4" s="1">
        <f t="shared" si="7"/>
        <v>5.214755693009257E-2</v>
      </c>
      <c r="R4" s="1">
        <f t="shared" si="8"/>
        <v>0.18686829166141783</v>
      </c>
      <c r="S4" s="1">
        <f t="shared" si="9"/>
        <v>8.6326244035341851E-2</v>
      </c>
      <c r="T4" s="1">
        <f t="shared" si="10"/>
        <v>4.0391338999282614E-2</v>
      </c>
      <c r="U4" s="1">
        <f t="shared" si="11"/>
        <v>0.87328241696537556</v>
      </c>
      <c r="V4" t="s">
        <v>58</v>
      </c>
    </row>
    <row r="5" spans="1:22" x14ac:dyDescent="0.3">
      <c r="A5" s="8" t="s">
        <v>25</v>
      </c>
      <c r="B5" s="8"/>
      <c r="C5" s="6"/>
      <c r="D5" s="1">
        <v>0.44886122000000001</v>
      </c>
      <c r="E5" s="1">
        <v>5.8969300000000002E-2</v>
      </c>
      <c r="F5" s="1">
        <v>0.49216947999999999</v>
      </c>
      <c r="G5" s="1">
        <v>2.4798690000000002E-2</v>
      </c>
      <c r="H5" s="1">
        <v>2.0541210000000001E-2</v>
      </c>
      <c r="I5" s="1">
        <v>0.95466010000000001</v>
      </c>
      <c r="J5" s="1">
        <f t="shared" si="0"/>
        <v>0.77004601748944268</v>
      </c>
      <c r="K5" s="1">
        <f t="shared" si="1"/>
        <v>6.3228443641941995E-2</v>
      </c>
      <c r="L5" s="1">
        <f t="shared" si="2"/>
        <v>0.16672553886861527</v>
      </c>
      <c r="M5" s="1">
        <f t="shared" si="3"/>
        <v>0.10965797160074969</v>
      </c>
      <c r="N5" s="1">
        <f t="shared" si="4"/>
        <v>5.677006832698045E-2</v>
      </c>
      <c r="O5" s="1">
        <f t="shared" si="5"/>
        <v>0.83357196007226975</v>
      </c>
      <c r="P5" s="1">
        <f t="shared" si="6"/>
        <v>0.72836509793933224</v>
      </c>
      <c r="Q5" s="1">
        <f t="shared" si="7"/>
        <v>7.7526328994411225E-2</v>
      </c>
      <c r="R5" s="1">
        <f t="shared" si="8"/>
        <v>0.19410857306625662</v>
      </c>
      <c r="S5" s="1">
        <f t="shared" si="9"/>
        <v>9.0681679982109187E-2</v>
      </c>
      <c r="T5" s="1">
        <f t="shared" si="10"/>
        <v>6.0855949968268541E-2</v>
      </c>
      <c r="U5" s="1">
        <f t="shared" si="11"/>
        <v>0.84846237004962222</v>
      </c>
      <c r="V5" t="s">
        <v>59</v>
      </c>
    </row>
    <row r="6" spans="1:22" x14ac:dyDescent="0.3">
      <c r="A6" s="1">
        <v>0.81</v>
      </c>
      <c r="B6" s="1">
        <v>1.05</v>
      </c>
      <c r="C6" s="2">
        <v>0.997</v>
      </c>
      <c r="D6" s="1">
        <v>0.42089429</v>
      </c>
      <c r="E6" s="1">
        <v>7.648017E-2</v>
      </c>
      <c r="F6" s="1">
        <v>0.50262554000000004</v>
      </c>
      <c r="G6" s="1">
        <v>2.665708E-2</v>
      </c>
      <c r="H6" s="1">
        <v>2.8092590000000001E-2</v>
      </c>
      <c r="I6" s="1">
        <v>0.94525033999999997</v>
      </c>
      <c r="J6" s="1">
        <f t="shared" si="0"/>
        <v>0.74108427354870321</v>
      </c>
      <c r="K6" s="1">
        <f t="shared" si="1"/>
        <v>8.4163799611531365E-2</v>
      </c>
      <c r="L6" s="1">
        <f t="shared" si="2"/>
        <v>0.17475192683976537</v>
      </c>
      <c r="M6" s="1">
        <f t="shared" si="3"/>
        <v>0.11546571544294953</v>
      </c>
      <c r="N6" s="1">
        <f t="shared" si="4"/>
        <v>7.6052620380637995E-2</v>
      </c>
      <c r="O6" s="1">
        <f t="shared" si="5"/>
        <v>0.80848166417641254</v>
      </c>
      <c r="P6" s="1">
        <f t="shared" si="6"/>
        <v>0.69566997383132123</v>
      </c>
      <c r="Q6" s="1">
        <f t="shared" si="7"/>
        <v>0.10241540235975835</v>
      </c>
      <c r="R6" s="1">
        <f t="shared" si="8"/>
        <v>0.20191462380892047</v>
      </c>
      <c r="S6" s="1">
        <f t="shared" si="9"/>
        <v>9.5490641221315134E-2</v>
      </c>
      <c r="T6" s="1">
        <f t="shared" si="10"/>
        <v>8.1531648067552462E-2</v>
      </c>
      <c r="U6" s="1">
        <f t="shared" si="11"/>
        <v>0.82297771071113246</v>
      </c>
      <c r="V6" t="s">
        <v>60</v>
      </c>
    </row>
    <row r="7" spans="1:22" x14ac:dyDescent="0.3">
      <c r="D7" s="1">
        <v>0.39333770000000001</v>
      </c>
      <c r="E7" s="1">
        <v>9.2878409999999995E-2</v>
      </c>
      <c r="F7" s="1">
        <v>0.51378389999999996</v>
      </c>
      <c r="G7" s="1">
        <v>2.876782E-2</v>
      </c>
      <c r="H7" s="1">
        <v>3.6069879999999999E-2</v>
      </c>
      <c r="I7" s="1">
        <v>0.93516228999999995</v>
      </c>
      <c r="J7" s="1">
        <f t="shared" si="0"/>
        <v>0.71148611607223367</v>
      </c>
      <c r="K7" s="1">
        <f t="shared" si="1"/>
        <v>0.10500199571604778</v>
      </c>
      <c r="L7" s="1">
        <f t="shared" si="2"/>
        <v>0.18351188821171852</v>
      </c>
      <c r="M7" s="1">
        <f t="shared" si="3"/>
        <v>0.1219128726959037</v>
      </c>
      <c r="N7" s="1">
        <f t="shared" si="4"/>
        <v>9.5536479916510278E-2</v>
      </c>
      <c r="O7" s="1">
        <f t="shared" si="5"/>
        <v>0.78255064738758606</v>
      </c>
      <c r="P7" s="1">
        <f t="shared" si="6"/>
        <v>0.66278591458367619</v>
      </c>
      <c r="Q7" s="1">
        <f t="shared" si="7"/>
        <v>0.12679691125109982</v>
      </c>
      <c r="R7" s="1">
        <f t="shared" si="8"/>
        <v>0.21041717416522396</v>
      </c>
      <c r="S7" s="1">
        <f t="shared" si="9"/>
        <v>0.1008402767885037</v>
      </c>
      <c r="T7" s="1">
        <f t="shared" si="10"/>
        <v>0.10243726623349957</v>
      </c>
      <c r="U7" s="1">
        <f t="shared" si="11"/>
        <v>0.79672245697799671</v>
      </c>
      <c r="V7" t="s">
        <v>61</v>
      </c>
    </row>
    <row r="8" spans="1:22" x14ac:dyDescent="0.3">
      <c r="D8" s="1">
        <v>0.36606931999999998</v>
      </c>
      <c r="E8" s="1">
        <v>0.10812262</v>
      </c>
      <c r="F8" s="1">
        <v>0.52580806000000002</v>
      </c>
      <c r="G8" s="1">
        <v>3.1189189999999999E-2</v>
      </c>
      <c r="H8" s="1">
        <v>4.4529340000000001E-2</v>
      </c>
      <c r="I8" s="1">
        <v>0.92428147000000005</v>
      </c>
      <c r="J8" s="1">
        <f t="shared" si="0"/>
        <v>0.68109315408027182</v>
      </c>
      <c r="K8" s="1">
        <f t="shared" si="1"/>
        <v>0.12573079719359653</v>
      </c>
      <c r="L8" s="1">
        <f t="shared" si="2"/>
        <v>0.1931760487261317</v>
      </c>
      <c r="M8" s="1">
        <f t="shared" si="3"/>
        <v>0.12913156488913283</v>
      </c>
      <c r="N8" s="1">
        <f t="shared" si="4"/>
        <v>0.11522759620149339</v>
      </c>
      <c r="O8" s="1">
        <f t="shared" si="5"/>
        <v>0.75564083890937372</v>
      </c>
      <c r="P8" s="1">
        <f t="shared" si="6"/>
        <v>0.62956280687929422</v>
      </c>
      <c r="Q8" s="1">
        <f t="shared" si="7"/>
        <v>0.15065324733160648</v>
      </c>
      <c r="R8" s="1">
        <f t="shared" si="8"/>
        <v>0.21978394578909932</v>
      </c>
      <c r="S8" s="1">
        <f t="shared" si="9"/>
        <v>0.10684463641017378</v>
      </c>
      <c r="T8" s="1">
        <f t="shared" si="10"/>
        <v>0.1235893629507053</v>
      </c>
      <c r="U8" s="1">
        <f t="shared" si="11"/>
        <v>0.76956600063912095</v>
      </c>
      <c r="V8" t="s">
        <v>62</v>
      </c>
    </row>
    <row r="9" spans="1:22" x14ac:dyDescent="0.3">
      <c r="D9" s="1">
        <v>0.33893357000000002</v>
      </c>
      <c r="E9" s="1">
        <v>0.12215299</v>
      </c>
      <c r="F9" s="1">
        <v>0.53891343999999997</v>
      </c>
      <c r="G9" s="1">
        <v>3.3998689999999998E-2</v>
      </c>
      <c r="H9" s="1">
        <v>5.3539610000000001E-2</v>
      </c>
      <c r="I9" s="1">
        <v>0.91246168999999999</v>
      </c>
      <c r="J9" s="1">
        <f t="shared" si="0"/>
        <v>0.64967851853166181</v>
      </c>
      <c r="K9" s="1">
        <f t="shared" si="1"/>
        <v>0.14634232438695202</v>
      </c>
      <c r="L9" s="1">
        <f t="shared" si="2"/>
        <v>0.20397915708138611</v>
      </c>
      <c r="M9" s="1">
        <f t="shared" si="3"/>
        <v>0.1372922687356283</v>
      </c>
      <c r="N9" s="1">
        <f t="shared" si="4"/>
        <v>0.13512665534290208</v>
      </c>
      <c r="O9" s="1">
        <f t="shared" si="5"/>
        <v>0.7275810759214697</v>
      </c>
      <c r="P9" s="1">
        <f t="shared" si="6"/>
        <v>0.5957881826883662</v>
      </c>
      <c r="Q9" s="1">
        <f t="shared" si="7"/>
        <v>0.17396729335817018</v>
      </c>
      <c r="R9" s="1">
        <f t="shared" si="8"/>
        <v>0.23024452395346368</v>
      </c>
      <c r="S9" s="1">
        <f t="shared" si="9"/>
        <v>0.11365160434216595</v>
      </c>
      <c r="T9" s="1">
        <f t="shared" si="10"/>
        <v>0.14500226842881148</v>
      </c>
      <c r="U9" s="1">
        <f t="shared" si="11"/>
        <v>0.7413461272290226</v>
      </c>
      <c r="V9" t="s">
        <v>63</v>
      </c>
    </row>
    <row r="10" spans="1:22" x14ac:dyDescent="0.3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2" x14ac:dyDescent="0.3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2">
    <mergeCell ref="A3:C3"/>
    <mergeCell ref="A5:C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F31A6-F38F-4AF1-9E05-4E58716C0E4E}">
  <dimension ref="A1:V20"/>
  <sheetViews>
    <sheetView zoomScale="80" zoomScaleNormal="80" workbookViewId="0">
      <selection activeCell="L39" sqref="L39"/>
    </sheetView>
  </sheetViews>
  <sheetFormatPr baseColWidth="10" defaultRowHeight="14.4" x14ac:dyDescent="0.3"/>
  <cols>
    <col min="1" max="1" width="13.33203125" customWidth="1"/>
    <col min="22" max="22" width="14" customWidth="1"/>
  </cols>
  <sheetData>
    <row r="1" spans="1:22" x14ac:dyDescent="0.3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3">
      <c r="A2" s="1" t="s">
        <v>74</v>
      </c>
      <c r="B2" s="1" t="s">
        <v>1</v>
      </c>
      <c r="C2" s="2" t="s">
        <v>2</v>
      </c>
      <c r="D2" s="1">
        <f>(P2/$A$4)/((P2/$A$4)+(Q2/$B$4)+(R2/$C$4))</f>
        <v>0.87812938389112538</v>
      </c>
      <c r="E2" s="1">
        <f>(Q2/$B$4)/((P2/$A$4)+(Q2/$B$4)+(R2/$C$4))</f>
        <v>0</v>
      </c>
      <c r="F2" s="1">
        <f>(R2/$C$4)/((P2/$A$4)+(Q2/$B$4)+(R2/$C$4))</f>
        <v>0.12187061610887462</v>
      </c>
      <c r="G2" s="1">
        <f>(S2/$A$4)/((S2/$A$4)+(T2/$B$4)+(U2/$C$4))</f>
        <v>3.7926556011779244E-2</v>
      </c>
      <c r="H2" s="1">
        <f>(T2/$B$4)/((S2/$A$4)+(T2/$B$4)+(U2/$C$4))</f>
        <v>0</v>
      </c>
      <c r="I2" s="1">
        <f>(U2/$C$4)/((S2/$A$4)+(T2/$B$4)+(U2/$C$4))</f>
        <v>0.96207344398822081</v>
      </c>
      <c r="J2" s="1">
        <v>0.97573919636087947</v>
      </c>
      <c r="K2" s="1">
        <v>0</v>
      </c>
      <c r="L2" s="1">
        <v>2.4260803639120546E-2</v>
      </c>
      <c r="M2" s="1">
        <v>0.18035563082133785</v>
      </c>
      <c r="N2" s="1">
        <v>0</v>
      </c>
      <c r="O2" s="1">
        <v>0.81964436917866212</v>
      </c>
      <c r="P2" s="1">
        <f>(J2*$A$6)/((J2*$A$6)+(K2*$B$6)+(L2*$C$6))</f>
        <v>0.9717913849842883</v>
      </c>
      <c r="Q2" s="1">
        <f>(K2*$B$6)/((J2*$A$6)+(K2*$B$6)+(L2*$C$6))</f>
        <v>0</v>
      </c>
      <c r="R2" s="1">
        <f>(L2*$C$6)/((J2*$A$6)+(K2*$B$6)+(L2*$C$6))</f>
        <v>2.820861501571173E-2</v>
      </c>
      <c r="S2" s="1">
        <f>(M2*$A$6)/((M2*$A$6)+(N2*$B$6)+(O2*$C$6))</f>
        <v>0.15858964008655638</v>
      </c>
      <c r="T2" s="1">
        <f>(N2*$B$6)/((M2*$A$6)+(N2*$B$6)+(O2*$C$6))</f>
        <v>0</v>
      </c>
      <c r="U2" s="1">
        <f>(O2*$C$6)/((M2*$A$6)+(N2*$B$6)+(O2*$C$6))</f>
        <v>0.84141035991344371</v>
      </c>
      <c r="V2" t="s">
        <v>75</v>
      </c>
    </row>
    <row r="3" spans="1:22" x14ac:dyDescent="0.3">
      <c r="A3" s="6" t="s">
        <v>24</v>
      </c>
      <c r="B3" s="7"/>
      <c r="C3" s="7"/>
      <c r="D3" s="1">
        <f t="shared" ref="D3:D5" si="0">(P3/$A$4)/((P3/$A$4)+(Q3/$B$4)+(R3/$C$4))</f>
        <v>0.66951699939587095</v>
      </c>
      <c r="E3" s="1">
        <f t="shared" ref="E3:E5" si="1">(Q3/$B$4)/((P3/$A$4)+(Q3/$B$4)+(R3/$C$4))</f>
        <v>4.9972428199834398E-2</v>
      </c>
      <c r="F3" s="1">
        <f t="shared" ref="F3:F5" si="2">(R3/$C$4)/((P3/$A$4)+(Q3/$B$4)+(R3/$C$4))</f>
        <v>0.28051057240429461</v>
      </c>
      <c r="G3" s="1">
        <f t="shared" ref="G3:G5" si="3">(S3/$A$4)/((S3/$A$4)+(T3/$B$4)+(U3/$C$4))</f>
        <v>5.4767387370496294E-2</v>
      </c>
      <c r="H3" s="1">
        <f t="shared" ref="H3:H5" si="4">(T3/$B$4)/((S3/$A$4)+(T3/$B$4)+(U3/$C$4))</f>
        <v>2.4065838010225844E-2</v>
      </c>
      <c r="I3" s="1">
        <f t="shared" ref="I3:I5" si="5">(U3/$C$4)/((S3/$A$4)+(T3/$B$4)+(U3/$C$4))</f>
        <v>0.92116677461927776</v>
      </c>
      <c r="J3" s="1">
        <v>0.89423713844115704</v>
      </c>
      <c r="K3" s="1">
        <v>3.8639876352395672E-2</v>
      </c>
      <c r="L3" s="1">
        <v>6.7122985206447341E-2</v>
      </c>
      <c r="M3" s="1">
        <v>0.23431719148236455</v>
      </c>
      <c r="N3" s="1">
        <v>5.9607004850776947E-2</v>
      </c>
      <c r="O3" s="1">
        <v>0.70607580366685851</v>
      </c>
      <c r="P3" s="1">
        <f>(J3*$A$6)/((J3*$A$6)+(K3*$B$6)+(L3*$C$6))</f>
        <v>0.88687730825416167</v>
      </c>
      <c r="Q3" s="1">
        <f>(K3*$B$6)/((J3*$A$6)+(K3*$B$6)+(L3*$C$6))</f>
        <v>3.5405089871105723E-2</v>
      </c>
      <c r="R3" s="1">
        <f>(L3*$C$6)/((J3*$A$6)+(K3*$B$6)+(L3*$C$6))</f>
        <v>7.771760187473252E-2</v>
      </c>
      <c r="S3" s="1">
        <f t="shared" ref="S3:S5" si="6">(M3*$A$6)/((M3*$A$6)+(N3*$B$6)+(O3*$C$6))</f>
        <v>0.21039644935785384</v>
      </c>
      <c r="T3" s="1">
        <f t="shared" ref="T3:T5" si="7">(N3*$B$6)/((M3*$A$6)+(N3*$B$6)+(O3*$C$6))</f>
        <v>4.9448222582655965E-2</v>
      </c>
      <c r="U3" s="1">
        <f t="shared" ref="U3:U5" si="8">(O3*$C$6)/((M3*$A$6)+(N3*$B$6)+(O3*$C$6))</f>
        <v>0.74015532805949025</v>
      </c>
      <c r="V3" t="s">
        <v>76</v>
      </c>
    </row>
    <row r="4" spans="1:22" x14ac:dyDescent="0.3">
      <c r="A4" s="1">
        <v>86.132300000000001</v>
      </c>
      <c r="B4" s="1">
        <v>46.067999999999998</v>
      </c>
      <c r="C4" s="2">
        <v>18.015000000000001</v>
      </c>
      <c r="D4" s="1">
        <f t="shared" si="0"/>
        <v>0.40583091472616994</v>
      </c>
      <c r="E4" s="1">
        <f t="shared" si="1"/>
        <v>7.1458901289316035E-2</v>
      </c>
      <c r="F4" s="1">
        <f t="shared" si="2"/>
        <v>0.52271018398451397</v>
      </c>
      <c r="G4" s="1">
        <f t="shared" si="3"/>
        <v>7.977869797046834E-2</v>
      </c>
      <c r="H4" s="1">
        <f t="shared" si="4"/>
        <v>5.369387389902136E-2</v>
      </c>
      <c r="I4" s="1">
        <f t="shared" si="5"/>
        <v>0.86652742813051042</v>
      </c>
      <c r="J4" s="1">
        <v>0.75036307890914955</v>
      </c>
      <c r="K4" s="1">
        <v>7.6488623527513303E-2</v>
      </c>
      <c r="L4" s="1">
        <v>0.17314829756333708</v>
      </c>
      <c r="M4" s="1">
        <v>0.29980013324450366</v>
      </c>
      <c r="N4" s="1">
        <v>0.11681101487896958</v>
      </c>
      <c r="O4" s="1">
        <v>0.58338885187652667</v>
      </c>
      <c r="P4" s="1">
        <f>(J4*$A$6)/((J4*$A$6)+(K4*$B$6)+(L4*$C$6))</f>
        <v>0.73336981314591843</v>
      </c>
      <c r="Q4" s="1">
        <f>(K4*$B$6)/((J4*$A$6)+(K4*$B$6)+(L4*$C$6))</f>
        <v>6.9066516315174506E-2</v>
      </c>
      <c r="R4" s="1">
        <f>(L4*$C$6)/((J4*$A$6)+(K4*$B$6)+(L4*$C$6))</f>
        <v>0.19756367053890703</v>
      </c>
      <c r="S4" s="1">
        <f t="shared" si="6"/>
        <v>0.27535011068697096</v>
      </c>
      <c r="T4" s="1">
        <f t="shared" si="7"/>
        <v>9.9118874869149609E-2</v>
      </c>
      <c r="U4" s="1">
        <f t="shared" si="8"/>
        <v>0.62553101444387949</v>
      </c>
      <c r="V4" t="s">
        <v>61</v>
      </c>
    </row>
    <row r="5" spans="1:22" x14ac:dyDescent="0.3">
      <c r="A5" s="8" t="s">
        <v>25</v>
      </c>
      <c r="B5" s="8"/>
      <c r="C5" s="6"/>
      <c r="D5" s="1">
        <f t="shared" si="0"/>
        <v>0.35870852506550499</v>
      </c>
      <c r="E5" s="1">
        <f t="shared" si="1"/>
        <v>0.11305162323276002</v>
      </c>
      <c r="F5" s="1">
        <f t="shared" si="2"/>
        <v>0.52823985170173504</v>
      </c>
      <c r="G5" s="1">
        <f t="shared" si="3"/>
        <v>0.11446880143377468</v>
      </c>
      <c r="H5" s="1">
        <f t="shared" si="4"/>
        <v>7.7015593859976111E-2</v>
      </c>
      <c r="I5" s="1">
        <f t="shared" si="5"/>
        <v>0.80851560470624917</v>
      </c>
      <c r="J5" s="1">
        <v>0.69142905491158302</v>
      </c>
      <c r="K5" s="1">
        <v>0.12615280480582114</v>
      </c>
      <c r="L5" s="1">
        <v>0.18241814028259581</v>
      </c>
      <c r="M5" s="1">
        <v>0.37666043491095147</v>
      </c>
      <c r="N5" s="1">
        <v>0.1467086490209584</v>
      </c>
      <c r="O5" s="1">
        <v>0.47663091606809016</v>
      </c>
      <c r="P5" s="1">
        <f>(J5*$A$6)/((J5*$A$6)+(K5*$B$6)+(L5*$C$6))</f>
        <v>0.67724508310141107</v>
      </c>
      <c r="Q5" s="1">
        <f>(K5*$B$6)/((J5*$A$6)+(K5*$B$6)+(L5*$C$6))</f>
        <v>0.11416008374334377</v>
      </c>
      <c r="R5" s="1">
        <f>(L5*$C$6)/((J5*$A$6)+(K5*$B$6)+(L5*$C$6))</f>
        <v>0.2085948331552451</v>
      </c>
      <c r="S5" s="1">
        <f t="shared" si="6"/>
        <v>0.35246570369593289</v>
      </c>
      <c r="T5" s="1">
        <f t="shared" si="7"/>
        <v>0.12683575887341633</v>
      </c>
      <c r="U5" s="1">
        <f t="shared" si="8"/>
        <v>0.52069853743065075</v>
      </c>
      <c r="V5" t="s">
        <v>77</v>
      </c>
    </row>
    <row r="6" spans="1:22" x14ac:dyDescent="0.3">
      <c r="A6" s="1">
        <v>0.85399999999999998</v>
      </c>
      <c r="B6" s="1">
        <v>0.78900000000000003</v>
      </c>
      <c r="C6" s="2">
        <v>0.997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2" x14ac:dyDescent="0.3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2" x14ac:dyDescent="0.3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2" x14ac:dyDescent="0.3"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2" x14ac:dyDescent="0.3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2" x14ac:dyDescent="0.3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2">
    <mergeCell ref="A3:C3"/>
    <mergeCell ref="A5:C5"/>
  </mergeCells>
  <pageMargins left="0.7" right="0.7" top="0.75" bottom="0.75" header="0.3" footer="0.3"/>
  <ignoredErrors>
    <ignoredError sqref="V4" twoDigitTextYea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0"/>
  <sheetViews>
    <sheetView zoomScale="80" zoomScaleNormal="80" workbookViewId="0">
      <selection activeCell="V2" sqref="V2:V12"/>
    </sheetView>
  </sheetViews>
  <sheetFormatPr baseColWidth="10" defaultRowHeight="14.4" x14ac:dyDescent="0.3"/>
  <cols>
    <col min="1" max="1" width="13.33203125" customWidth="1"/>
    <col min="22" max="22" width="14" customWidth="1"/>
  </cols>
  <sheetData>
    <row r="1" spans="1:22" x14ac:dyDescent="0.3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3">
      <c r="A2" s="1" t="s">
        <v>55</v>
      </c>
      <c r="B2" s="1" t="s">
        <v>64</v>
      </c>
      <c r="C2" s="2" t="s">
        <v>2</v>
      </c>
      <c r="D2" s="1">
        <v>0.53624512999999996</v>
      </c>
      <c r="E2" s="1">
        <v>0</v>
      </c>
      <c r="F2" s="1">
        <v>0.46375486999999999</v>
      </c>
      <c r="G2" s="1">
        <v>2.0341350000000001E-2</v>
      </c>
      <c r="H2" s="1">
        <v>0</v>
      </c>
      <c r="I2" s="1">
        <v>0.97965864999999996</v>
      </c>
      <c r="J2" s="1">
        <f>(P2/$A$6)/((P2/$A$6)+(Q2/$B$6)+(R2/$C$6))</f>
        <v>0.85413976169832684</v>
      </c>
      <c r="K2" s="1">
        <f>(Q2/$B$6)/((P2/$A$6)+(Q2/$B$6)+(R2/$C$6))</f>
        <v>0</v>
      </c>
      <c r="L2" s="1">
        <f>(R2/$C$6)/((P2/$A$6)+(Q2/$B$6)+(R2/$C$6))</f>
        <v>0.14586023830167327</v>
      </c>
      <c r="M2" s="1">
        <f>(S2/$A$6)/((S2/$A$6)+(T2/$B$6)+(U2/$C$6))</f>
        <v>9.5148004892831151E-2</v>
      </c>
      <c r="N2" s="1">
        <f>(T2/$B$6)/((S2/$A$6)+(T2/$B$6)+(U2/$C$6))</f>
        <v>0</v>
      </c>
      <c r="O2" s="1">
        <f>(U2/$C$6)/((S2/$A$6)+(T2/$B$6)+(U2/$C$6))</f>
        <v>0.90485199510716896</v>
      </c>
      <c r="P2" s="1">
        <f>(D2*$A$4)/((D2*$A$4)+(E2*$B$4)+(F2*$C$4))</f>
        <v>0.82631452339454359</v>
      </c>
      <c r="Q2" s="1">
        <f>(E2*$B$4)/((D2*$A$4)+(E2*$B$4)+(F2*$C$4))</f>
        <v>0</v>
      </c>
      <c r="R2" s="1">
        <f>(F2*$C$4)/((D2*$A$4)+(E2*$B$4)+(F2*$C$4))</f>
        <v>0.17368547660545638</v>
      </c>
      <c r="S2" s="1">
        <f>(G2*$A$4)/((G2*$A$4)+(H2*$B$4)+(I2*$C$4))</f>
        <v>7.870640072459914E-2</v>
      </c>
      <c r="T2" s="1">
        <f>(H2*$B$4)/((G2*$A$4)+(H2*$B$4)+(I2*$C$4))</f>
        <v>0</v>
      </c>
      <c r="U2" s="1">
        <f>(I2*$C$4)/((G2*$A$4)+(H2*$B$4)+(I2*$C$4))</f>
        <v>0.92129359927540078</v>
      </c>
      <c r="V2" t="s">
        <v>43</v>
      </c>
    </row>
    <row r="3" spans="1:22" x14ac:dyDescent="0.3">
      <c r="A3" s="6" t="s">
        <v>24</v>
      </c>
      <c r="B3" s="7"/>
      <c r="C3" s="9"/>
      <c r="D3" s="1">
        <v>0.49858616</v>
      </c>
      <c r="E3" s="1">
        <v>5.0006299999999997E-2</v>
      </c>
      <c r="F3" s="1">
        <v>0.45140754</v>
      </c>
      <c r="G3" s="1">
        <v>1.8995399999999999E-2</v>
      </c>
      <c r="H3" s="1">
        <v>2.67812E-3</v>
      </c>
      <c r="I3" s="1">
        <v>0.97832649000000005</v>
      </c>
      <c r="J3" s="1">
        <f t="shared" ref="J3:J9" si="0">(P3/$A$6)/((P3/$A$6)+(Q3/$B$6)+(R3/$C$6))</f>
        <v>0.77770066584549213</v>
      </c>
      <c r="K3" s="1">
        <f t="shared" ref="K3:K9" si="1">(Q3/$B$6)/((P3/$A$6)+(Q3/$B$6)+(R3/$C$6))</f>
        <v>8.3264405664242286E-2</v>
      </c>
      <c r="L3" s="1">
        <f t="shared" ref="L3:L9" si="2">(R3/$C$6)/((P3/$A$6)+(Q3/$B$6)+(R3/$C$6))</f>
        <v>0.13903492849026575</v>
      </c>
      <c r="M3" s="1">
        <f t="shared" ref="M3:M9" si="3">(S3/$A$6)/((S3/$A$6)+(T3/$B$6)+(U3/$C$6))</f>
        <v>8.8335798723423412E-2</v>
      </c>
      <c r="N3" s="1">
        <f t="shared" ref="N3:N9" si="4">(T3/$B$6)/((S3/$A$6)+(T3/$B$6)+(U3/$C$6))</f>
        <v>1.3294767366985094E-2</v>
      </c>
      <c r="O3" s="1">
        <f t="shared" ref="O3:O9" si="5">(U3/$C$6)/((S3/$A$6)+(T3/$B$6)+(U3/$C$6))</f>
        <v>0.89836943390959156</v>
      </c>
      <c r="P3" s="1">
        <f t="shared" ref="P3:P9" si="6">(D3*$A$4)/((D3*$A$4)+(E3*$B$4)+(F3*$C$4))</f>
        <v>0.74667241086129521</v>
      </c>
      <c r="Q3" s="1">
        <f t="shared" ref="Q3:Q9" si="7">(E3*$B$4)/((D3*$A$4)+(E3*$B$4)+(F3*$C$4))</f>
        <v>8.9022244321037253E-2</v>
      </c>
      <c r="R3" s="1">
        <f t="shared" ref="R3:R9" si="8">(F3*$C$4)/((D3*$A$4)+(E3*$B$4)+(F3*$C$4))</f>
        <v>0.16430534481766743</v>
      </c>
      <c r="S3" s="1">
        <f t="shared" ref="S3:S9" si="9">(G3*$A$4)/((G3*$A$4)+(H3*$B$4)+(I3*$C$4))</f>
        <v>7.3070533989097908E-2</v>
      </c>
      <c r="T3" s="1">
        <f t="shared" ref="T3:T9" si="10">(H3*$B$4)/((G3*$A$4)+(H3*$B$4)+(I3*$C$4))</f>
        <v>1.2246381992776967E-2</v>
      </c>
      <c r="U3" s="1">
        <f t="shared" ref="U3:U9" si="11">(I3*$C$4)/((G3*$A$4)+(H3*$B$4)+(I3*$C$4))</f>
        <v>0.91468308401812515</v>
      </c>
      <c r="V3" t="s">
        <v>65</v>
      </c>
    </row>
    <row r="4" spans="1:22" x14ac:dyDescent="0.3">
      <c r="A4" s="1">
        <v>74.120999999999995</v>
      </c>
      <c r="B4" s="1">
        <v>88.11</v>
      </c>
      <c r="C4" s="2">
        <v>18.015000000000001</v>
      </c>
      <c r="D4" s="1">
        <v>0.45994518000000001</v>
      </c>
      <c r="E4" s="1">
        <v>0.10454181999999999</v>
      </c>
      <c r="F4" s="1">
        <v>0.43551300999999998</v>
      </c>
      <c r="G4" s="1">
        <v>1.7474719999999999E-2</v>
      </c>
      <c r="H4" s="1">
        <v>5.20653E-3</v>
      </c>
      <c r="I4" s="1">
        <v>0.97731875000000001</v>
      </c>
      <c r="J4" s="1">
        <f t="shared" si="0"/>
        <v>0.69949458169623568</v>
      </c>
      <c r="K4" s="1">
        <f t="shared" si="1"/>
        <v>0.16971911246255844</v>
      </c>
      <c r="L4" s="1">
        <f t="shared" si="2"/>
        <v>0.13078630584120599</v>
      </c>
      <c r="M4" s="1">
        <f t="shared" si="3"/>
        <v>8.0895625500016818E-2</v>
      </c>
      <c r="N4" s="1">
        <f t="shared" si="4"/>
        <v>2.5729159512361037E-2</v>
      </c>
      <c r="O4" s="1">
        <f t="shared" si="5"/>
        <v>0.89337521498762218</v>
      </c>
      <c r="P4" s="1">
        <f t="shared" si="6"/>
        <v>0.66652136058056388</v>
      </c>
      <c r="Q4" s="1">
        <f t="shared" si="7"/>
        <v>0.18008684435426878</v>
      </c>
      <c r="R4" s="1">
        <f t="shared" si="8"/>
        <v>0.15339179506516737</v>
      </c>
      <c r="S4" s="1">
        <f t="shared" si="9"/>
        <v>6.690174272284978E-2</v>
      </c>
      <c r="T4" s="1">
        <f t="shared" si="10"/>
        <v>2.3695152687738967E-2</v>
      </c>
      <c r="U4" s="1">
        <f t="shared" si="11"/>
        <v>0.9094031045894112</v>
      </c>
      <c r="V4" t="s">
        <v>61</v>
      </c>
    </row>
    <row r="5" spans="1:22" x14ac:dyDescent="0.3">
      <c r="A5" s="6" t="s">
        <v>25</v>
      </c>
      <c r="B5" s="7"/>
      <c r="C5" s="9"/>
      <c r="D5" s="1">
        <v>0.41862020999999999</v>
      </c>
      <c r="E5" s="1">
        <v>0.16436563000000001</v>
      </c>
      <c r="F5" s="1">
        <v>0.41701414999999997</v>
      </c>
      <c r="G5" s="1">
        <v>1.5795440000000001E-2</v>
      </c>
      <c r="H5" s="1">
        <v>7.5675200000000003E-3</v>
      </c>
      <c r="I5" s="1">
        <v>0.97663703000000002</v>
      </c>
      <c r="J5" s="1">
        <f t="shared" si="0"/>
        <v>0.61887375068211359</v>
      </c>
      <c r="K5" s="1">
        <f t="shared" si="1"/>
        <v>0.25939123250707846</v>
      </c>
      <c r="L5" s="1">
        <f t="shared" si="2"/>
        <v>0.12173501681080796</v>
      </c>
      <c r="M5" s="1">
        <f t="shared" si="3"/>
        <v>7.2883394735918455E-2</v>
      </c>
      <c r="N5" s="1">
        <f t="shared" si="4"/>
        <v>3.7274588245729087E-2</v>
      </c>
      <c r="O5" s="1">
        <f t="shared" si="5"/>
        <v>0.88984201701835253</v>
      </c>
      <c r="P5" s="1">
        <f t="shared" si="6"/>
        <v>0.58518689521290701</v>
      </c>
      <c r="Q5" s="1">
        <f t="shared" si="7"/>
        <v>0.27312995970846943</v>
      </c>
      <c r="R5" s="1">
        <f t="shared" si="8"/>
        <v>0.14168314507862359</v>
      </c>
      <c r="S5" s="1">
        <f t="shared" si="9"/>
        <v>6.0250825804923455E-2</v>
      </c>
      <c r="T5" s="1">
        <f t="shared" si="10"/>
        <v>3.4313797525586019E-2</v>
      </c>
      <c r="U5" s="1">
        <f t="shared" si="11"/>
        <v>0.90543537666949048</v>
      </c>
      <c r="V5" t="s">
        <v>66</v>
      </c>
    </row>
    <row r="6" spans="1:22" x14ac:dyDescent="0.3">
      <c r="A6" s="1">
        <v>0.81</v>
      </c>
      <c r="B6" s="1">
        <v>0.90200000000000002</v>
      </c>
      <c r="C6" s="2">
        <v>0.997</v>
      </c>
      <c r="D6" s="1">
        <v>0.37345696</v>
      </c>
      <c r="E6" s="1">
        <v>0.22996074999999999</v>
      </c>
      <c r="F6" s="1">
        <v>0.3965823</v>
      </c>
      <c r="G6" s="1">
        <v>1.397381E-2</v>
      </c>
      <c r="H6" s="1">
        <v>9.7509099999999998E-3</v>
      </c>
      <c r="I6" s="1">
        <v>0.97627527999999997</v>
      </c>
      <c r="J6" s="1">
        <f t="shared" si="0"/>
        <v>0.53561661431117236</v>
      </c>
      <c r="K6" s="1">
        <f t="shared" si="1"/>
        <v>0.35207047913798112</v>
      </c>
      <c r="L6" s="1">
        <f t="shared" si="2"/>
        <v>0.11231290655084647</v>
      </c>
      <c r="M6" s="1">
        <f t="shared" si="3"/>
        <v>6.4348067740440981E-2</v>
      </c>
      <c r="N6" s="1">
        <f t="shared" si="4"/>
        <v>4.7932296488049135E-2</v>
      </c>
      <c r="O6" s="1">
        <f t="shared" si="5"/>
        <v>0.88771963577150992</v>
      </c>
      <c r="P6" s="1">
        <f t="shared" si="6"/>
        <v>0.50249360232845164</v>
      </c>
      <c r="Q6" s="1">
        <f t="shared" si="7"/>
        <v>0.36781346740489423</v>
      </c>
      <c r="R6" s="1">
        <f t="shared" si="8"/>
        <v>0.12969293026665421</v>
      </c>
      <c r="S6" s="1">
        <f t="shared" si="9"/>
        <v>5.3163224708298276E-2</v>
      </c>
      <c r="T6" s="1">
        <f t="shared" si="10"/>
        <v>4.4098677087152129E-2</v>
      </c>
      <c r="U6" s="1">
        <f t="shared" si="11"/>
        <v>0.90273809820454964</v>
      </c>
      <c r="V6" t="s">
        <v>67</v>
      </c>
    </row>
    <row r="7" spans="1:22" x14ac:dyDescent="0.3">
      <c r="D7" s="1">
        <v>0.32389046999999999</v>
      </c>
      <c r="E7" s="1">
        <v>0.30179077999999998</v>
      </c>
      <c r="F7" s="1">
        <v>0.37431874999999998</v>
      </c>
      <c r="G7" s="1">
        <v>1.20257E-2</v>
      </c>
      <c r="H7" s="1">
        <v>1.174914E-2</v>
      </c>
      <c r="I7" s="1">
        <v>0.97622516000000004</v>
      </c>
      <c r="J7" s="1">
        <f t="shared" si="0"/>
        <v>0.4498718160231176</v>
      </c>
      <c r="K7" s="1">
        <f t="shared" si="1"/>
        <v>0.4474649229511603</v>
      </c>
      <c r="L7" s="1">
        <f t="shared" si="2"/>
        <v>0.10266326102572201</v>
      </c>
      <c r="M7" s="1">
        <f t="shared" si="3"/>
        <v>5.5332596408957768E-2</v>
      </c>
      <c r="N7" s="1">
        <f t="shared" si="4"/>
        <v>5.7708418857343916E-2</v>
      </c>
      <c r="O7" s="1">
        <f t="shared" si="5"/>
        <v>0.88695898473369839</v>
      </c>
      <c r="P7" s="1">
        <f t="shared" si="6"/>
        <v>0.41867061930647076</v>
      </c>
      <c r="Q7" s="1">
        <f t="shared" si="7"/>
        <v>0.46372895507615408</v>
      </c>
      <c r="R7" s="1">
        <f t="shared" si="8"/>
        <v>0.1176004256173752</v>
      </c>
      <c r="S7" s="1">
        <f t="shared" si="9"/>
        <v>4.5679525502929495E-2</v>
      </c>
      <c r="T7" s="1">
        <f t="shared" si="10"/>
        <v>5.3051934970565318E-2</v>
      </c>
      <c r="U7" s="1">
        <f t="shared" si="11"/>
        <v>0.90126853952650521</v>
      </c>
      <c r="V7" t="s">
        <v>68</v>
      </c>
    </row>
    <row r="8" spans="1:22" x14ac:dyDescent="0.3">
      <c r="D8" s="1">
        <v>0.26966377000000002</v>
      </c>
      <c r="E8" s="1">
        <v>0.38054895999999999</v>
      </c>
      <c r="F8" s="1">
        <v>0.34978725999999999</v>
      </c>
      <c r="G8" s="1">
        <v>9.9628400000000006E-3</v>
      </c>
      <c r="H8" s="1">
        <v>1.355605E-2</v>
      </c>
      <c r="I8" s="1">
        <v>0.97648111999999998</v>
      </c>
      <c r="J8" s="1">
        <f t="shared" si="0"/>
        <v>0.36198216130142724</v>
      </c>
      <c r="K8" s="1">
        <f t="shared" si="1"/>
        <v>0.54530253792730932</v>
      </c>
      <c r="L8" s="1">
        <f t="shared" si="2"/>
        <v>9.2715300771263595E-2</v>
      </c>
      <c r="M8" s="1">
        <f t="shared" si="3"/>
        <v>4.5858585911501909E-2</v>
      </c>
      <c r="N8" s="1">
        <f t="shared" si="4"/>
        <v>6.6609025155031226E-2</v>
      </c>
      <c r="O8" s="1">
        <f t="shared" si="5"/>
        <v>0.88753238893346686</v>
      </c>
      <c r="P8" s="1">
        <f t="shared" si="6"/>
        <v>0.33413524929512284</v>
      </c>
      <c r="Q8" s="1">
        <f t="shared" si="7"/>
        <v>0.56052393530298894</v>
      </c>
      <c r="R8" s="1">
        <f t="shared" si="8"/>
        <v>0.10534081540188815</v>
      </c>
      <c r="S8" s="1">
        <f t="shared" si="9"/>
        <v>3.782260836491564E-2</v>
      </c>
      <c r="T8" s="1">
        <f t="shared" si="10"/>
        <v>6.1176610816483949E-2</v>
      </c>
      <c r="U8" s="1">
        <f t="shared" si="11"/>
        <v>0.90100078081860047</v>
      </c>
      <c r="V8" t="s">
        <v>69</v>
      </c>
    </row>
    <row r="9" spans="1:22" x14ac:dyDescent="0.3">
      <c r="D9" s="1">
        <v>0.21053039000000001</v>
      </c>
      <c r="E9" s="1">
        <v>0.46726876000000001</v>
      </c>
      <c r="F9" s="1">
        <v>0.32220084999999998</v>
      </c>
      <c r="G9" s="1">
        <v>7.7833900000000003E-3</v>
      </c>
      <c r="H9" s="1">
        <v>1.516736E-2</v>
      </c>
      <c r="I9" s="1">
        <v>0.97704924000000004</v>
      </c>
      <c r="J9" s="1">
        <f t="shared" si="0"/>
        <v>0.27237053013332313</v>
      </c>
      <c r="K9" s="1">
        <f t="shared" si="1"/>
        <v>0.64531904185482636</v>
      </c>
      <c r="L9" s="1">
        <f t="shared" si="2"/>
        <v>8.2310428011850761E-2</v>
      </c>
      <c r="M9" s="1">
        <f t="shared" si="3"/>
        <v>3.5884008439268499E-2</v>
      </c>
      <c r="N9" s="1">
        <f t="shared" si="4"/>
        <v>7.4645660573102832E-2</v>
      </c>
      <c r="O9" s="1">
        <f t="shared" si="5"/>
        <v>0.88947033098762862</v>
      </c>
      <c r="P9" s="1">
        <f t="shared" si="6"/>
        <v>0.24935550865690345</v>
      </c>
      <c r="Q9" s="1">
        <f t="shared" si="7"/>
        <v>0.65789237020329616</v>
      </c>
      <c r="R9" s="1">
        <f t="shared" si="8"/>
        <v>9.2752121139800414E-2</v>
      </c>
      <c r="S9" s="1">
        <f t="shared" si="9"/>
        <v>2.9562749730968785E-2</v>
      </c>
      <c r="T9" s="1">
        <f t="shared" si="10"/>
        <v>6.8480979096712052E-2</v>
      </c>
      <c r="U9" s="1">
        <f t="shared" si="11"/>
        <v>0.90195627117231914</v>
      </c>
      <c r="V9" t="s">
        <v>70</v>
      </c>
    </row>
    <row r="10" spans="1:22" x14ac:dyDescent="0.3">
      <c r="D10" s="1">
        <v>0.14611568999999999</v>
      </c>
      <c r="E10" s="1">
        <v>0.56327987999999996</v>
      </c>
      <c r="F10" s="1">
        <v>0.29060441999999997</v>
      </c>
      <c r="G10" s="1">
        <v>5.4592599999999996E-3</v>
      </c>
      <c r="H10" s="1">
        <v>1.6582949999999999E-2</v>
      </c>
      <c r="I10" s="1">
        <v>0.97795779000000005</v>
      </c>
      <c r="J10" s="1">
        <f>(P10/$A$6)/((P10/$A$6)+(Q10/$B$6)+(R10/$C$6))</f>
        <v>0.1815569439132402</v>
      </c>
      <c r="K10" s="1">
        <f>(Q10/$B$6)/((P10/$A$6)+(Q10/$B$6)+(R10/$C$6))</f>
        <v>0.74714115931511971</v>
      </c>
      <c r="L10" s="1">
        <f>(R10/$C$6)/((P10/$A$6)+(Q10/$B$6)+(R10/$C$6))</f>
        <v>7.1301896771640033E-2</v>
      </c>
      <c r="M10" s="1">
        <f>(S10/$A$6)/((S10/$A$6)+(T10/$B$6)+(U10/$C$6))</f>
        <v>2.5242735631546599E-2</v>
      </c>
      <c r="N10" s="1">
        <f>(T10/$B$6)/((S10/$A$6)+(T10/$B$6)+(U10/$C$6))</f>
        <v>8.1851538051845654E-2</v>
      </c>
      <c r="O10" s="1">
        <f>(U10/$C$6)/((S10/$A$6)+(T10/$B$6)+(U10/$C$6))</f>
        <v>0.89290572631660781</v>
      </c>
      <c r="P10" s="1">
        <f>(D10*$A$4)/((D10*$A$4)+(E10*$B$4)+(F10*$C$4))</f>
        <v>0.16485371306175112</v>
      </c>
      <c r="Q10" s="1">
        <f>(E10*$B$4)/((D10*$A$4)+(E10*$B$4)+(F10*$C$4))</f>
        <v>0.75545752270402167</v>
      </c>
      <c r="R10" s="1">
        <f>(F10*$C$4)/((D10*$A$4)+(E10*$B$4)+(F10*$C$4))</f>
        <v>7.9688764234227161E-2</v>
      </c>
      <c r="S10" s="1">
        <f>(G10*$A$4)/((G10*$A$4)+(H10*$B$4)+(I10*$C$4))</f>
        <v>2.0768449733245712E-2</v>
      </c>
      <c r="T10" s="1">
        <f>(H10*$B$4)/((G10*$A$4)+(H10*$B$4)+(I10*$C$4))</f>
        <v>7.49921878391243E-2</v>
      </c>
      <c r="U10" s="1">
        <f>(I10*$C$4)/((G10*$A$4)+(H10*$B$4)+(I10*$C$4))</f>
        <v>0.90423936242763003</v>
      </c>
      <c r="V10" t="s">
        <v>71</v>
      </c>
    </row>
    <row r="11" spans="1:22" x14ac:dyDescent="0.3">
      <c r="D11" s="1">
        <v>7.5976600000000005E-2</v>
      </c>
      <c r="E11" s="1">
        <v>0.669879</v>
      </c>
      <c r="F11" s="1">
        <v>0.25414439999999999</v>
      </c>
      <c r="G11" s="1">
        <v>2.91508E-3</v>
      </c>
      <c r="H11" s="1">
        <v>1.7802809999999999E-2</v>
      </c>
      <c r="I11" s="1">
        <v>0.97928210999999998</v>
      </c>
      <c r="J11" s="1">
        <f t="shared" ref="J11:J12" si="12">(P11/$A$6)/((P11/$A$6)+(Q11/$B$6)+(R11/$C$6))</f>
        <v>9.0314237371592457E-2</v>
      </c>
      <c r="K11" s="1">
        <f t="shared" ref="K11:K12" si="13">(Q11/$B$6)/((P11/$A$6)+(Q11/$B$6)+(R11/$C$6))</f>
        <v>0.8500317356920678</v>
      </c>
      <c r="L11" s="1">
        <f t="shared" ref="L11:L12" si="14">(R11/$C$6)/((P11/$A$6)+(Q11/$B$6)+(R11/$C$6))</f>
        <v>5.9654026936339768E-2</v>
      </c>
      <c r="M11" s="1">
        <f t="shared" ref="M11:M12" si="15">(S11/$A$6)/((S11/$A$6)+(T11/$B$6)+(U11/$C$6))</f>
        <v>1.3540245270473759E-2</v>
      </c>
      <c r="N11" s="1">
        <f t="shared" ref="N11:N12" si="16">(T11/$B$6)/((S11/$A$6)+(T11/$B$6)+(U11/$C$6))</f>
        <v>8.8272824477502926E-2</v>
      </c>
      <c r="O11" s="1">
        <f t="shared" ref="O11:O12" si="17">(U11/$C$6)/((S11/$A$6)+(T11/$B$6)+(U11/$C$6))</f>
        <v>0.89818693025202323</v>
      </c>
      <c r="P11" s="1">
        <f t="shared" ref="P11:P12" si="18">(D11*$A$4)/((D11*$A$4)+(E11*$B$4)+(F11*$C$4))</f>
        <v>8.1340816621079629E-2</v>
      </c>
      <c r="Q11" s="1">
        <f t="shared" ref="Q11:Q12" si="19">(E11*$B$4)/((D11*$A$4)+(E11*$B$4)+(F11*$C$4))</f>
        <v>0.85252862121470852</v>
      </c>
      <c r="R11" s="1">
        <f t="shared" ref="R11:R12" si="20">(F11*$C$4)/((D11*$A$4)+(E11*$B$4)+(F11*$C$4))</f>
        <v>6.6130562164211926E-2</v>
      </c>
      <c r="S11" s="1">
        <f t="shared" ref="S11:S12" si="21">(G11*$A$4)/((G11*$A$4)+(H11*$B$4)+(I11*$C$4))</f>
        <v>1.1122399606070383E-2</v>
      </c>
      <c r="T11" s="1">
        <f t="shared" ref="T11:T12" si="22">(H11*$B$4)/((G11*$A$4)+(H11*$B$4)+(I11*$C$4))</f>
        <v>8.0745904673601918E-2</v>
      </c>
      <c r="U11" s="1">
        <f t="shared" ref="U11:U12" si="23">(I11*$C$4)/((G11*$A$4)+(H11*$B$4)+(I11*$C$4))</f>
        <v>0.90813169572032781</v>
      </c>
      <c r="V11" t="s">
        <v>72</v>
      </c>
    </row>
    <row r="12" spans="1:22" x14ac:dyDescent="0.3">
      <c r="D12" s="1">
        <v>0</v>
      </c>
      <c r="E12" s="1">
        <v>0.78745783999999996</v>
      </c>
      <c r="F12" s="1">
        <v>0.21254216000000001</v>
      </c>
      <c r="G12" s="1">
        <v>0</v>
      </c>
      <c r="H12" s="1">
        <v>1.881524E-2</v>
      </c>
      <c r="I12" s="1">
        <v>0.98118475999999999</v>
      </c>
      <c r="J12" s="1">
        <f t="shared" si="12"/>
        <v>0</v>
      </c>
      <c r="K12" s="1">
        <f t="shared" si="13"/>
        <v>0.95244688313485804</v>
      </c>
      <c r="L12" s="1">
        <f t="shared" si="14"/>
        <v>4.7553116865141888E-2</v>
      </c>
      <c r="M12" s="1">
        <f t="shared" si="15"/>
        <v>0</v>
      </c>
      <c r="N12" s="1">
        <f t="shared" si="16"/>
        <v>9.3929206872812518E-2</v>
      </c>
      <c r="O12" s="1">
        <f t="shared" si="17"/>
        <v>0.90607079312718741</v>
      </c>
      <c r="P12" s="1">
        <f t="shared" si="18"/>
        <v>0</v>
      </c>
      <c r="Q12" s="1">
        <f t="shared" si="19"/>
        <v>0.94770045244198509</v>
      </c>
      <c r="R12" s="1">
        <f t="shared" si="20"/>
        <v>5.2299547558015018E-2</v>
      </c>
      <c r="S12" s="1">
        <f t="shared" si="21"/>
        <v>0</v>
      </c>
      <c r="T12" s="1">
        <f t="shared" si="22"/>
        <v>8.5746523954924408E-2</v>
      </c>
      <c r="U12" s="1">
        <f t="shared" si="23"/>
        <v>0.91425347604507556</v>
      </c>
      <c r="V12" t="s">
        <v>73</v>
      </c>
    </row>
    <row r="13" spans="1:22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2">
    <mergeCell ref="A3:C3"/>
    <mergeCell ref="A5:C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F3995-77EE-4507-98EC-F4DE22C970F6}">
  <dimension ref="A1:V20"/>
  <sheetViews>
    <sheetView zoomScale="80" zoomScaleNormal="80" workbookViewId="0">
      <selection activeCell="G18" sqref="G18"/>
    </sheetView>
  </sheetViews>
  <sheetFormatPr baseColWidth="10" defaultRowHeight="14.4" x14ac:dyDescent="0.3"/>
  <cols>
    <col min="1" max="1" width="13.33203125" customWidth="1"/>
    <col min="22" max="22" width="14" customWidth="1"/>
  </cols>
  <sheetData>
    <row r="1" spans="1:22" x14ac:dyDescent="0.3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3">
      <c r="A2" s="1" t="s">
        <v>78</v>
      </c>
      <c r="B2" s="1" t="s">
        <v>1</v>
      </c>
      <c r="C2" s="2" t="s">
        <v>2</v>
      </c>
      <c r="D2" s="5">
        <v>0.99845344000000003</v>
      </c>
      <c r="E2" s="5">
        <v>0</v>
      </c>
      <c r="F2" s="5">
        <v>1.54656E-3</v>
      </c>
      <c r="G2" s="5">
        <v>5.9138E-6</v>
      </c>
      <c r="H2" s="5">
        <v>0</v>
      </c>
      <c r="I2" s="5">
        <v>0.99999408999999995</v>
      </c>
      <c r="J2" s="1">
        <f>(P2/$A$6)/((P2/$A$6)+(Q2/$B$6)+(R2/$C$6))</f>
        <v>0.9998208852937297</v>
      </c>
      <c r="K2" s="1">
        <f>(Q2/$B$6)/((P2/$A$6)+(Q2/$B$6)+(R2/$C$6))</f>
        <v>0</v>
      </c>
      <c r="L2" s="1">
        <f>(R2/$C$6)/((P2/$A$6)+(Q2/$B$6)+(R2/$C$6))</f>
        <v>1.791147062703616E-4</v>
      </c>
      <c r="M2" s="1">
        <f>(S2/$A$6)/((S2/$A$6)+(T2/$B$6)+(U2/$C$6))</f>
        <v>5.1130131383535304E-5</v>
      </c>
      <c r="N2" s="1">
        <f>(T2/$B$6)/((S2/$A$6)+(T2/$B$6)+(U2/$C$6))</f>
        <v>0</v>
      </c>
      <c r="O2" s="1">
        <f>(U2/$C$6)/((S2/$A$6)+(T2/$B$6)+(U2/$C$6))</f>
        <v>0.99994886986861653</v>
      </c>
      <c r="P2" s="1">
        <f>(D2*$A$4)/((D2*$A$4)+(E2*$B$4)+(F2*$C$4))</f>
        <v>0.99979521470510979</v>
      </c>
      <c r="Q2" s="1">
        <f>(E2*$B$4)/((D2*$A$4)+(E2*$B$4)+(F2*$C$4))</f>
        <v>0</v>
      </c>
      <c r="R2" s="1">
        <f>(F2*$C$4)/((D2*$A$4)+(E2*$B$4)+(F2*$C$4))</f>
        <v>2.0478529489026108E-4</v>
      </c>
      <c r="S2" s="1">
        <f>(G2*$A$4)/((G2*$A$4)+(H2*$B$4)+(I2*$C$4))</f>
        <v>4.4719920143798222E-5</v>
      </c>
      <c r="T2" s="1">
        <f>(H2*$B$4)/((G2*$A$4)+(H2*$B$4)+(I2*$C$4))</f>
        <v>0</v>
      </c>
      <c r="U2" s="1">
        <f>(I2*$C$4)/((G2*$A$4)+(H2*$B$4)+(I2*$C$4))</f>
        <v>0.99995528007985612</v>
      </c>
      <c r="V2" t="s">
        <v>79</v>
      </c>
    </row>
    <row r="3" spans="1:22" x14ac:dyDescent="0.3">
      <c r="A3" s="6" t="s">
        <v>24</v>
      </c>
      <c r="B3" s="7"/>
      <c r="C3" s="7"/>
      <c r="D3" s="5">
        <v>0.97128764000000001</v>
      </c>
      <c r="E3" s="5">
        <v>2.603594E-2</v>
      </c>
      <c r="F3" s="5">
        <v>2.6764200000000001E-3</v>
      </c>
      <c r="G3" s="5">
        <v>9.1040999999999998E-5</v>
      </c>
      <c r="H3" s="5">
        <v>0.11373726000000001</v>
      </c>
      <c r="I3" s="5">
        <v>0.88617170000000001</v>
      </c>
      <c r="J3" s="1">
        <f t="shared" ref="J3:J9" si="0">(P3/$A$6)/((P3/$A$6)+(Q3/$B$6)+(R3/$C$6))</f>
        <v>0.98976911010594426</v>
      </c>
      <c r="K3" s="1">
        <f t="shared" ref="K3:K9" si="1">(Q3/$B$6)/((P3/$A$6)+(Q3/$B$6)+(R3/$C$6))</f>
        <v>9.915454527384961E-3</v>
      </c>
      <c r="L3" s="1">
        <f t="shared" ref="L3:L9" si="2">(R3/$C$6)/((P3/$A$6)+(Q3/$B$6)+(R3/$C$6))</f>
        <v>3.1543536667063898E-4</v>
      </c>
      <c r="M3" s="1">
        <f t="shared" ref="M3:M9" si="3">(S3/$A$6)/((S3/$A$6)+(T3/$B$6)+(U3/$C$6))</f>
        <v>6.2748321224844546E-4</v>
      </c>
      <c r="N3" s="1">
        <f t="shared" ref="N3:N9" si="4">(T3/$B$6)/((S3/$A$6)+(T3/$B$6)+(U3/$C$6))</f>
        <v>0.29296867373819918</v>
      </c>
      <c r="O3" s="1">
        <f t="shared" ref="O3:O9" si="5">(U3/$C$6)/((S3/$A$6)+(T3/$B$6)+(U3/$C$6))</f>
        <v>0.70640384304955228</v>
      </c>
      <c r="P3" s="1">
        <f t="shared" ref="P3:P9" si="6">(D3*$A$4)/((D3*$A$4)+(E3*$B$4)+(F3*$C$4))</f>
        <v>0.99065928712256535</v>
      </c>
      <c r="Q3" s="1">
        <f t="shared" ref="Q3:Q9" si="7">(E3*$B$4)/((D3*$A$4)+(E3*$B$4)+(F3*$C$4))</f>
        <v>8.9797359218644398E-3</v>
      </c>
      <c r="R3" s="1">
        <f t="shared" ref="R3:R9" si="8">(F3*$C$4)/((D3*$A$4)+(E3*$B$4)+(F3*$C$4))</f>
        <v>3.6097695557015013E-4</v>
      </c>
      <c r="S3" s="1">
        <f t="shared" ref="S3:S9" si="9">(G3*$A$4)/((G3*$A$4)+(H3*$B$4)+(I3*$C$4))</f>
        <v>5.8458831993295657E-4</v>
      </c>
      <c r="T3" s="1">
        <f t="shared" ref="T3:T9" si="10">(H3*$B$4)/((G3*$A$4)+(H3*$B$4)+(I3*$C$4))</f>
        <v>0.2469617682659824</v>
      </c>
      <c r="U3" s="1">
        <f t="shared" ref="U3:U9" si="11">(I3*$C$4)/((G3*$A$4)+(H3*$B$4)+(I3*$C$4))</f>
        <v>0.75245364341408472</v>
      </c>
      <c r="V3" t="s">
        <v>80</v>
      </c>
    </row>
    <row r="4" spans="1:22" x14ac:dyDescent="0.3">
      <c r="A4" s="1">
        <v>136.23400000000001</v>
      </c>
      <c r="B4" s="1">
        <v>46.067999999999998</v>
      </c>
      <c r="C4" s="2">
        <v>18.015000000000001</v>
      </c>
      <c r="D4" s="5">
        <v>0.95488530000000005</v>
      </c>
      <c r="E4" s="5">
        <v>4.1806589999999998E-2</v>
      </c>
      <c r="F4" s="5">
        <v>3.30811E-3</v>
      </c>
      <c r="G4" s="5">
        <v>4.7071E-4</v>
      </c>
      <c r="H4" s="5">
        <v>0.21190211</v>
      </c>
      <c r="I4" s="5">
        <v>0.78762719000000003</v>
      </c>
      <c r="J4" s="1">
        <f t="shared" si="0"/>
        <v>0.9835132919985945</v>
      </c>
      <c r="K4" s="1">
        <f t="shared" si="1"/>
        <v>1.6092632848240692E-2</v>
      </c>
      <c r="L4" s="1">
        <f t="shared" si="2"/>
        <v>3.940751531648278E-4</v>
      </c>
      <c r="M4" s="1">
        <f t="shared" si="3"/>
        <v>2.7565871024755311E-3</v>
      </c>
      <c r="N4" s="1">
        <f t="shared" si="4"/>
        <v>0.46377454488661535</v>
      </c>
      <c r="O4" s="1">
        <f t="shared" si="5"/>
        <v>0.5334688680109092</v>
      </c>
      <c r="P4" s="1">
        <f t="shared" si="6"/>
        <v>0.98496637621953931</v>
      </c>
      <c r="Q4" s="1">
        <f t="shared" si="7"/>
        <v>1.4582392812148499E-2</v>
      </c>
      <c r="R4" s="1">
        <f t="shared" si="8"/>
        <v>4.5123096831232507E-4</v>
      </c>
      <c r="S4" s="1">
        <f t="shared" si="9"/>
        <v>2.6702619396662816E-3</v>
      </c>
      <c r="T4" s="1">
        <f t="shared" si="10"/>
        <v>0.40648972474726258</v>
      </c>
      <c r="U4" s="1">
        <f t="shared" si="11"/>
        <v>0.59084001331307112</v>
      </c>
      <c r="V4" t="s">
        <v>81</v>
      </c>
    </row>
    <row r="5" spans="1:22" x14ac:dyDescent="0.3">
      <c r="A5" s="8" t="s">
        <v>25</v>
      </c>
      <c r="B5" s="8"/>
      <c r="C5" s="6"/>
      <c r="D5" s="5">
        <v>0.94173907999999995</v>
      </c>
      <c r="E5" s="5">
        <v>5.4462129999999997E-2</v>
      </c>
      <c r="F5" s="5">
        <v>3.7987899999999998E-3</v>
      </c>
      <c r="G5" s="5">
        <v>1.35681E-3</v>
      </c>
      <c r="H5" s="5">
        <v>0.29256426000000002</v>
      </c>
      <c r="I5" s="5">
        <v>0.70607892999999999</v>
      </c>
      <c r="J5" s="1">
        <f t="shared" si="0"/>
        <v>0.97839732899352849</v>
      </c>
      <c r="K5" s="1">
        <f t="shared" si="1"/>
        <v>2.1146213833321402E-2</v>
      </c>
      <c r="L5" s="1">
        <f t="shared" si="2"/>
        <v>4.5645717315009806E-4</v>
      </c>
      <c r="M5" s="1">
        <f t="shared" si="3"/>
        <v>7.0535553982711734E-3</v>
      </c>
      <c r="N5" s="1">
        <f t="shared" si="4"/>
        <v>0.56841253747596465</v>
      </c>
      <c r="O5" s="1">
        <f t="shared" si="5"/>
        <v>0.42453390712576405</v>
      </c>
      <c r="P5" s="1">
        <f t="shared" si="6"/>
        <v>0.98030631658427225</v>
      </c>
      <c r="Q5" s="1">
        <f t="shared" si="7"/>
        <v>1.9170775456499829E-2</v>
      </c>
      <c r="R5" s="1">
        <f t="shared" si="8"/>
        <v>5.2290795922795669E-4</v>
      </c>
      <c r="S5" s="1">
        <f t="shared" si="9"/>
        <v>7.0062431878818486E-3</v>
      </c>
      <c r="T5" s="1">
        <f t="shared" si="10"/>
        <v>0.51085928703079464</v>
      </c>
      <c r="U5" s="1">
        <f t="shared" si="11"/>
        <v>0.48213446978132357</v>
      </c>
      <c r="V5" t="s">
        <v>82</v>
      </c>
    </row>
    <row r="6" spans="1:22" x14ac:dyDescent="0.3">
      <c r="A6" s="1">
        <v>0.872</v>
      </c>
      <c r="B6" s="1">
        <v>0.78900000000000003</v>
      </c>
      <c r="C6" s="2">
        <v>0.997</v>
      </c>
      <c r="D6" s="5">
        <v>0.92983342999999996</v>
      </c>
      <c r="E6" s="5">
        <v>6.5927929999999996E-2</v>
      </c>
      <c r="F6" s="5">
        <v>4.2386400000000001E-3</v>
      </c>
      <c r="G6" s="5">
        <v>2.8456200000000001E-3</v>
      </c>
      <c r="H6" s="5">
        <v>0.35886277</v>
      </c>
      <c r="I6" s="5">
        <v>0.63829161000000001</v>
      </c>
      <c r="J6" s="1">
        <f t="shared" si="0"/>
        <v>0.97368566273405854</v>
      </c>
      <c r="K6" s="1">
        <f t="shared" si="1"/>
        <v>2.5800991202407E-2</v>
      </c>
      <c r="L6" s="1">
        <f t="shared" si="2"/>
        <v>5.1334606353438232E-4</v>
      </c>
      <c r="M6" s="1">
        <f t="shared" si="3"/>
        <v>1.3500135326120297E-2</v>
      </c>
      <c r="N6" s="1">
        <f t="shared" si="4"/>
        <v>0.63627220819839192</v>
      </c>
      <c r="O6" s="1">
        <f t="shared" si="5"/>
        <v>0.3502276564754877</v>
      </c>
      <c r="P6" s="1">
        <f t="shared" si="6"/>
        <v>0.97601075541519178</v>
      </c>
      <c r="Q6" s="1">
        <f t="shared" si="7"/>
        <v>2.340090951367213E-2</v>
      </c>
      <c r="R6" s="1">
        <f t="shared" si="8"/>
        <v>5.8833507113614434E-4</v>
      </c>
      <c r="S6" s="1">
        <f t="shared" si="9"/>
        <v>1.3641432663351268E-2</v>
      </c>
      <c r="T6" s="1">
        <f t="shared" si="10"/>
        <v>0.58173518776258004</v>
      </c>
      <c r="U6" s="1">
        <f t="shared" si="11"/>
        <v>0.40462337957406885</v>
      </c>
      <c r="V6" t="s">
        <v>83</v>
      </c>
    </row>
    <row r="7" spans="1:22" x14ac:dyDescent="0.3">
      <c r="D7" s="5">
        <v>0.91880298000000005</v>
      </c>
      <c r="E7" s="5">
        <v>7.6557150000000004E-2</v>
      </c>
      <c r="F7" s="5">
        <v>4.6398699999999999E-3</v>
      </c>
      <c r="G7" s="5">
        <v>4.9444900000000002E-3</v>
      </c>
      <c r="H7" s="5">
        <v>0.41392420000000002</v>
      </c>
      <c r="I7" s="5">
        <v>0.58113130999999996</v>
      </c>
      <c r="J7" s="1">
        <f t="shared" si="0"/>
        <v>0.96925154405247083</v>
      </c>
      <c r="K7" s="1">
        <f t="shared" si="1"/>
        <v>3.018236005476586E-2</v>
      </c>
      <c r="L7" s="1">
        <f t="shared" si="2"/>
        <v>5.6609589276323852E-4</v>
      </c>
      <c r="M7" s="1">
        <f t="shared" si="3"/>
        <v>2.1796263312483757E-2</v>
      </c>
      <c r="N7" s="1">
        <f t="shared" si="4"/>
        <v>0.68192198570012053</v>
      </c>
      <c r="O7" s="1">
        <f t="shared" si="5"/>
        <v>0.29628175098739562</v>
      </c>
      <c r="P7" s="1">
        <f t="shared" si="6"/>
        <v>0.97196499153540106</v>
      </c>
      <c r="Q7" s="1">
        <f t="shared" si="7"/>
        <v>2.738595152381924E-2</v>
      </c>
      <c r="R7" s="1">
        <f t="shared" si="8"/>
        <v>6.4905694077966312E-4</v>
      </c>
      <c r="S7" s="1">
        <f t="shared" si="9"/>
        <v>2.2296510740833709E-2</v>
      </c>
      <c r="T7" s="1">
        <f t="shared" si="10"/>
        <v>0.63117540767752756</v>
      </c>
      <c r="U7" s="1">
        <f t="shared" si="11"/>
        <v>0.34652808158163872</v>
      </c>
      <c r="V7" t="s">
        <v>84</v>
      </c>
    </row>
    <row r="8" spans="1:22" x14ac:dyDescent="0.3">
      <c r="D8" s="5">
        <v>0.90861002999999996</v>
      </c>
      <c r="E8" s="5">
        <v>8.639049E-2</v>
      </c>
      <c r="F8" s="5">
        <v>4.9994799999999997E-3</v>
      </c>
      <c r="G8" s="5">
        <v>7.6127599999999997E-3</v>
      </c>
      <c r="H8" s="5">
        <v>0.46011042000000002</v>
      </c>
      <c r="I8" s="5">
        <v>0.53227681999999998</v>
      </c>
      <c r="J8" s="1">
        <f t="shared" si="0"/>
        <v>0.96509242503187254</v>
      </c>
      <c r="K8" s="1">
        <f t="shared" si="1"/>
        <v>3.4293408218507265E-2</v>
      </c>
      <c r="L8" s="1">
        <f t="shared" si="2"/>
        <v>6.141667496202569E-4</v>
      </c>
      <c r="M8" s="1">
        <f t="shared" si="3"/>
        <v>3.1571280728156126E-2</v>
      </c>
      <c r="N8" s="1">
        <f t="shared" si="4"/>
        <v>0.71312467180755434</v>
      </c>
      <c r="O8" s="1">
        <f t="shared" si="5"/>
        <v>0.25530404746428953</v>
      </c>
      <c r="P8" s="1">
        <f t="shared" si="6"/>
        <v>0.96816744701748692</v>
      </c>
      <c r="Q8" s="1">
        <f t="shared" si="7"/>
        <v>3.1128108871126273E-2</v>
      </c>
      <c r="R8" s="1">
        <f t="shared" si="8"/>
        <v>7.0444411138689638E-4</v>
      </c>
      <c r="S8" s="1">
        <f t="shared" si="9"/>
        <v>3.2590725414859446E-2</v>
      </c>
      <c r="T8" s="1">
        <f t="shared" si="10"/>
        <v>0.66608216854383639</v>
      </c>
      <c r="U8" s="1">
        <f t="shared" si="11"/>
        <v>0.30132710604130408</v>
      </c>
      <c r="V8" t="s">
        <v>85</v>
      </c>
    </row>
    <row r="9" spans="1:22" x14ac:dyDescent="0.3">
      <c r="D9" s="5">
        <v>0.89895356999999998</v>
      </c>
      <c r="E9" s="5">
        <v>9.5707150000000005E-2</v>
      </c>
      <c r="F9" s="5">
        <v>5.3392800000000001E-3</v>
      </c>
      <c r="G9" s="5">
        <v>1.077759E-2</v>
      </c>
      <c r="H9" s="5">
        <v>0.49912256999999999</v>
      </c>
      <c r="I9" s="5">
        <v>0.49009984000000001</v>
      </c>
      <c r="J9" s="1">
        <f t="shared" si="0"/>
        <v>0.96109885185671096</v>
      </c>
      <c r="K9" s="1">
        <f t="shared" si="1"/>
        <v>3.8240935893146893E-2</v>
      </c>
      <c r="L9" s="1">
        <f t="shared" si="2"/>
        <v>6.6021225014212921E-4</v>
      </c>
      <c r="M9" s="1">
        <f t="shared" si="3"/>
        <v>4.2432138774235434E-2</v>
      </c>
      <c r="N9" s="1">
        <f t="shared" si="4"/>
        <v>0.73440192243553282</v>
      </c>
      <c r="O9" s="1">
        <f t="shared" si="5"/>
        <v>0.22316593879023172</v>
      </c>
      <c r="P9" s="1">
        <f t="shared" si="6"/>
        <v>0.9645183249912247</v>
      </c>
      <c r="Q9" s="1">
        <f t="shared" si="7"/>
        <v>3.4724136566539943E-2</v>
      </c>
      <c r="R9" s="1">
        <f t="shared" si="8"/>
        <v>7.5753844223540247E-4</v>
      </c>
      <c r="S9" s="1">
        <f t="shared" si="9"/>
        <v>4.4104236451499836E-2</v>
      </c>
      <c r="T9" s="1">
        <f t="shared" si="10"/>
        <v>0.6906844976003581</v>
      </c>
      <c r="U9" s="1">
        <f t="shared" si="11"/>
        <v>0.26521126594814215</v>
      </c>
      <c r="V9" t="s">
        <v>86</v>
      </c>
    </row>
    <row r="10" spans="1:22" x14ac:dyDescent="0.3">
      <c r="D10" s="5">
        <v>0.88978623000000001</v>
      </c>
      <c r="E10" s="5">
        <v>0.10455523</v>
      </c>
      <c r="F10" s="5">
        <v>5.6585300000000002E-3</v>
      </c>
      <c r="G10" s="5">
        <v>1.43661E-2</v>
      </c>
      <c r="H10" s="5">
        <v>0.53230155999999995</v>
      </c>
      <c r="I10" s="5">
        <v>0.45333235</v>
      </c>
      <c r="J10" s="1">
        <f>(P10/$A$6)/((P10/$A$6)+(Q10/$B$6)+(R10/$C$6))</f>
        <v>0.95725789671405781</v>
      </c>
      <c r="K10" s="1">
        <f>(Q10/$B$6)/((P10/$A$6)+(Q10/$B$6)+(R10/$C$6))</f>
        <v>4.2038031429558531E-2</v>
      </c>
      <c r="L10" s="1">
        <f>(R10/$C$6)/((P10/$A$6)+(Q10/$B$6)+(R10/$C$6))</f>
        <v>7.0407185638366907E-4</v>
      </c>
      <c r="M10" s="1">
        <f>(S10/$A$6)/((S10/$A$6)+(T10/$B$6)+(U10/$C$6))</f>
        <v>5.4062388158848888E-2</v>
      </c>
      <c r="N10" s="1">
        <f>(T10/$B$6)/((S10/$A$6)+(T10/$B$6)+(U10/$C$6))</f>
        <v>0.74863031909407296</v>
      </c>
      <c r="O10" s="1">
        <f>(U10/$C$6)/((S10/$A$6)+(T10/$B$6)+(U10/$C$6))</f>
        <v>0.19730729274707803</v>
      </c>
      <c r="P10" s="1">
        <f>(D10*$A$4)/((D10*$A$4)+(E10*$B$4)+(F10*$C$4))</f>
        <v>0.96100620401904913</v>
      </c>
      <c r="Q10" s="1">
        <f>(E10*$B$4)/((D10*$A$4)+(E10*$B$4)+(F10*$C$4))</f>
        <v>3.818564427905019E-2</v>
      </c>
      <c r="R10" s="1">
        <f>(F10*$C$4)/((D10*$A$4)+(E10*$B$4)+(F10*$C$4))</f>
        <v>8.0815170190065891E-4</v>
      </c>
      <c r="S10" s="1">
        <f>(G10*$A$4)/((G10*$A$4)+(H10*$B$4)+(I10*$C$4))</f>
        <v>5.648996030306571E-2</v>
      </c>
      <c r="T10" s="1">
        <f>(H10*$B$4)/((G10*$A$4)+(H10*$B$4)+(I10*$C$4))</f>
        <v>0.70778926799060271</v>
      </c>
      <c r="U10" s="1">
        <f>(I10*$C$4)/((G10*$A$4)+(H10*$B$4)+(I10*$C$4))</f>
        <v>0.23572077170633152</v>
      </c>
      <c r="V10" t="s">
        <v>50</v>
      </c>
    </row>
    <row r="11" spans="1:22" x14ac:dyDescent="0.3">
      <c r="D11" s="5">
        <v>0.88122540999999999</v>
      </c>
      <c r="E11" s="5">
        <v>0.11283134</v>
      </c>
      <c r="F11" s="5">
        <v>5.9432499999999997E-3</v>
      </c>
      <c r="G11" s="5">
        <v>1.8315669999999999E-2</v>
      </c>
      <c r="H11" s="5">
        <v>0.56068954999999998</v>
      </c>
      <c r="I11" s="5">
        <v>0.42099478000000001</v>
      </c>
      <c r="J11" s="1">
        <f t="shared" ref="J11:J15" si="12">(P11/$A$6)/((P11/$A$6)+(Q11/$B$6)+(R11/$C$6))</f>
        <v>0.95362377065869197</v>
      </c>
      <c r="K11" s="1">
        <f t="shared" ref="K11:K15" si="13">(Q11/$B$6)/((P11/$A$6)+(Q11/$B$6)+(R11/$C$6))</f>
        <v>4.563238144271016E-2</v>
      </c>
      <c r="L11" s="1">
        <f t="shared" ref="L11:L15" si="14">(R11/$C$6)/((P11/$A$6)+(Q11/$B$6)+(R11/$C$6))</f>
        <v>7.4384789859789906E-4</v>
      </c>
      <c r="M11" s="1">
        <f t="shared" ref="M11:M15" si="15">(S11/$A$6)/((S11/$A$6)+(T11/$B$6)+(U11/$C$6))</f>
        <v>6.6228970208010718E-2</v>
      </c>
      <c r="N11" s="1">
        <f t="shared" ref="N11:N15" si="16">(T11/$B$6)/((S11/$A$6)+(T11/$B$6)+(U11/$C$6))</f>
        <v>0.75770645265336056</v>
      </c>
      <c r="O11" s="1">
        <f t="shared" ref="O11:O15" si="17">(U11/$C$6)/((S11/$A$6)+(T11/$B$6)+(U11/$C$6))</f>
        <v>0.17606457713862875</v>
      </c>
      <c r="P11" s="1">
        <f t="shared" ref="P11:P15" si="18">(D11*$A$4)/((D11*$A$4)+(E11*$B$4)+(F11*$C$4))</f>
        <v>0.95768129351297593</v>
      </c>
      <c r="Q11" s="1">
        <f t="shared" ref="Q11:Q15" si="19">(E11*$B$4)/((D11*$A$4)+(E11*$B$4)+(F11*$C$4))</f>
        <v>4.146461036463274E-2</v>
      </c>
      <c r="R11" s="1">
        <f t="shared" ref="R11:R15" si="20">(F11*$C$4)/((D11*$A$4)+(E11*$B$4)+(F11*$C$4))</f>
        <v>8.5409612239124757E-4</v>
      </c>
      <c r="S11" s="1">
        <f t="shared" ref="S11:S15" si="21">(G11*$A$4)/((G11*$A$4)+(H11*$B$4)+(I11*$C$4))</f>
        <v>6.9486681416404086E-2</v>
      </c>
      <c r="T11" s="1">
        <f t="shared" ref="T11:T15" si="22">(H11*$B$4)/((G11*$A$4)+(H11*$B$4)+(I11*$C$4))</f>
        <v>0.71930830172558635</v>
      </c>
      <c r="U11" s="1">
        <f t="shared" ref="U11:U15" si="23">(I11*$C$4)/((G11*$A$4)+(H11*$B$4)+(I11*$C$4))</f>
        <v>0.21120501685800955</v>
      </c>
      <c r="V11" t="s">
        <v>87</v>
      </c>
    </row>
    <row r="12" spans="1:22" x14ac:dyDescent="0.3">
      <c r="D12" s="5">
        <v>0.87289172999999998</v>
      </c>
      <c r="E12" s="5">
        <v>0.1208856</v>
      </c>
      <c r="F12" s="5">
        <v>6.2226699999999996E-3</v>
      </c>
      <c r="G12" s="5">
        <v>2.2550629999999999E-2</v>
      </c>
      <c r="H12" s="5">
        <v>0.58506639999999999</v>
      </c>
      <c r="I12" s="5">
        <v>0.39238297</v>
      </c>
      <c r="J12" s="1">
        <f t="shared" si="12"/>
        <v>0.95004537467828454</v>
      </c>
      <c r="K12" s="1">
        <f t="shared" si="13"/>
        <v>4.9171320456514601E-2</v>
      </c>
      <c r="L12" s="1">
        <f t="shared" si="14"/>
        <v>7.8330486520087077E-4</v>
      </c>
      <c r="M12" s="1">
        <f t="shared" si="15"/>
        <v>7.8686908149058307E-2</v>
      </c>
      <c r="N12" s="1">
        <f t="shared" si="16"/>
        <v>0.76296091553222001</v>
      </c>
      <c r="O12" s="1">
        <f t="shared" si="17"/>
        <v>0.1583521763187217</v>
      </c>
      <c r="P12" s="1">
        <f t="shared" si="18"/>
        <v>0.95440510869584161</v>
      </c>
      <c r="Q12" s="1">
        <f t="shared" si="19"/>
        <v>4.4695190922306241E-2</v>
      </c>
      <c r="R12" s="1">
        <f t="shared" si="20"/>
        <v>8.9970038185220439E-4</v>
      </c>
      <c r="S12" s="1">
        <f t="shared" si="21"/>
        <v>8.2821499286953509E-2</v>
      </c>
      <c r="T12" s="1">
        <f t="shared" si="22"/>
        <v>0.72661342265354434</v>
      </c>
      <c r="U12" s="1">
        <f t="shared" si="23"/>
        <v>0.19056507805950212</v>
      </c>
      <c r="V12" t="s">
        <v>88</v>
      </c>
    </row>
    <row r="13" spans="1:22" x14ac:dyDescent="0.3">
      <c r="D13" s="5">
        <v>0.86470482000000004</v>
      </c>
      <c r="E13" s="5">
        <v>0.12879370000000001</v>
      </c>
      <c r="F13" s="5">
        <v>6.5014799999999996E-3</v>
      </c>
      <c r="G13" s="5">
        <v>2.7012930000000001E-2</v>
      </c>
      <c r="H13" s="5">
        <v>0.60608578999999996</v>
      </c>
      <c r="I13" s="5">
        <v>0.36690128</v>
      </c>
      <c r="J13" s="1">
        <f t="shared" si="12"/>
        <v>0.9464907911942857</v>
      </c>
      <c r="K13" s="1">
        <f t="shared" si="13"/>
        <v>5.2686150069871519E-2</v>
      </c>
      <c r="L13" s="1">
        <f t="shared" si="14"/>
        <v>8.2305873584267704E-4</v>
      </c>
      <c r="M13" s="1">
        <f t="shared" si="15"/>
        <v>9.1273010014699521E-2</v>
      </c>
      <c r="N13" s="1">
        <f t="shared" si="16"/>
        <v>0.76534652267067615</v>
      </c>
      <c r="O13" s="1">
        <f t="shared" si="17"/>
        <v>0.14338046731462414</v>
      </c>
      <c r="P13" s="1">
        <f t="shared" si="18"/>
        <v>0.9511484386937985</v>
      </c>
      <c r="Q13" s="1">
        <f t="shared" si="19"/>
        <v>4.790588739375333E-2</v>
      </c>
      <c r="R13" s="1">
        <f t="shared" si="20"/>
        <v>9.4567391244812418E-4</v>
      </c>
      <c r="S13" s="1">
        <f t="shared" si="21"/>
        <v>9.630951184658168E-2</v>
      </c>
      <c r="T13" s="1">
        <f t="shared" si="22"/>
        <v>0.7307106551406285</v>
      </c>
      <c r="U13" s="1">
        <f t="shared" si="23"/>
        <v>0.17297983301278988</v>
      </c>
      <c r="V13" t="s">
        <v>89</v>
      </c>
    </row>
    <row r="14" spans="1:22" x14ac:dyDescent="0.3">
      <c r="D14" s="5">
        <v>0.85695381000000004</v>
      </c>
      <c r="E14" s="5">
        <v>0.13629300999999999</v>
      </c>
      <c r="F14" s="5">
        <v>6.7531800000000001E-3</v>
      </c>
      <c r="G14" s="5">
        <v>3.1670329999999997E-2</v>
      </c>
      <c r="H14" s="5">
        <v>0.62427608000000001</v>
      </c>
      <c r="I14" s="5">
        <v>0.34405358000000003</v>
      </c>
      <c r="J14" s="1">
        <f t="shared" si="12"/>
        <v>0.94308469505249426</v>
      </c>
      <c r="K14" s="1">
        <f t="shared" si="13"/>
        <v>5.6055753861469479E-2</v>
      </c>
      <c r="L14" s="1">
        <f t="shared" si="14"/>
        <v>8.5955108603637676E-4</v>
      </c>
      <c r="M14" s="1">
        <f t="shared" si="15"/>
        <v>0.10391531264936713</v>
      </c>
      <c r="N14" s="1">
        <f t="shared" si="16"/>
        <v>0.7655207838025615</v>
      </c>
      <c r="O14" s="1">
        <f t="shared" si="17"/>
        <v>0.13056390354807149</v>
      </c>
      <c r="P14" s="1">
        <f t="shared" si="18"/>
        <v>0.94802615492875097</v>
      </c>
      <c r="Q14" s="1">
        <f t="shared" si="19"/>
        <v>5.0985929139882674E-2</v>
      </c>
      <c r="R14" s="1">
        <f t="shared" si="20"/>
        <v>9.8791593136630224E-4</v>
      </c>
      <c r="S14" s="1">
        <f t="shared" si="21"/>
        <v>0.10986433233053694</v>
      </c>
      <c r="T14" s="1">
        <f t="shared" si="22"/>
        <v>0.73230951439885128</v>
      </c>
      <c r="U14" s="1">
        <f t="shared" si="23"/>
        <v>0.15782615327061192</v>
      </c>
      <c r="V14" t="s">
        <v>90</v>
      </c>
    </row>
    <row r="15" spans="1:22" x14ac:dyDescent="0.3">
      <c r="D15" s="5">
        <v>0.80901798999999996</v>
      </c>
      <c r="E15" s="5">
        <v>0.18270852000000001</v>
      </c>
      <c r="F15" s="5">
        <v>8.2734899999999997E-3</v>
      </c>
      <c r="G15" s="5">
        <v>6.5142740000000005E-2</v>
      </c>
      <c r="H15" s="5">
        <v>0.69731083000000005</v>
      </c>
      <c r="I15" s="5">
        <v>0.23754644</v>
      </c>
      <c r="J15" s="1">
        <f t="shared" si="12"/>
        <v>0.92116231669791904</v>
      </c>
      <c r="K15" s="1">
        <f t="shared" si="13"/>
        <v>7.7748159266602057E-2</v>
      </c>
      <c r="L15" s="1">
        <f t="shared" si="14"/>
        <v>1.0895240354789292E-3</v>
      </c>
      <c r="M15" s="1">
        <f t="shared" si="15"/>
        <v>0.18442554105656345</v>
      </c>
      <c r="N15" s="1">
        <f t="shared" si="16"/>
        <v>0.73779343508206729</v>
      </c>
      <c r="O15" s="1">
        <f t="shared" si="17"/>
        <v>7.7781023861369369E-2</v>
      </c>
      <c r="P15" s="1">
        <f t="shared" si="18"/>
        <v>0.92788405640706406</v>
      </c>
      <c r="Q15" s="1">
        <f t="shared" si="19"/>
        <v>7.0861147846319153E-2</v>
      </c>
      <c r="R15" s="1">
        <f t="shared" si="20"/>
        <v>1.2547957466168172E-3</v>
      </c>
      <c r="S15" s="1">
        <f t="shared" si="21"/>
        <v>0.19600470491843064</v>
      </c>
      <c r="T15" s="1">
        <f t="shared" si="22"/>
        <v>0.70948094351829027</v>
      </c>
      <c r="U15" s="1">
        <f t="shared" si="23"/>
        <v>9.4514351563279184E-2</v>
      </c>
      <c r="V15" t="s">
        <v>91</v>
      </c>
    </row>
    <row r="16" spans="1:22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2">
    <mergeCell ref="A3:C3"/>
    <mergeCell ref="A5:C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Heptane Acetonitrile Methanol</vt:lpstr>
      <vt:lpstr>MtBE Acetonitrile Water</vt:lpstr>
      <vt:lpstr>CPME Acetone Water</vt:lpstr>
      <vt:lpstr>CPME Ethanol Water</vt:lpstr>
      <vt:lpstr>ButylAcetate Ethanol Water</vt:lpstr>
      <vt:lpstr>1-Butanol AceticAcid Water</vt:lpstr>
      <vt:lpstr>2-MeTHF Ethanol Water</vt:lpstr>
      <vt:lpstr>1-Butanol EthylAcetate Water</vt:lpstr>
      <vt:lpstr>Beta-Pinene Ethanol Water</vt:lpstr>
      <vt:lpstr>Heptane Ethanol Water</vt:lpstr>
      <vt:lpstr>LogP Octanol Water</vt:lpstr>
      <vt:lpstr>1-Butanol DimethylCarbonate H2O</vt:lpstr>
    </vt:vector>
  </TitlesOfParts>
  <Company>URCA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CLEMENT NEVE</cp:lastModifiedBy>
  <dcterms:created xsi:type="dcterms:W3CDTF">2025-04-30T16:05:07Z</dcterms:created>
  <dcterms:modified xsi:type="dcterms:W3CDTF">2025-10-31T12:29:21Z</dcterms:modified>
</cp:coreProperties>
</file>