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m\PFUR\Сетевые технологии\2\"/>
    </mc:Choice>
  </mc:AlternateContent>
  <xr:revisionPtr revIDLastSave="0" documentId="13_ncr:1_{1EAFFE58-3D28-4706-8900-67B5D61AC55B}" xr6:coauthVersionLast="47" xr6:coauthVersionMax="47" xr10:uidLastSave="{00000000-0000-0000-0000-000000000000}"/>
  <bookViews>
    <workbookView xWindow="-120" yWindow="-120" windowWidth="29040" windowHeight="15720" xr2:uid="{7E7CD69A-BC3C-4616-9F3C-2EB6A9E6E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3" i="1"/>
  <c r="E22" i="1"/>
  <c r="E21" i="1"/>
  <c r="G26" i="1"/>
  <c r="C26" i="1"/>
  <c r="G25" i="1"/>
  <c r="C25" i="1"/>
  <c r="G24" i="1"/>
  <c r="F24" i="1"/>
  <c r="H24" i="1" s="1"/>
  <c r="I24" i="1" s="1"/>
  <c r="J24" i="1" s="1"/>
  <c r="G23" i="1"/>
  <c r="C23" i="1"/>
  <c r="H23" i="1" s="1"/>
  <c r="I23" i="1" s="1"/>
  <c r="J23" i="1" s="1"/>
  <c r="G22" i="1"/>
  <c r="B22" i="1"/>
  <c r="H22" i="1" s="1"/>
  <c r="I22" i="1" s="1"/>
  <c r="J22" i="1" s="1"/>
  <c r="G21" i="1"/>
  <c r="B21" i="1"/>
  <c r="H5" i="1"/>
  <c r="I5" i="1" s="1"/>
  <c r="H7" i="1"/>
  <c r="I7" i="1" s="1"/>
  <c r="H6" i="1"/>
  <c r="I6" i="1" s="1"/>
  <c r="H4" i="1"/>
  <c r="I4" i="1" s="1"/>
  <c r="H3" i="1"/>
  <c r="I3" i="1" s="1"/>
  <c r="H2" i="1"/>
  <c r="I2" i="1" s="1"/>
  <c r="H25" i="1" l="1"/>
  <c r="I25" i="1" s="1"/>
  <c r="J25" i="1" s="1"/>
  <c r="H21" i="1"/>
  <c r="I21" i="1" s="1"/>
  <c r="J21" i="1" s="1"/>
  <c r="H26" i="1"/>
  <c r="I26" i="1" s="1"/>
  <c r="J26" i="1" s="1"/>
</calcChain>
</file>

<file path=xl/sharedStrings.xml><?xml version="1.0" encoding="utf-8"?>
<sst xmlns="http://schemas.openxmlformats.org/spreadsheetml/2006/main" count="31" uniqueCount="16">
  <si>
    <t>No</t>
  </si>
  <si>
    <t>Сегмент 1</t>
  </si>
  <si>
    <t>Сегмент 2</t>
  </si>
  <si>
    <t>Сегмент 3</t>
  </si>
  <si>
    <t>Сегмент 4</t>
  </si>
  <si>
    <t>Сегмент 5</t>
  </si>
  <si>
    <t>Сегмент 6</t>
  </si>
  <si>
    <t>Диаметр домена коллизий</t>
  </si>
  <si>
    <t>Работоспособность</t>
  </si>
  <si>
    <t>Витая пара категории 5</t>
  </si>
  <si>
    <t>Компонент</t>
  </si>
  <si>
    <t>Удельное время двойного оборота (би/м)</t>
  </si>
  <si>
    <t>Макс. время двойного оборота (би)</t>
  </si>
  <si>
    <t>Повторитель класса II</t>
  </si>
  <si>
    <t>Пара терминалов с интерфейсами TX</t>
  </si>
  <si>
    <t>C учётом непредвиденных задержек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</si>
</sst>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0"/>
      <color theme="1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1" applyBorder="1"/>
    <xf numFmtId="0" fontId="2" fillId="3" borderId="1" xfId="2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05CF-DF04-44E4-A41D-DBDE0BAA7E59}">
  <dimension ref="A1:J27"/>
  <sheetViews>
    <sheetView tabSelected="1" workbookViewId="0">
      <selection activeCell="L25" sqref="L25"/>
    </sheetView>
  </sheetViews>
  <sheetFormatPr defaultRowHeight="15" x14ac:dyDescent="0.25"/>
  <cols>
    <col min="2" max="2" width="15.7109375" customWidth="1"/>
    <col min="3" max="3" width="14.5703125" customWidth="1"/>
    <col min="4" max="4" width="11.5703125" customWidth="1"/>
    <col min="5" max="5" width="12.85546875" customWidth="1"/>
    <col min="6" max="6" width="13.140625" customWidth="1"/>
    <col min="7" max="7" width="15.7109375" customWidth="1"/>
    <col min="8" max="8" width="33.7109375" customWidth="1"/>
    <col min="9" max="9" width="23.140625" customWidth="1"/>
    <col min="10" max="10" width="39.140625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8</v>
      </c>
    </row>
    <row r="2" spans="1:10" x14ac:dyDescent="0.25">
      <c r="A2" s="4">
        <v>1</v>
      </c>
      <c r="B2" s="5">
        <v>96</v>
      </c>
      <c r="C2" s="3">
        <v>92</v>
      </c>
      <c r="D2" s="3">
        <v>80</v>
      </c>
      <c r="E2" s="5">
        <v>5</v>
      </c>
      <c r="F2" s="3">
        <v>97</v>
      </c>
      <c r="G2" s="5">
        <v>97</v>
      </c>
      <c r="H2" s="3">
        <f>SUM(B2,E2,G2)</f>
        <v>198</v>
      </c>
      <c r="I2" s="7" t="b">
        <f>IF(H2 &lt;=205, TRUE)</f>
        <v>1</v>
      </c>
    </row>
    <row r="3" spans="1:10" x14ac:dyDescent="0.25">
      <c r="A3" s="4">
        <v>2</v>
      </c>
      <c r="B3" s="5">
        <v>95</v>
      </c>
      <c r="C3" s="3">
        <v>85</v>
      </c>
      <c r="D3" s="3">
        <v>85</v>
      </c>
      <c r="E3" s="5">
        <v>90</v>
      </c>
      <c r="F3" s="3">
        <v>90</v>
      </c>
      <c r="G3" s="5">
        <v>98</v>
      </c>
      <c r="H3" s="3">
        <f>SUM(B3,E3,G3,)</f>
        <v>283</v>
      </c>
      <c r="I3" s="8" t="b">
        <f t="shared" ref="I3:I7" si="0">IF(H3 &lt;=205, TRUE)</f>
        <v>0</v>
      </c>
    </row>
    <row r="4" spans="1:10" x14ac:dyDescent="0.25">
      <c r="A4" s="4">
        <v>3</v>
      </c>
      <c r="B4" s="3">
        <v>60</v>
      </c>
      <c r="C4" s="5">
        <v>95</v>
      </c>
      <c r="D4" s="3">
        <v>10</v>
      </c>
      <c r="E4" s="5">
        <v>5</v>
      </c>
      <c r="F4" s="3">
        <v>90</v>
      </c>
      <c r="G4" s="5">
        <v>100</v>
      </c>
      <c r="H4" s="3">
        <f>SUM(C4,E4,G4)</f>
        <v>200</v>
      </c>
      <c r="I4" s="7" t="b">
        <f t="shared" si="0"/>
        <v>1</v>
      </c>
    </row>
    <row r="5" spans="1:10" x14ac:dyDescent="0.25">
      <c r="A5" s="4">
        <v>4</v>
      </c>
      <c r="B5" s="3">
        <v>70</v>
      </c>
      <c r="C5" s="3">
        <v>65</v>
      </c>
      <c r="D5" s="3">
        <v>10</v>
      </c>
      <c r="E5" s="3">
        <v>4</v>
      </c>
      <c r="F5" s="5">
        <v>90</v>
      </c>
      <c r="G5" s="5">
        <v>80</v>
      </c>
      <c r="H5" s="3">
        <f>SUM(F5,G5)</f>
        <v>170</v>
      </c>
      <c r="I5" s="7" t="b">
        <f t="shared" si="0"/>
        <v>1</v>
      </c>
    </row>
    <row r="6" spans="1:10" x14ac:dyDescent="0.25">
      <c r="A6" s="4">
        <v>5</v>
      </c>
      <c r="B6" s="3">
        <v>60</v>
      </c>
      <c r="C6" s="5">
        <v>95</v>
      </c>
      <c r="D6" s="3">
        <v>10</v>
      </c>
      <c r="E6" s="5">
        <v>15</v>
      </c>
      <c r="F6" s="3">
        <v>90</v>
      </c>
      <c r="G6" s="5">
        <v>100</v>
      </c>
      <c r="H6" s="3">
        <f>SUM(C6,E6,G6)</f>
        <v>210</v>
      </c>
      <c r="I6" s="8" t="b">
        <f t="shared" si="0"/>
        <v>0</v>
      </c>
    </row>
    <row r="7" spans="1:10" x14ac:dyDescent="0.25">
      <c r="A7" s="4">
        <v>6</v>
      </c>
      <c r="B7" s="3">
        <v>70</v>
      </c>
      <c r="C7" s="5">
        <v>98</v>
      </c>
      <c r="D7" s="3">
        <v>10</v>
      </c>
      <c r="E7" s="5">
        <v>9</v>
      </c>
      <c r="F7" s="3">
        <v>70</v>
      </c>
      <c r="G7" s="5">
        <v>100</v>
      </c>
      <c r="H7" s="3">
        <f>SUM(C7,E7,G7)</f>
        <v>207</v>
      </c>
      <c r="I7" s="8" t="b">
        <f t="shared" si="0"/>
        <v>0</v>
      </c>
    </row>
    <row r="11" spans="1:10" x14ac:dyDescent="0.25">
      <c r="A11" s="9" t="s">
        <v>0</v>
      </c>
      <c r="B11" s="6" t="s">
        <v>1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6</v>
      </c>
    </row>
    <row r="12" spans="1:10" x14ac:dyDescent="0.25">
      <c r="A12" s="10">
        <v>1</v>
      </c>
      <c r="B12" s="11">
        <v>96</v>
      </c>
      <c r="C12" s="6">
        <v>92</v>
      </c>
      <c r="D12" s="6">
        <v>80</v>
      </c>
      <c r="E12" s="6">
        <v>5</v>
      </c>
      <c r="F12" s="6">
        <v>97</v>
      </c>
      <c r="G12" s="11">
        <v>97</v>
      </c>
      <c r="I12" s="12" t="s">
        <v>10</v>
      </c>
      <c r="J12" s="3" t="s">
        <v>11</v>
      </c>
    </row>
    <row r="13" spans="1:10" x14ac:dyDescent="0.25">
      <c r="A13" s="10">
        <v>2</v>
      </c>
      <c r="B13" s="11">
        <v>95</v>
      </c>
      <c r="C13" s="6">
        <v>85</v>
      </c>
      <c r="D13" s="6">
        <v>85</v>
      </c>
      <c r="E13" s="6">
        <v>90</v>
      </c>
      <c r="F13" s="6">
        <v>90</v>
      </c>
      <c r="G13" s="11">
        <v>98</v>
      </c>
      <c r="I13" s="12" t="s">
        <v>9</v>
      </c>
      <c r="J13" s="3">
        <v>1.1120000000000001</v>
      </c>
    </row>
    <row r="14" spans="1:10" x14ac:dyDescent="0.25">
      <c r="A14" s="10">
        <v>3</v>
      </c>
      <c r="B14" s="6">
        <v>60</v>
      </c>
      <c r="C14" s="11">
        <v>95</v>
      </c>
      <c r="D14" s="6">
        <v>10</v>
      </c>
      <c r="E14" s="6">
        <v>5</v>
      </c>
      <c r="F14" s="6">
        <v>90</v>
      </c>
      <c r="G14" s="11">
        <v>100</v>
      </c>
      <c r="I14" s="12" t="s">
        <v>13</v>
      </c>
      <c r="J14" s="3">
        <v>92</v>
      </c>
    </row>
    <row r="15" spans="1:10" x14ac:dyDescent="0.25">
      <c r="A15" s="10">
        <v>4</v>
      </c>
      <c r="B15" s="6">
        <v>70</v>
      </c>
      <c r="C15" s="6">
        <v>65</v>
      </c>
      <c r="D15" s="6">
        <v>10</v>
      </c>
      <c r="E15" s="6">
        <v>4</v>
      </c>
      <c r="F15" s="11">
        <v>90</v>
      </c>
      <c r="G15" s="11">
        <v>80</v>
      </c>
      <c r="I15" s="13" t="s">
        <v>14</v>
      </c>
      <c r="J15" s="14">
        <v>100</v>
      </c>
    </row>
    <row r="16" spans="1:10" x14ac:dyDescent="0.25">
      <c r="A16" s="10">
        <v>5</v>
      </c>
      <c r="B16" s="6">
        <v>60</v>
      </c>
      <c r="C16" s="11">
        <v>95</v>
      </c>
      <c r="D16" s="6">
        <v>10</v>
      </c>
      <c r="E16" s="6">
        <v>15</v>
      </c>
      <c r="F16" s="6">
        <v>90</v>
      </c>
      <c r="G16" s="11">
        <v>100</v>
      </c>
      <c r="I16" s="13"/>
      <c r="J16" s="15"/>
    </row>
    <row r="17" spans="1:10" x14ac:dyDescent="0.25">
      <c r="A17" s="10">
        <v>6</v>
      </c>
      <c r="B17" s="6">
        <v>70</v>
      </c>
      <c r="C17" s="11">
        <v>98</v>
      </c>
      <c r="D17" s="6">
        <v>10</v>
      </c>
      <c r="E17" s="6">
        <v>9</v>
      </c>
      <c r="F17" s="6">
        <v>70</v>
      </c>
      <c r="G17" s="11">
        <v>100</v>
      </c>
    </row>
    <row r="18" spans="1:10" ht="15" customHeight="1" x14ac:dyDescent="0.25"/>
    <row r="20" spans="1:10" ht="27" x14ac:dyDescent="0.25">
      <c r="A20" s="9" t="s">
        <v>0</v>
      </c>
      <c r="B20" s="6" t="s">
        <v>1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16" t="s">
        <v>12</v>
      </c>
      <c r="I20" s="18" t="s">
        <v>15</v>
      </c>
      <c r="J20" s="17" t="s">
        <v>8</v>
      </c>
    </row>
    <row r="21" spans="1:10" x14ac:dyDescent="0.25">
      <c r="A21" s="10">
        <v>1</v>
      </c>
      <c r="B21" s="11">
        <f>B12*J13</f>
        <v>106.75200000000001</v>
      </c>
      <c r="C21" s="6"/>
      <c r="D21" s="6"/>
      <c r="E21" s="6">
        <f>E2*J13</f>
        <v>5.5600000000000005</v>
      </c>
      <c r="F21" s="6"/>
      <c r="G21" s="11">
        <f>G12*J13</f>
        <v>107.864</v>
      </c>
      <c r="H21" s="3">
        <f>SUM(B21,E21,G21,J15,J14,J14)</f>
        <v>504.17600000000004</v>
      </c>
      <c r="I21" s="3">
        <f>(H21+4)</f>
        <v>508.17600000000004</v>
      </c>
      <c r="J21" s="7" t="b">
        <f>IF(I21 &lt;=512, TRUE)</f>
        <v>1</v>
      </c>
    </row>
    <row r="22" spans="1:10" x14ac:dyDescent="0.25">
      <c r="A22" s="10">
        <v>2</v>
      </c>
      <c r="B22" s="11">
        <f>B13*J13</f>
        <v>105.64000000000001</v>
      </c>
      <c r="C22" s="6"/>
      <c r="D22" s="6"/>
      <c r="E22" s="6">
        <f>E3*J13</f>
        <v>100.08000000000001</v>
      </c>
      <c r="F22" s="6"/>
      <c r="G22" s="11">
        <f>G13*J13</f>
        <v>108.97600000000001</v>
      </c>
      <c r="H22" s="3">
        <f>SUM(B22,E22,G22,J15,J14,J14)</f>
        <v>598.69600000000003</v>
      </c>
      <c r="I22" s="3">
        <f t="shared" ref="I22:I26" si="1">(H22+4)</f>
        <v>602.69600000000003</v>
      </c>
      <c r="J22" s="8" t="b">
        <f t="shared" ref="J22:J26" si="2">IF(I22 &lt;=512, TRUE)</f>
        <v>0</v>
      </c>
    </row>
    <row r="23" spans="1:10" x14ac:dyDescent="0.25">
      <c r="A23" s="10">
        <v>3</v>
      </c>
      <c r="B23" s="6"/>
      <c r="C23" s="11">
        <f>C14*J13</f>
        <v>105.64000000000001</v>
      </c>
      <c r="D23" s="6"/>
      <c r="E23" s="6">
        <f>E4*J13</f>
        <v>5.5600000000000005</v>
      </c>
      <c r="F23" s="6"/>
      <c r="G23" s="11">
        <f>G14*J13</f>
        <v>111.20000000000002</v>
      </c>
      <c r="H23" s="3">
        <f>SUM(C23,E23,G23,J15,J14,J14)</f>
        <v>506.40000000000003</v>
      </c>
      <c r="I23" s="3">
        <f t="shared" si="1"/>
        <v>510.40000000000003</v>
      </c>
      <c r="J23" s="7" t="b">
        <f t="shared" si="2"/>
        <v>1</v>
      </c>
    </row>
    <row r="24" spans="1:10" x14ac:dyDescent="0.25">
      <c r="A24" s="10">
        <v>4</v>
      </c>
      <c r="B24" s="6"/>
      <c r="C24" s="6"/>
      <c r="D24" s="6"/>
      <c r="E24" s="6"/>
      <c r="F24" s="11">
        <f>F15*J13</f>
        <v>100.08000000000001</v>
      </c>
      <c r="G24" s="11">
        <f>G15*J13</f>
        <v>88.960000000000008</v>
      </c>
      <c r="H24" s="3">
        <f>SUM(F24,G24,J15,J14)</f>
        <v>381.04</v>
      </c>
      <c r="I24" s="3">
        <f t="shared" si="1"/>
        <v>385.04</v>
      </c>
      <c r="J24" s="7" t="b">
        <f t="shared" si="2"/>
        <v>1</v>
      </c>
    </row>
    <row r="25" spans="1:10" x14ac:dyDescent="0.25">
      <c r="A25" s="10">
        <v>5</v>
      </c>
      <c r="B25" s="6"/>
      <c r="C25" s="11">
        <f>C16*J13</f>
        <v>105.64000000000001</v>
      </c>
      <c r="D25" s="6"/>
      <c r="E25" s="6">
        <f>E6*J13</f>
        <v>16.68</v>
      </c>
      <c r="F25" s="6"/>
      <c r="G25" s="11">
        <f>G16*J13</f>
        <v>111.20000000000002</v>
      </c>
      <c r="H25" s="3">
        <f>SUM(C25,E25,G25,J15,J14,J14)</f>
        <v>517.52</v>
      </c>
      <c r="I25" s="3">
        <f t="shared" si="1"/>
        <v>521.52</v>
      </c>
      <c r="J25" s="8" t="b">
        <f t="shared" si="2"/>
        <v>0</v>
      </c>
    </row>
    <row r="26" spans="1:10" x14ac:dyDescent="0.25">
      <c r="A26" s="10">
        <v>6</v>
      </c>
      <c r="B26" s="6"/>
      <c r="C26" s="11">
        <f>C17*J13</f>
        <v>108.97600000000001</v>
      </c>
      <c r="D26" s="6"/>
      <c r="E26" s="6">
        <f>E7*J13</f>
        <v>10.008000000000001</v>
      </c>
      <c r="F26" s="6"/>
      <c r="G26" s="11">
        <f>G17*J13</f>
        <v>111.20000000000002</v>
      </c>
      <c r="H26" s="3">
        <f>SUM(C26,E26,G26,J16,J15,J14,J14)</f>
        <v>514.18399999999997</v>
      </c>
      <c r="I26" s="3">
        <f t="shared" si="1"/>
        <v>518.18399999999997</v>
      </c>
      <c r="J26" s="8" t="b">
        <f t="shared" si="2"/>
        <v>0</v>
      </c>
    </row>
    <row r="27" spans="1:10" x14ac:dyDescent="0.25">
      <c r="I27" s="1"/>
    </row>
  </sheetData>
  <mergeCells count="2">
    <mergeCell ref="I15:I16"/>
    <mergeCell ref="J15:J16"/>
  </mergeCells>
  <pageMargins left="0.7" right="0.7" top="0.75" bottom="0.75" header="0.3" footer="0.3"/>
  <ignoredErrors>
    <ignoredError sqref="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Мурашов Иван Вячеславович</dc:creator>
  <cp:lastModifiedBy>Мурашов Иван Вячеславович</cp:lastModifiedBy>
  <dcterms:created xsi:type="dcterms:W3CDTF">2025-09-27T10:50:22Z</dcterms:created>
  <dcterms:modified xsi:type="dcterms:W3CDTF">2025-09-27T12:18:33Z</dcterms:modified>
</cp:coreProperties>
</file>