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97r\Downloads\"/>
    </mc:Choice>
  </mc:AlternateContent>
  <xr:revisionPtr revIDLastSave="0" documentId="13_ncr:1_{32089C3F-4F40-40B0-9D15-864486D1BC22}" xr6:coauthVersionLast="47" xr6:coauthVersionMax="47" xr10:uidLastSave="{00000000-0000-0000-0000-000000000000}"/>
  <bookViews>
    <workbookView xWindow="30270" yWindow="300" windowWidth="22365" windowHeight="14520" xr2:uid="{775E6E1F-5A98-A442-BE13-6790A6E4D499}"/>
  </bookViews>
  <sheets>
    <sheet name="CS &amp; DS" sheetId="11" r:id="rId1"/>
    <sheet name="Csec" sheetId="12" r:id="rId2"/>
    <sheet name="IT+" sheetId="5" r:id="rId3"/>
    <sheet name="gradePoints" sheetId="1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2" l="1"/>
  <c r="I7" i="12"/>
  <c r="I6" i="12"/>
  <c r="G6" i="12"/>
  <c r="D6" i="12"/>
  <c r="I5" i="12"/>
  <c r="G5" i="12"/>
  <c r="D5" i="12"/>
  <c r="I4" i="12"/>
  <c r="G4" i="12"/>
  <c r="D4" i="12"/>
  <c r="N3" i="12"/>
  <c r="I3" i="12"/>
  <c r="D3" i="12"/>
  <c r="I8" i="11"/>
  <c r="I7" i="11"/>
  <c r="I6" i="11"/>
  <c r="G6" i="11"/>
  <c r="D6" i="11"/>
  <c r="I5" i="11"/>
  <c r="G5" i="11"/>
  <c r="D5" i="11"/>
  <c r="I4" i="11"/>
  <c r="G4" i="11"/>
  <c r="D4" i="11"/>
  <c r="N3" i="11"/>
  <c r="I3" i="11"/>
  <c r="D3" i="11"/>
  <c r="N3" i="5"/>
  <c r="I8" i="5"/>
  <c r="I7" i="5"/>
  <c r="I6" i="5"/>
  <c r="D6" i="5"/>
  <c r="I5" i="5"/>
  <c r="D5" i="5"/>
  <c r="I4" i="5"/>
  <c r="D4" i="5"/>
  <c r="I3" i="5"/>
  <c r="D3" i="5"/>
  <c r="G6" i="5"/>
  <c r="G5" i="5"/>
  <c r="G4" i="5"/>
  <c r="B5" i="5"/>
  <c r="B4" i="5"/>
  <c r="B10" i="5"/>
  <c r="B12" i="5"/>
  <c r="B11" i="5"/>
  <c r="B9" i="5"/>
  <c r="B10" i="11"/>
  <c r="B9" i="11"/>
  <c r="B11" i="11"/>
  <c r="B12" i="11"/>
  <c r="B9" i="12"/>
  <c r="B10" i="12"/>
  <c r="B11" i="12"/>
  <c r="B12" i="12"/>
</calcChain>
</file>

<file path=xl/sharedStrings.xml><?xml version="1.0" encoding="utf-8"?>
<sst xmlns="http://schemas.openxmlformats.org/spreadsheetml/2006/main" count="147" uniqueCount="59">
  <si>
    <t>A1</t>
  </si>
  <si>
    <t>A2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</si>
  <si>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</si>
  <si>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</si>
  <si>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</si>
  <si>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</si>
  <si>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</si>
  <si>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</si>
  <si>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</si>
  <si>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</si>
  <si>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</si>
  <si>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</si>
  <si>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</si>
  <si>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</si>
  <si>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</si>
  <si>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</si>
  <si>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</si>
  <si>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</si>
  <si>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</si>
  <si>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</si>
  <si>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</si>
  <si>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</si>
  <si>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H</t>
  </si>
  <si>
    <t>Course</t>
  </si>
  <si>
    <t>Grade</t>
  </si>
  <si>
    <t>Credits</t>
  </si>
  <si>
    <t>Grade Point</t>
  </si>
  <si>
    <t>MV</t>
  </si>
  <si>
    <t>PSD</t>
  </si>
  <si>
    <t>Final GPA</t>
  </si>
  <si>
    <t>Semester 1</t>
  </si>
  <si>
    <t>Semester 2</t>
  </si>
  <si>
    <t>PROG IT</t>
  </si>
  <si>
    <t>DTA</t>
  </si>
  <si>
    <t>S&amp;N</t>
  </si>
  <si>
    <t>ECS</t>
  </si>
  <si>
    <t>SE</t>
  </si>
  <si>
    <t>Taught GPA</t>
  </si>
  <si>
    <t>Semester 3</t>
  </si>
  <si>
    <t>Project</t>
  </si>
  <si>
    <t>IDSS</t>
  </si>
  <si>
    <t>Semester 1 GPA</t>
  </si>
  <si>
    <t>Semester 2 GPA</t>
  </si>
  <si>
    <t>RPS</t>
  </si>
  <si>
    <t>MLAI/ECS</t>
  </si>
  <si>
    <t>IT+ TP</t>
  </si>
  <si>
    <t>Course 1</t>
  </si>
  <si>
    <t>Course 2</t>
  </si>
  <si>
    <t>Course 3</t>
  </si>
  <si>
    <t>Course 4</t>
  </si>
  <si>
    <t>Course 5</t>
  </si>
  <si>
    <t>Course 6</t>
  </si>
  <si>
    <t>PoCS</t>
  </si>
  <si>
    <t>HCS</t>
  </si>
  <si>
    <t>CSD</t>
  </si>
  <si>
    <t>CSFor</t>
  </si>
  <si>
    <t>ETCS</t>
  </si>
  <si>
    <t>ANS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</si>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</sst>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1" fillId="0" borderId="7" xfId="0" applyFont="1" applyBorder="1"/>
    <xf numFmtId="164" fontId="1" fillId="0" borderId="7" xfId="0" applyNumberFormat="1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" fillId="0" borderId="7" xfId="0" applyFont="1" applyBorder="1" applyAlignment="1">
      <alignment horizontal="right"/>
    </xf>
    <xf numFmtId="0" fontId="2" fillId="0" borderId="7" xfId="0" applyFont="1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797F-398E-C34D-8AB3-A14E72E67DEA}">
  <dimension ref="A1:N12"/>
  <sheetViews>
    <sheetView tabSelected="1" workbookViewId="0">
      <selection sqref="A1:D1"/>
    </sheetView>
  </sheetViews>
  <sheetFormatPr defaultColWidth="10.625" defaultRowHeight="15.75" x14ac:dyDescent="0.25"/>
  <cols>
    <col min="1" max="1" width="16" customWidth="1"/>
  </cols>
  <sheetData>
    <row r="1" spans="1:14" x14ac:dyDescent="0.25">
      <c r="A1" s="17" t="s">
        <v>30</v>
      </c>
      <c r="B1" s="17"/>
      <c r="C1" s="17"/>
      <c r="D1" s="17"/>
      <c r="F1" s="17" t="s">
        <v>31</v>
      </c>
      <c r="G1" s="17"/>
      <c r="H1" s="17"/>
      <c r="I1" s="17"/>
      <c r="K1" s="17" t="s">
        <v>38</v>
      </c>
      <c r="L1" s="17"/>
      <c r="M1" s="17"/>
      <c r="N1" s="17"/>
    </row>
    <row r="2" spans="1:14" x14ac:dyDescent="0.25">
      <c r="A2" s="8" t="s">
        <v>23</v>
      </c>
      <c r="B2" s="8" t="s">
        <v>25</v>
      </c>
      <c r="C2" s="8" t="s">
        <v>24</v>
      </c>
      <c r="D2" s="8" t="s">
        <v>26</v>
      </c>
      <c r="F2" s="8" t="s">
        <v>23</v>
      </c>
      <c r="G2" s="8" t="s">
        <v>25</v>
      </c>
      <c r="H2" s="8" t="s">
        <v>24</v>
      </c>
      <c r="I2" s="8" t="s">
        <v>26</v>
      </c>
      <c r="K2" s="8" t="s">
        <v>23</v>
      </c>
      <c r="L2" s="8" t="s">
        <v>25</v>
      </c>
      <c r="M2" s="8" t="s">
        <v>24</v>
      </c>
      <c r="N2" s="8" t="s">
        <v>26</v>
      </c>
    </row>
    <row r="3" spans="1:14" x14ac:dyDescent="0.25">
      <c r="A3" s="8" t="s">
        <v>28</v>
      </c>
      <c r="B3" s="9">
        <v>20</v>
      </c>
      <c r="C3" s="9" t="s">
        <v>10</v>
      </c>
      <c r="D3" s="8">
        <f>VLOOKUP(C3,gradePoints!$A$1:$B$30,2,0)</f>
        <v>12</v>
      </c>
      <c r="F3" s="8" t="s">
        <v>46</v>
      </c>
      <c r="G3" s="9">
        <v>10</v>
      </c>
      <c r="H3" s="9" t="s">
        <v>10</v>
      </c>
      <c r="I3" s="8">
        <f>VLOOKUP(H3,gradePoints!$A$1:$B$30,2,0)</f>
        <v>12</v>
      </c>
      <c r="K3" s="8" t="s">
        <v>39</v>
      </c>
      <c r="L3" s="9">
        <v>60</v>
      </c>
      <c r="M3" s="9" t="s">
        <v>10</v>
      </c>
      <c r="N3" s="8">
        <f>VLOOKUP(M3,gradePoints!$A$1:$B$30,2,0)</f>
        <v>12</v>
      </c>
    </row>
    <row r="4" spans="1:14" x14ac:dyDescent="0.25">
      <c r="A4" s="8" t="s">
        <v>40</v>
      </c>
      <c r="B4" s="9">
        <v>15</v>
      </c>
      <c r="C4" s="9" t="s">
        <v>10</v>
      </c>
      <c r="D4" s="8">
        <f>VLOOKUP(C4,gradePoints!$A$1:$B$30,2,0)</f>
        <v>12</v>
      </c>
      <c r="F4" s="8" t="s">
        <v>47</v>
      </c>
      <c r="G4" s="9">
        <f t="shared" ref="G4:G6" si="0">IF(H4="MV",0,10)</f>
        <v>10</v>
      </c>
      <c r="H4" s="9" t="s">
        <v>10</v>
      </c>
      <c r="I4" s="8">
        <f>VLOOKUP(H4,gradePoints!$A$1:$B$30,2,0)</f>
        <v>12</v>
      </c>
    </row>
    <row r="5" spans="1:14" x14ac:dyDescent="0.25">
      <c r="A5" s="16" t="s">
        <v>44</v>
      </c>
      <c r="B5" s="9">
        <v>15</v>
      </c>
      <c r="C5" s="9" t="s">
        <v>10</v>
      </c>
      <c r="D5" s="8">
        <f>VLOOKUP(C5,gradePoints!$A$1:$B$30,2,0)</f>
        <v>12</v>
      </c>
      <c r="F5" s="8" t="s">
        <v>48</v>
      </c>
      <c r="G5" s="9">
        <f t="shared" si="0"/>
        <v>10</v>
      </c>
      <c r="H5" s="9" t="s">
        <v>10</v>
      </c>
      <c r="I5" s="8">
        <f>VLOOKUP(H5,gradePoints!$A$1:$B$30,2,0)</f>
        <v>12</v>
      </c>
    </row>
    <row r="6" spans="1:14" x14ac:dyDescent="0.25">
      <c r="A6" s="8" t="s">
        <v>43</v>
      </c>
      <c r="B6" s="9">
        <v>10</v>
      </c>
      <c r="C6" s="9" t="s">
        <v>10</v>
      </c>
      <c r="D6" s="8">
        <f>VLOOKUP(C6,gradePoints!$A$1:$B$30,2,0)</f>
        <v>12</v>
      </c>
      <c r="F6" s="8" t="s">
        <v>49</v>
      </c>
      <c r="G6" s="9">
        <f t="shared" si="0"/>
        <v>10</v>
      </c>
      <c r="H6" s="9" t="s">
        <v>10</v>
      </c>
      <c r="I6" s="8">
        <f>VLOOKUP(H6,gradePoints!$A$1:$B$30,2,0)</f>
        <v>12</v>
      </c>
    </row>
    <row r="7" spans="1:14" x14ac:dyDescent="0.25">
      <c r="F7" s="8" t="s">
        <v>50</v>
      </c>
      <c r="G7" s="9">
        <v>10</v>
      </c>
      <c r="H7" s="9" t="s">
        <v>10</v>
      </c>
      <c r="I7" s="8">
        <f>VLOOKUP(H7,gradePoints!$A$1:$B$30,2,0)</f>
        <v>12</v>
      </c>
    </row>
    <row r="8" spans="1:14" x14ac:dyDescent="0.25">
      <c r="A8" s="13"/>
      <c r="B8" s="14"/>
      <c r="F8" s="8" t="s">
        <v>51</v>
      </c>
      <c r="G8" s="9">
        <v>10</v>
      </c>
      <c r="H8" s="9" t="s">
        <v>10</v>
      </c>
      <c r="I8" s="8">
        <f>VLOOKUP(H8,gradePoints!$A$1:$B$30,2,0)</f>
        <v>12</v>
      </c>
    </row>
    <row r="9" spans="1:14" x14ac:dyDescent="0.25">
      <c r="A9" s="15" t="s">
        <v>41</v>
      </c>
      <c r="B9" s="10">
        <f>SUMPRODUCT(D3:D6,B3:B6)/SUM(B3:B6)</f>
        <v>12</v>
      </c>
    </row>
    <row r="10" spans="1:14" x14ac:dyDescent="0.25">
      <c r="A10" s="15" t="s">
        <v>42</v>
      </c>
      <c r="B10" s="8">
        <f>SUMPRODUCT(I3:I8,G3:G8)/SUM(G3:G8)</f>
        <v>12</v>
      </c>
    </row>
    <row r="11" spans="1:14" x14ac:dyDescent="0.25">
      <c r="A11" s="15" t="s">
        <v>37</v>
      </c>
      <c r="B11" s="10">
        <f>(SUMPRODUCT(D3:D6,B3:B6)+SUMPRODUCT(I3:I8,G3:G8))/(SUM(B3:B6)+SUM(G3:G8))</f>
        <v>12</v>
      </c>
    </row>
    <row r="12" spans="1:14" x14ac:dyDescent="0.25">
      <c r="A12" s="15" t="s">
        <v>29</v>
      </c>
      <c r="B12" s="10">
        <f>(SUMPRODUCT(D3:D6,B3:B6)+SUMPRODUCT(I3:I8,G3:G8)+N3*L3)/(SUM(B3:B6)+SUM(G3:G8)+L3)</f>
        <v>12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5BF9-09C6-4053-A290-8CB1911A53A1}">
  <dimension ref="A1:N12"/>
  <sheetViews>
    <sheetView workbookViewId="0">
      <selection activeCell="G8" sqref="G8"/>
    </sheetView>
  </sheetViews>
  <sheetFormatPr defaultColWidth="10.625" defaultRowHeight="15.75" x14ac:dyDescent="0.25"/>
  <cols>
    <col min="1" max="1" width="16" customWidth="1"/>
  </cols>
  <sheetData>
    <row r="1" spans="1:14" x14ac:dyDescent="0.25">
      <c r="A1" s="17" t="s">
        <v>30</v>
      </c>
      <c r="B1" s="17"/>
      <c r="C1" s="17"/>
      <c r="D1" s="17"/>
      <c r="F1" s="17" t="s">
        <v>31</v>
      </c>
      <c r="G1" s="17"/>
      <c r="H1" s="17"/>
      <c r="I1" s="17"/>
      <c r="K1" s="17" t="s">
        <v>38</v>
      </c>
      <c r="L1" s="17"/>
      <c r="M1" s="17"/>
      <c r="N1" s="17"/>
    </row>
    <row r="2" spans="1:14" x14ac:dyDescent="0.25">
      <c r="A2" s="8" t="s">
        <v>23</v>
      </c>
      <c r="B2" s="8" t="s">
        <v>25</v>
      </c>
      <c r="C2" s="8" t="s">
        <v>24</v>
      </c>
      <c r="D2" s="8" t="s">
        <v>26</v>
      </c>
      <c r="F2" s="8" t="s">
        <v>23</v>
      </c>
      <c r="G2" s="8" t="s">
        <v>25</v>
      </c>
      <c r="H2" s="8" t="s">
        <v>24</v>
      </c>
      <c r="I2" s="8" t="s">
        <v>26</v>
      </c>
      <c r="K2" s="8" t="s">
        <v>23</v>
      </c>
      <c r="L2" s="8" t="s">
        <v>25</v>
      </c>
      <c r="M2" s="8" t="s">
        <v>24</v>
      </c>
      <c r="N2" s="8" t="s">
        <v>26</v>
      </c>
    </row>
    <row r="3" spans="1:14" x14ac:dyDescent="0.25">
      <c r="A3" s="8" t="s">
        <v>28</v>
      </c>
      <c r="B3" s="9">
        <v>20</v>
      </c>
      <c r="C3" s="9" t="s">
        <v>10</v>
      </c>
      <c r="D3" s="8">
        <f>VLOOKUP(C3,gradePoints!$A$1:$B$30,2,0)</f>
        <v>12</v>
      </c>
      <c r="F3" s="8" t="s">
        <v>53</v>
      </c>
      <c r="G3" s="9">
        <v>10</v>
      </c>
      <c r="H3" s="9" t="s">
        <v>10</v>
      </c>
      <c r="I3" s="8">
        <f>VLOOKUP(H3,gradePoints!$A$1:$B$30,2,0)</f>
        <v>12</v>
      </c>
      <c r="K3" s="8" t="s">
        <v>39</v>
      </c>
      <c r="L3" s="9">
        <v>60</v>
      </c>
      <c r="M3" s="9" t="s">
        <v>10</v>
      </c>
      <c r="N3" s="8">
        <f>VLOOKUP(M3,gradePoints!$A$1:$B$30,2,0)</f>
        <v>12</v>
      </c>
    </row>
    <row r="4" spans="1:14" x14ac:dyDescent="0.25">
      <c r="A4" s="8" t="s">
        <v>35</v>
      </c>
      <c r="B4" s="9">
        <v>15</v>
      </c>
      <c r="C4" s="9" t="s">
        <v>10</v>
      </c>
      <c r="D4" s="8">
        <f>VLOOKUP(C4,gradePoints!$A$1:$B$30,2,0)</f>
        <v>12</v>
      </c>
      <c r="F4" s="8" t="s">
        <v>54</v>
      </c>
      <c r="G4" s="9">
        <f t="shared" ref="G4:G6" si="0">IF(H4="MV",0,10)</f>
        <v>10</v>
      </c>
      <c r="H4" s="9" t="s">
        <v>10</v>
      </c>
      <c r="I4" s="8">
        <f>VLOOKUP(H4,gradePoints!$A$1:$B$30,2,0)</f>
        <v>12</v>
      </c>
    </row>
    <row r="5" spans="1:14" x14ac:dyDescent="0.25">
      <c r="A5" s="16" t="s">
        <v>52</v>
      </c>
      <c r="B5" s="9">
        <v>15</v>
      </c>
      <c r="C5" s="9" t="s">
        <v>10</v>
      </c>
      <c r="D5" s="8">
        <f>VLOOKUP(C5,gradePoints!$A$1:$B$30,2,0)</f>
        <v>12</v>
      </c>
      <c r="F5" s="8" t="s">
        <v>55</v>
      </c>
      <c r="G5" s="9">
        <f t="shared" si="0"/>
        <v>10</v>
      </c>
      <c r="H5" s="9" t="s">
        <v>10</v>
      </c>
      <c r="I5" s="8">
        <f>VLOOKUP(H5,gradePoints!$A$1:$B$30,2,0)</f>
        <v>12</v>
      </c>
    </row>
    <row r="6" spans="1:14" x14ac:dyDescent="0.25">
      <c r="A6" s="8" t="s">
        <v>43</v>
      </c>
      <c r="B6" s="9">
        <v>10</v>
      </c>
      <c r="C6" s="9" t="s">
        <v>10</v>
      </c>
      <c r="D6" s="8">
        <f>VLOOKUP(C6,gradePoints!$A$1:$B$30,2,0)</f>
        <v>12</v>
      </c>
      <c r="F6" s="8" t="s">
        <v>56</v>
      </c>
      <c r="G6" s="9">
        <f t="shared" si="0"/>
        <v>10</v>
      </c>
      <c r="H6" s="9" t="s">
        <v>10</v>
      </c>
      <c r="I6" s="8">
        <f>VLOOKUP(H6,gradePoints!$A$1:$B$30,2,0)</f>
        <v>12</v>
      </c>
    </row>
    <row r="7" spans="1:14" x14ac:dyDescent="0.25">
      <c r="F7" s="8" t="s">
        <v>57</v>
      </c>
      <c r="G7" s="9">
        <v>10</v>
      </c>
      <c r="H7" s="9" t="s">
        <v>10</v>
      </c>
      <c r="I7" s="8">
        <f>VLOOKUP(H7,gradePoints!$A$1:$B$30,2,0)</f>
        <v>12</v>
      </c>
    </row>
    <row r="8" spans="1:14" x14ac:dyDescent="0.25">
      <c r="A8" s="13"/>
      <c r="B8" s="14"/>
      <c r="F8" s="8" t="s">
        <v>58</v>
      </c>
      <c r="G8" s="9">
        <v>10</v>
      </c>
      <c r="H8" s="9" t="s">
        <v>10</v>
      </c>
      <c r="I8" s="8">
        <f>VLOOKUP(H8,gradePoints!$A$1:$B$30,2,0)</f>
        <v>12</v>
      </c>
    </row>
    <row r="9" spans="1:14" x14ac:dyDescent="0.25">
      <c r="A9" s="15" t="s">
        <v>41</v>
      </c>
      <c r="B9" s="10">
        <f>SUMPRODUCT(D3:D6,B3:B6)/SUM(B3:B6)</f>
        <v>12</v>
      </c>
    </row>
    <row r="10" spans="1:14" x14ac:dyDescent="0.25">
      <c r="A10" s="15" t="s">
        <v>42</v>
      </c>
      <c r="B10" s="8">
        <f>SUMPRODUCT(I3:I8,G3:G8)/SUM(G3:G8)</f>
        <v>12</v>
      </c>
    </row>
    <row r="11" spans="1:14" x14ac:dyDescent="0.25">
      <c r="A11" s="15" t="s">
        <v>37</v>
      </c>
      <c r="B11" s="10">
        <f>(SUMPRODUCT(D3:D6,B3:B6)+SUMPRODUCT(I3:I8,G3:G8))/(SUM(B3:B6)+SUM(G3:G8))</f>
        <v>12</v>
      </c>
    </row>
    <row r="12" spans="1:14" x14ac:dyDescent="0.25">
      <c r="A12" s="15" t="s">
        <v>29</v>
      </c>
      <c r="B12" s="10">
        <f>(SUMPRODUCT(D3:D6,B3:B6)+SUMPRODUCT(I3:I8,G3:G8)+N3*L3)/(SUM(B3:B6)+SUM(G3:G8)+L3)</f>
        <v>12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B1C7-DB83-A04C-ADC5-41A5FE0B369B}">
  <dimension ref="A1:N12"/>
  <sheetViews>
    <sheetView workbookViewId="0">
      <selection activeCell="M3" sqref="M3"/>
    </sheetView>
  </sheetViews>
  <sheetFormatPr defaultColWidth="10.625" defaultRowHeight="15.75" x14ac:dyDescent="0.25"/>
  <cols>
    <col min="1" max="1" width="15.625" customWidth="1"/>
  </cols>
  <sheetData>
    <row r="1" spans="1:14" x14ac:dyDescent="0.25">
      <c r="A1" s="18" t="s">
        <v>30</v>
      </c>
      <c r="B1" s="18"/>
      <c r="C1" s="18"/>
      <c r="D1" s="18"/>
      <c r="F1" s="17" t="s">
        <v>31</v>
      </c>
      <c r="G1" s="17"/>
      <c r="H1" s="17"/>
      <c r="I1" s="17"/>
      <c r="K1" s="17" t="s">
        <v>38</v>
      </c>
      <c r="L1" s="17"/>
      <c r="M1" s="17"/>
      <c r="N1" s="17"/>
    </row>
    <row r="2" spans="1:14" x14ac:dyDescent="0.25">
      <c r="A2" s="8" t="s">
        <v>23</v>
      </c>
      <c r="B2" s="8" t="s">
        <v>25</v>
      </c>
      <c r="C2" s="8" t="s">
        <v>24</v>
      </c>
      <c r="D2" s="8" t="s">
        <v>26</v>
      </c>
      <c r="F2" s="8" t="s">
        <v>23</v>
      </c>
      <c r="G2" s="8" t="s">
        <v>25</v>
      </c>
      <c r="H2" s="8" t="s">
        <v>24</v>
      </c>
      <c r="I2" s="8" t="s">
        <v>26</v>
      </c>
      <c r="K2" s="8" t="s">
        <v>23</v>
      </c>
      <c r="L2" s="8" t="s">
        <v>25</v>
      </c>
      <c r="M2" s="8" t="s">
        <v>24</v>
      </c>
      <c r="N2" s="8" t="s">
        <v>26</v>
      </c>
    </row>
    <row r="3" spans="1:14" x14ac:dyDescent="0.25">
      <c r="A3" s="8" t="s">
        <v>32</v>
      </c>
      <c r="B3" s="9">
        <v>20</v>
      </c>
      <c r="C3" s="9" t="s">
        <v>10</v>
      </c>
      <c r="D3" s="8">
        <f>VLOOKUP(C3,gradePoints!$A$1:$B$30,2,0)</f>
        <v>12</v>
      </c>
      <c r="F3" s="8" t="s">
        <v>36</v>
      </c>
      <c r="G3" s="9">
        <v>15</v>
      </c>
      <c r="H3" s="9" t="s">
        <v>10</v>
      </c>
      <c r="I3" s="8">
        <f>VLOOKUP(H3,gradePoints!$A$1:$B$30,2,0)</f>
        <v>12</v>
      </c>
      <c r="K3" s="8" t="s">
        <v>39</v>
      </c>
      <c r="L3" s="9">
        <v>60</v>
      </c>
      <c r="M3" s="9" t="s">
        <v>10</v>
      </c>
      <c r="N3" s="8">
        <f>VLOOKUP(M3,gradePoints!$A$1:$B$30,2,0)</f>
        <v>12</v>
      </c>
    </row>
    <row r="4" spans="1:14" x14ac:dyDescent="0.25">
      <c r="A4" s="8" t="s">
        <v>33</v>
      </c>
      <c r="B4" s="9">
        <f t="shared" ref="B4:B5" si="0">IF(C4="MV",0,10)</f>
        <v>10</v>
      </c>
      <c r="C4" s="9" t="s">
        <v>10</v>
      </c>
      <c r="D4" s="8">
        <f>VLOOKUP(C4,gradePoints!$A$1:$B$30,2,0)</f>
        <v>12</v>
      </c>
      <c r="F4" s="8" t="s">
        <v>45</v>
      </c>
      <c r="G4" s="9">
        <f t="shared" ref="G4:G6" si="1">IF(H4="MV",0,10)</f>
        <v>10</v>
      </c>
      <c r="H4" s="9" t="s">
        <v>10</v>
      </c>
      <c r="I4" s="8">
        <f>VLOOKUP(H4,gradePoints!$A$1:$B$30,2,0)</f>
        <v>12</v>
      </c>
    </row>
    <row r="5" spans="1:14" x14ac:dyDescent="0.25">
      <c r="A5" s="8" t="s">
        <v>34</v>
      </c>
      <c r="B5" s="9">
        <f t="shared" si="0"/>
        <v>10</v>
      </c>
      <c r="C5" s="9" t="s">
        <v>10</v>
      </c>
      <c r="D5" s="8">
        <f>VLOOKUP(C5,gradePoints!$A$1:$B$30,2,0)</f>
        <v>12</v>
      </c>
      <c r="F5" s="8" t="s">
        <v>46</v>
      </c>
      <c r="G5" s="9">
        <f t="shared" si="1"/>
        <v>10</v>
      </c>
      <c r="H5" s="9" t="s">
        <v>10</v>
      </c>
      <c r="I5" s="8">
        <f>VLOOKUP(H5,gradePoints!$A$1:$B$30,2,0)</f>
        <v>12</v>
      </c>
    </row>
    <row r="6" spans="1:14" x14ac:dyDescent="0.25">
      <c r="A6" s="8" t="s">
        <v>35</v>
      </c>
      <c r="B6" s="9">
        <v>15</v>
      </c>
      <c r="C6" s="9" t="s">
        <v>10</v>
      </c>
      <c r="D6" s="8">
        <f>VLOOKUP(C6,gradePoints!$A$1:$B$30,2,0)</f>
        <v>12</v>
      </c>
      <c r="F6" s="8" t="s">
        <v>47</v>
      </c>
      <c r="G6" s="9">
        <f t="shared" si="1"/>
        <v>10</v>
      </c>
      <c r="H6" s="9" t="s">
        <v>10</v>
      </c>
      <c r="I6" s="8">
        <f>VLOOKUP(H6,gradePoints!$A$1:$B$30,2,0)</f>
        <v>12</v>
      </c>
    </row>
    <row r="7" spans="1:14" x14ac:dyDescent="0.25">
      <c r="A7" s="13"/>
      <c r="B7" s="14"/>
      <c r="F7" s="8" t="s">
        <v>48</v>
      </c>
      <c r="G7" s="9">
        <v>10</v>
      </c>
      <c r="H7" s="9" t="s">
        <v>10</v>
      </c>
      <c r="I7" s="8">
        <f>VLOOKUP(H7,gradePoints!$A$1:$B$30,2,0)</f>
        <v>12</v>
      </c>
    </row>
    <row r="8" spans="1:14" x14ac:dyDescent="0.25">
      <c r="F8" s="8" t="s">
        <v>49</v>
      </c>
      <c r="G8" s="9">
        <v>10</v>
      </c>
      <c r="H8" s="9" t="s">
        <v>10</v>
      </c>
      <c r="I8" s="8">
        <f>VLOOKUP(H8,gradePoints!$A$1:$B$30,2,0)</f>
        <v>12</v>
      </c>
    </row>
    <row r="9" spans="1:14" x14ac:dyDescent="0.25">
      <c r="A9" s="15" t="s">
        <v>41</v>
      </c>
      <c r="B9" s="10">
        <f>SUMPRODUCT(D3:D6,B3:B6)/SUM(B3:B6)</f>
        <v>12</v>
      </c>
    </row>
    <row r="10" spans="1:14" x14ac:dyDescent="0.25">
      <c r="A10" s="15" t="s">
        <v>42</v>
      </c>
      <c r="B10" s="10">
        <f>SUMPRODUCT(I3:I8,G3:G8)/SUM(G3:G8)</f>
        <v>12</v>
      </c>
    </row>
    <row r="11" spans="1:14" x14ac:dyDescent="0.25">
      <c r="A11" s="15" t="s">
        <v>37</v>
      </c>
      <c r="B11" s="10">
        <f>(SUMPRODUCT(D3:D6,B3:B6)+SUMPRODUCT(I3:I10,G3:G10))/(SUM(B3:B6)+SUM(G3:G10))</f>
        <v>12</v>
      </c>
    </row>
    <row r="12" spans="1:14" x14ac:dyDescent="0.25">
      <c r="A12" s="15" t="s">
        <v>29</v>
      </c>
      <c r="B12" s="10">
        <f>(SUMPRODUCT(D3:D6,B3:B6)+SUMPRODUCT(I3:I10,G3:G10)+N3*L3)/(SUM(B3:B6)+SUM(G3:G10)+L3)</f>
        <v>12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F722-6665-0B46-A5EE-B542E8E8B2F9}">
  <dimension ref="A1:B24"/>
  <sheetViews>
    <sheetView workbookViewId="0">
      <selection activeCell="B24" sqref="B24"/>
    </sheetView>
  </sheetViews>
  <sheetFormatPr defaultColWidth="10.625" defaultRowHeight="15.75" x14ac:dyDescent="0.25"/>
  <cols>
    <col min="1" max="2" width="10.875" style="7"/>
  </cols>
  <sheetData>
    <row r="1" spans="1:2" x14ac:dyDescent="0.25">
      <c r="A1" s="1" t="s">
        <v>0</v>
      </c>
      <c r="B1" s="2">
        <v>22</v>
      </c>
    </row>
    <row r="2" spans="1:2" x14ac:dyDescent="0.25">
      <c r="A2" s="3" t="s">
        <v>1</v>
      </c>
      <c r="B2" s="4">
        <v>21</v>
      </c>
    </row>
    <row r="3" spans="1:2" x14ac:dyDescent="0.25">
      <c r="A3" s="3" t="s">
        <v>2</v>
      </c>
      <c r="B3" s="4">
        <v>20</v>
      </c>
    </row>
    <row r="4" spans="1:2" x14ac:dyDescent="0.25">
      <c r="A4" s="3" t="s">
        <v>3</v>
      </c>
      <c r="B4" s="4">
        <v>19</v>
      </c>
    </row>
    <row r="5" spans="1:2" x14ac:dyDescent="0.25">
      <c r="A5" s="3" t="s">
        <v>4</v>
      </c>
      <c r="B5" s="4">
        <v>18</v>
      </c>
    </row>
    <row r="6" spans="1:2" x14ac:dyDescent="0.25">
      <c r="A6" s="3" t="s">
        <v>5</v>
      </c>
      <c r="B6" s="4">
        <v>17</v>
      </c>
    </row>
    <row r="7" spans="1:2" x14ac:dyDescent="0.25">
      <c r="A7" s="3" t="s">
        <v>6</v>
      </c>
      <c r="B7" s="4">
        <v>16</v>
      </c>
    </row>
    <row r="8" spans="1:2" x14ac:dyDescent="0.25">
      <c r="A8" s="3" t="s">
        <v>7</v>
      </c>
      <c r="B8" s="4">
        <v>15</v>
      </c>
    </row>
    <row r="9" spans="1:2" x14ac:dyDescent="0.25">
      <c r="A9" s="3" t="s">
        <v>8</v>
      </c>
      <c r="B9" s="4">
        <v>14</v>
      </c>
    </row>
    <row r="10" spans="1:2" x14ac:dyDescent="0.25">
      <c r="A10" s="3" t="s">
        <v>9</v>
      </c>
      <c r="B10" s="4">
        <v>13</v>
      </c>
    </row>
    <row r="11" spans="1:2" x14ac:dyDescent="0.25">
      <c r="A11" s="3" t="s">
        <v>10</v>
      </c>
      <c r="B11" s="4">
        <v>12</v>
      </c>
    </row>
    <row r="12" spans="1:2" x14ac:dyDescent="0.25">
      <c r="A12" s="3" t="s">
        <v>11</v>
      </c>
      <c r="B12" s="4">
        <v>11</v>
      </c>
    </row>
    <row r="13" spans="1:2" x14ac:dyDescent="0.25">
      <c r="A13" s="3" t="s">
        <v>12</v>
      </c>
      <c r="B13" s="4">
        <v>10</v>
      </c>
    </row>
    <row r="14" spans="1:2" x14ac:dyDescent="0.25">
      <c r="A14" s="3" t="s">
        <v>13</v>
      </c>
      <c r="B14" s="4">
        <v>9</v>
      </c>
    </row>
    <row r="15" spans="1:2" x14ac:dyDescent="0.25">
      <c r="A15" s="3" t="s">
        <v>14</v>
      </c>
      <c r="B15" s="4">
        <v>8</v>
      </c>
    </row>
    <row r="16" spans="1:2" x14ac:dyDescent="0.25">
      <c r="A16" s="3" t="s">
        <v>15</v>
      </c>
      <c r="B16" s="4">
        <v>7</v>
      </c>
    </row>
    <row r="17" spans="1:2" x14ac:dyDescent="0.25">
      <c r="A17" s="3" t="s">
        <v>16</v>
      </c>
      <c r="B17" s="4">
        <v>6</v>
      </c>
    </row>
    <row r="18" spans="1:2" x14ac:dyDescent="0.25">
      <c r="A18" s="3" t="s">
        <v>17</v>
      </c>
      <c r="B18" s="4">
        <v>5</v>
      </c>
    </row>
    <row r="19" spans="1:2" x14ac:dyDescent="0.25">
      <c r="A19" s="3" t="s">
        <v>18</v>
      </c>
      <c r="B19" s="4">
        <v>4</v>
      </c>
    </row>
    <row r="20" spans="1:2" x14ac:dyDescent="0.25">
      <c r="A20" s="3" t="s">
        <v>19</v>
      </c>
      <c r="B20" s="4">
        <v>3</v>
      </c>
    </row>
    <row r="21" spans="1:2" x14ac:dyDescent="0.25">
      <c r="A21" s="3" t="s">
        <v>20</v>
      </c>
      <c r="B21" s="4">
        <v>2</v>
      </c>
    </row>
    <row r="22" spans="1:2" x14ac:dyDescent="0.25">
      <c r="A22" s="3" t="s">
        <v>21</v>
      </c>
      <c r="B22" s="4">
        <v>1</v>
      </c>
    </row>
    <row r="23" spans="1:2" x14ac:dyDescent="0.25">
      <c r="A23" s="11" t="s">
        <v>27</v>
      </c>
      <c r="B23" s="12">
        <v>0</v>
      </c>
    </row>
    <row r="24" spans="1:2" ht="16.5" thickBot="1" x14ac:dyDescent="0.3">
      <c r="A24" s="5" t="s">
        <v>22</v>
      </c>
      <c r="B2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 &amp; DS</vt:lpstr>
      <vt:lpstr>Csec</vt:lpstr>
      <vt:lpstr>IT+</vt:lpstr>
      <vt:lpstr>gradePoints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Gethin Norman</dc:creator>
  <cp:lastModifiedBy>Graeme Shedden</cp:lastModifiedBy>
  <dcterms:created xsi:type="dcterms:W3CDTF">2021-09-20T15:09:32Z</dcterms:created>
  <dcterms:modified xsi:type="dcterms:W3CDTF">2025-09-10T11:17:54Z</dcterms:modified>
</cp:coreProperties>
</file>