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63" i="1" l="1"/>
  <c r="M64" i="1"/>
  <c r="M65" i="1"/>
  <c r="M66" i="1"/>
  <c r="M67" i="1"/>
  <c r="M68" i="1"/>
  <c r="M69" i="1"/>
  <c r="M70" i="1"/>
  <c r="M71" i="1"/>
  <c r="M62" i="1"/>
  <c r="L63" i="1"/>
  <c r="L64" i="1"/>
  <c r="L65" i="1"/>
  <c r="L66" i="1"/>
  <c r="L67" i="1"/>
  <c r="L68" i="1"/>
  <c r="L69" i="1"/>
  <c r="L70" i="1"/>
  <c r="L71" i="1"/>
  <c r="L62" i="1"/>
  <c r="I27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I26" i="1"/>
  <c r="C26" i="1"/>
  <c r="B26" i="1"/>
  <c r="A26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" i="1"/>
  <c r="M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Sheet1!$L$1:$L$10</c:f>
              <c:numCache>
                <c:formatCode>General</c:formatCode>
                <c:ptCount val="10"/>
                <c:pt idx="0">
                  <c:v>818.8</c:v>
                </c:pt>
                <c:pt idx="1">
                  <c:v>1317.1</c:v>
                </c:pt>
                <c:pt idx="2">
                  <c:v>1847.5</c:v>
                </c:pt>
                <c:pt idx="3">
                  <c:v>2329.6</c:v>
                </c:pt>
                <c:pt idx="4">
                  <c:v>2839.5</c:v>
                </c:pt>
                <c:pt idx="5">
                  <c:v>3300.4</c:v>
                </c:pt>
                <c:pt idx="6">
                  <c:v>3828.3</c:v>
                </c:pt>
                <c:pt idx="7">
                  <c:v>4478.2</c:v>
                </c:pt>
                <c:pt idx="8">
                  <c:v>5062.3999999999996</c:v>
                </c:pt>
                <c:pt idx="9">
                  <c:v>5558.3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69440"/>
        <c:axId val="209270000"/>
      </c:lineChart>
      <c:catAx>
        <c:axId val="2092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Communications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0000"/>
        <c:crosses val="autoZero"/>
        <c:auto val="1"/>
        <c:lblAlgn val="ctr"/>
        <c:lblOffset val="100"/>
        <c:noMultiLvlLbl val="0"/>
      </c:catAx>
      <c:valAx>
        <c:axId val="2092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Cost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8.1879999999999988</c:v>
                </c:pt>
                <c:pt idx="1">
                  <c:v>6.5854999999999997</c:v>
                </c:pt>
                <c:pt idx="2">
                  <c:v>6.1583333333333332</c:v>
                </c:pt>
                <c:pt idx="3">
                  <c:v>5.8239999999999998</c:v>
                </c:pt>
                <c:pt idx="4">
                  <c:v>5.6790000000000003</c:v>
                </c:pt>
                <c:pt idx="5">
                  <c:v>5.5006666666666666</c:v>
                </c:pt>
                <c:pt idx="6">
                  <c:v>5.4690000000000003</c:v>
                </c:pt>
                <c:pt idx="7">
                  <c:v>5.5977499999999996</c:v>
                </c:pt>
                <c:pt idx="8">
                  <c:v>5.6248888888888882</c:v>
                </c:pt>
                <c:pt idx="9">
                  <c:v>5.5583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552400"/>
        <c:axId val="260551280"/>
      </c:lineChart>
      <c:catAx>
        <c:axId val="2605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51280"/>
        <c:crosses val="autoZero"/>
        <c:auto val="1"/>
        <c:lblAlgn val="ctr"/>
        <c:lblOffset val="100"/>
        <c:noMultiLvlLbl val="0"/>
      </c:catAx>
      <c:valAx>
        <c:axId val="2605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Sheet1!$A$26:$I$26</c:f>
              <c:numCache>
                <c:formatCode>General</c:formatCode>
                <c:ptCount val="9"/>
                <c:pt idx="0">
                  <c:v>5584.8</c:v>
                </c:pt>
                <c:pt idx="1">
                  <c:v>5579.8</c:v>
                </c:pt>
                <c:pt idx="2">
                  <c:v>5645.4</c:v>
                </c:pt>
                <c:pt idx="3">
                  <c:v>5643.2</c:v>
                </c:pt>
                <c:pt idx="4">
                  <c:v>5836</c:v>
                </c:pt>
                <c:pt idx="5">
                  <c:v>5860.6</c:v>
                </c:pt>
                <c:pt idx="6">
                  <c:v>5897.2</c:v>
                </c:pt>
                <c:pt idx="7">
                  <c:v>5965.6</c:v>
                </c:pt>
                <c:pt idx="8">
                  <c:v>6298.6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7632"/>
        <c:axId val="269920336"/>
      </c:scatterChart>
      <c:valAx>
        <c:axId val="2605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20336"/>
        <c:crosses val="autoZero"/>
        <c:crossBetween val="midCat"/>
      </c:valAx>
      <c:valAx>
        <c:axId val="26992033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Throughput</a:t>
            </a:r>
          </a:p>
        </c:rich>
      </c:tx>
      <c:layout>
        <c:manualLayout>
          <c:xMode val="edge"/>
          <c:yMode val="edge"/>
          <c:x val="0.3456041119860018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Sheet1!$A$27:$I$27</c:f>
              <c:numCache>
                <c:formatCode>General</c:formatCode>
                <c:ptCount val="9"/>
                <c:pt idx="0">
                  <c:v>0.17905744162727402</c:v>
                </c:pt>
                <c:pt idx="1">
                  <c:v>1.7921789311444853</c:v>
                </c:pt>
                <c:pt idx="2">
                  <c:v>17.713536684734475</c:v>
                </c:pt>
                <c:pt idx="3">
                  <c:v>177.20442302239866</c:v>
                </c:pt>
                <c:pt idx="4">
                  <c:v>342.70047978067169</c:v>
                </c:pt>
                <c:pt idx="5">
                  <c:v>511.89298024093091</c:v>
                </c:pt>
                <c:pt idx="6">
                  <c:v>678.28800108526082</c:v>
                </c:pt>
                <c:pt idx="7">
                  <c:v>838.13866166018499</c:v>
                </c:pt>
                <c:pt idx="8">
                  <c:v>1587.6543993903406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976"/>
        <c:axId val="218007888"/>
      </c:scatterChart>
      <c:valAx>
        <c:axId val="3584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07888"/>
        <c:crosses val="autoZero"/>
        <c:crossBetween val="midCat"/>
      </c:valAx>
      <c:valAx>
        <c:axId val="2180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Sheet1!$A$21:$I$21</c:f>
              <c:numCache>
                <c:formatCode>General</c:formatCode>
                <c:ptCount val="9"/>
                <c:pt idx="0">
                  <c:v>5542</c:v>
                </c:pt>
                <c:pt idx="1">
                  <c:v>5762</c:v>
                </c:pt>
                <c:pt idx="2">
                  <c:v>5763</c:v>
                </c:pt>
                <c:pt idx="3">
                  <c:v>5719</c:v>
                </c:pt>
                <c:pt idx="4">
                  <c:v>5798</c:v>
                </c:pt>
                <c:pt idx="5">
                  <c:v>5789</c:v>
                </c:pt>
                <c:pt idx="6">
                  <c:v>5969</c:v>
                </c:pt>
                <c:pt idx="7">
                  <c:v>5918</c:v>
                </c:pt>
                <c:pt idx="8">
                  <c:v>6325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Sheet1!$A$22:$I$22</c:f>
              <c:numCache>
                <c:formatCode>General</c:formatCode>
                <c:ptCount val="9"/>
                <c:pt idx="0">
                  <c:v>5587</c:v>
                </c:pt>
                <c:pt idx="1">
                  <c:v>5575</c:v>
                </c:pt>
                <c:pt idx="2">
                  <c:v>5739</c:v>
                </c:pt>
                <c:pt idx="3">
                  <c:v>5607</c:v>
                </c:pt>
                <c:pt idx="4">
                  <c:v>5871</c:v>
                </c:pt>
                <c:pt idx="5">
                  <c:v>5812</c:v>
                </c:pt>
                <c:pt idx="6">
                  <c:v>5971</c:v>
                </c:pt>
                <c:pt idx="7">
                  <c:v>5912</c:v>
                </c:pt>
                <c:pt idx="8">
                  <c:v>6212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Sheet1!$A$23:$I$23</c:f>
              <c:numCache>
                <c:formatCode>General</c:formatCode>
                <c:ptCount val="9"/>
                <c:pt idx="0">
                  <c:v>5636</c:v>
                </c:pt>
                <c:pt idx="1">
                  <c:v>5500</c:v>
                </c:pt>
                <c:pt idx="2">
                  <c:v>5548</c:v>
                </c:pt>
                <c:pt idx="3">
                  <c:v>5679</c:v>
                </c:pt>
                <c:pt idx="4">
                  <c:v>5816</c:v>
                </c:pt>
                <c:pt idx="5">
                  <c:v>5960</c:v>
                </c:pt>
                <c:pt idx="6">
                  <c:v>5797</c:v>
                </c:pt>
                <c:pt idx="7">
                  <c:v>6088</c:v>
                </c:pt>
                <c:pt idx="8">
                  <c:v>6312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Sheet1!$A$24:$I$24</c:f>
              <c:numCache>
                <c:formatCode>General</c:formatCode>
                <c:ptCount val="9"/>
                <c:pt idx="0">
                  <c:v>5506</c:v>
                </c:pt>
                <c:pt idx="1">
                  <c:v>5507</c:v>
                </c:pt>
                <c:pt idx="2">
                  <c:v>5575</c:v>
                </c:pt>
                <c:pt idx="3">
                  <c:v>5632</c:v>
                </c:pt>
                <c:pt idx="4">
                  <c:v>5821</c:v>
                </c:pt>
                <c:pt idx="5">
                  <c:v>5946</c:v>
                </c:pt>
                <c:pt idx="6">
                  <c:v>5829</c:v>
                </c:pt>
                <c:pt idx="7">
                  <c:v>5917</c:v>
                </c:pt>
                <c:pt idx="8">
                  <c:v>6281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Sheet1!$A$25:$I$25</c:f>
              <c:numCache>
                <c:formatCode>General</c:formatCode>
                <c:ptCount val="9"/>
                <c:pt idx="0">
                  <c:v>5653</c:v>
                </c:pt>
                <c:pt idx="1">
                  <c:v>5555</c:v>
                </c:pt>
                <c:pt idx="2">
                  <c:v>5602</c:v>
                </c:pt>
                <c:pt idx="3">
                  <c:v>5579</c:v>
                </c:pt>
                <c:pt idx="4">
                  <c:v>5874</c:v>
                </c:pt>
                <c:pt idx="5">
                  <c:v>5796</c:v>
                </c:pt>
                <c:pt idx="6">
                  <c:v>5920</c:v>
                </c:pt>
                <c:pt idx="7">
                  <c:v>5993</c:v>
                </c:pt>
                <c:pt idx="8">
                  <c:v>6363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Sheet1!$A$20:$I$20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Sheet1!$A$26:$I$26</c:f>
              <c:numCache>
                <c:formatCode>General</c:formatCode>
                <c:ptCount val="9"/>
                <c:pt idx="0">
                  <c:v>5584.8</c:v>
                </c:pt>
                <c:pt idx="1">
                  <c:v>5579.8</c:v>
                </c:pt>
                <c:pt idx="2">
                  <c:v>5645.4</c:v>
                </c:pt>
                <c:pt idx="3">
                  <c:v>5643.2</c:v>
                </c:pt>
                <c:pt idx="4">
                  <c:v>5836</c:v>
                </c:pt>
                <c:pt idx="5">
                  <c:v>5860.6</c:v>
                </c:pt>
                <c:pt idx="6">
                  <c:v>5897.2</c:v>
                </c:pt>
                <c:pt idx="7">
                  <c:v>5965.6</c:v>
                </c:pt>
                <c:pt idx="8">
                  <c:v>6298.6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3952624"/>
        <c:axId val="323952064"/>
      </c:scatterChart>
      <c:valAx>
        <c:axId val="3239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2064"/>
        <c:crosses val="autoZero"/>
        <c:crossBetween val="midCat"/>
      </c:valAx>
      <c:valAx>
        <c:axId val="323952064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Sheet1!$A$44:$G$44</c:f>
              <c:numCache>
                <c:formatCode>General</c:formatCode>
                <c:ptCount val="7"/>
                <c:pt idx="0">
                  <c:v>879</c:v>
                </c:pt>
                <c:pt idx="1">
                  <c:v>991</c:v>
                </c:pt>
                <c:pt idx="2">
                  <c:v>1106</c:v>
                </c:pt>
                <c:pt idx="3">
                  <c:v>1218</c:v>
                </c:pt>
                <c:pt idx="4">
                  <c:v>1364</c:v>
                </c:pt>
                <c:pt idx="5">
                  <c:v>2113</c:v>
                </c:pt>
                <c:pt idx="6">
                  <c:v>5081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Sheet1!$A$45:$G$45</c:f>
              <c:numCache>
                <c:formatCode>General</c:formatCode>
                <c:ptCount val="7"/>
                <c:pt idx="0">
                  <c:v>895</c:v>
                </c:pt>
                <c:pt idx="1">
                  <c:v>1020</c:v>
                </c:pt>
                <c:pt idx="2">
                  <c:v>1097</c:v>
                </c:pt>
                <c:pt idx="3">
                  <c:v>1238</c:v>
                </c:pt>
                <c:pt idx="4">
                  <c:v>1332</c:v>
                </c:pt>
                <c:pt idx="5">
                  <c:v>2081</c:v>
                </c:pt>
                <c:pt idx="6">
                  <c:v>5439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Sheet1!$A$46:$G$46</c:f>
              <c:numCache>
                <c:formatCode>General</c:formatCode>
                <c:ptCount val="7"/>
                <c:pt idx="0">
                  <c:v>880</c:v>
                </c:pt>
                <c:pt idx="1">
                  <c:v>962</c:v>
                </c:pt>
                <c:pt idx="2">
                  <c:v>1084</c:v>
                </c:pt>
                <c:pt idx="3">
                  <c:v>1284</c:v>
                </c:pt>
                <c:pt idx="4">
                  <c:v>1370</c:v>
                </c:pt>
                <c:pt idx="5">
                  <c:v>2164</c:v>
                </c:pt>
                <c:pt idx="6">
                  <c:v>4090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Sheet1!$A$47:$G$47</c:f>
              <c:numCache>
                <c:formatCode>General</c:formatCode>
                <c:ptCount val="7"/>
                <c:pt idx="0">
                  <c:v>876</c:v>
                </c:pt>
                <c:pt idx="1">
                  <c:v>978</c:v>
                </c:pt>
                <c:pt idx="2">
                  <c:v>1118</c:v>
                </c:pt>
                <c:pt idx="3">
                  <c:v>1247</c:v>
                </c:pt>
                <c:pt idx="4">
                  <c:v>1367</c:v>
                </c:pt>
                <c:pt idx="5">
                  <c:v>2032</c:v>
                </c:pt>
                <c:pt idx="6">
                  <c:v>5312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Sheet1!$A$48:$G$48</c:f>
              <c:numCache>
                <c:formatCode>General</c:formatCode>
                <c:ptCount val="7"/>
                <c:pt idx="0">
                  <c:v>882</c:v>
                </c:pt>
                <c:pt idx="1">
                  <c:v>985</c:v>
                </c:pt>
                <c:pt idx="2">
                  <c:v>1109</c:v>
                </c:pt>
                <c:pt idx="3">
                  <c:v>1219</c:v>
                </c:pt>
                <c:pt idx="4">
                  <c:v>1362</c:v>
                </c:pt>
                <c:pt idx="5">
                  <c:v>2091</c:v>
                </c:pt>
                <c:pt idx="6">
                  <c:v>4890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Sheet1!$A$49:$G$49</c:f>
              <c:numCache>
                <c:formatCode>General</c:formatCode>
                <c:ptCount val="7"/>
                <c:pt idx="0">
                  <c:v>878.5</c:v>
                </c:pt>
                <c:pt idx="1">
                  <c:v>971</c:v>
                </c:pt>
                <c:pt idx="2">
                  <c:v>1110.9000000000001</c:v>
                </c:pt>
                <c:pt idx="3">
                  <c:v>1244.5</c:v>
                </c:pt>
                <c:pt idx="4">
                  <c:v>1368.3</c:v>
                </c:pt>
                <c:pt idx="5">
                  <c:v>2068.3000000000002</c:v>
                </c:pt>
                <c:pt idx="6">
                  <c:v>4809.7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95392"/>
        <c:axId val="268397632"/>
      </c:scatterChart>
      <c:valAx>
        <c:axId val="2683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7632"/>
        <c:crosses val="autoZero"/>
        <c:crossBetween val="midCat"/>
      </c:valAx>
      <c:valAx>
        <c:axId val="2683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Sheet1!$A$43:$G$43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Sheet1!$A$49:$G$49</c:f>
              <c:numCache>
                <c:formatCode>General</c:formatCode>
                <c:ptCount val="7"/>
                <c:pt idx="0">
                  <c:v>878.5</c:v>
                </c:pt>
                <c:pt idx="1">
                  <c:v>971</c:v>
                </c:pt>
                <c:pt idx="2">
                  <c:v>1110.9000000000001</c:v>
                </c:pt>
                <c:pt idx="3">
                  <c:v>1244.5</c:v>
                </c:pt>
                <c:pt idx="4">
                  <c:v>1368.3</c:v>
                </c:pt>
                <c:pt idx="5">
                  <c:v>2068.3000000000002</c:v>
                </c:pt>
                <c:pt idx="6">
                  <c:v>4809.7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4128"/>
        <c:axId val="214303520"/>
      </c:scatterChart>
      <c:valAx>
        <c:axId val="3746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3520"/>
        <c:crosses val="autoZero"/>
        <c:crossBetween val="midCat"/>
      </c:valAx>
      <c:valAx>
        <c:axId val="214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152400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22860</xdr:colOff>
      <xdr:row>0</xdr:row>
      <xdr:rowOff>152400</xdr:rowOff>
    </xdr:from>
    <xdr:to>
      <xdr:col>29</xdr:col>
      <xdr:colOff>327660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17</xdr:row>
      <xdr:rowOff>22860</xdr:rowOff>
    </xdr:from>
    <xdr:to>
      <xdr:col>18</xdr:col>
      <xdr:colOff>171450</xdr:colOff>
      <xdr:row>32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445770</xdr:colOff>
      <xdr:row>17</xdr:row>
      <xdr:rowOff>22860</xdr:rowOff>
    </xdr:from>
    <xdr:to>
      <xdr:col>26</xdr:col>
      <xdr:colOff>140970</xdr:colOff>
      <xdr:row>32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537210</xdr:colOff>
      <xdr:row>21</xdr:row>
      <xdr:rowOff>22860</xdr:rowOff>
    </xdr:from>
    <xdr:to>
      <xdr:col>19</xdr:col>
      <xdr:colOff>232410</xdr:colOff>
      <xdr:row>36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118110</xdr:colOff>
      <xdr:row>39</xdr:row>
      <xdr:rowOff>38100</xdr:rowOff>
    </xdr:from>
    <xdr:to>
      <xdr:col>18</xdr:col>
      <xdr:colOff>422910</xdr:colOff>
      <xdr:row>54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567690</xdr:colOff>
      <xdr:row>41</xdr:row>
      <xdr:rowOff>60960</xdr:rowOff>
    </xdr:from>
    <xdr:to>
      <xdr:col>21</xdr:col>
      <xdr:colOff>262890</xdr:colOff>
      <xdr:row>56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58" workbookViewId="0">
      <selection activeCell="D80" sqref="D80"/>
    </sheetView>
  </sheetViews>
  <sheetFormatPr defaultRowHeight="14.4" x14ac:dyDescent="0.3"/>
  <sheetData>
    <row r="1" spans="1:13" x14ac:dyDescent="0.3">
      <c r="A1">
        <v>100</v>
      </c>
      <c r="B1">
        <v>804</v>
      </c>
      <c r="C1">
        <v>803</v>
      </c>
      <c r="D1">
        <v>817</v>
      </c>
      <c r="E1">
        <v>822</v>
      </c>
      <c r="F1">
        <v>804</v>
      </c>
      <c r="G1">
        <v>825</v>
      </c>
      <c r="H1">
        <v>824</v>
      </c>
      <c r="I1">
        <v>835</v>
      </c>
      <c r="J1">
        <v>836</v>
      </c>
      <c r="K1">
        <v>818</v>
      </c>
      <c r="L1">
        <f>SUM(B1:K1)/10</f>
        <v>818.8</v>
      </c>
      <c r="M1">
        <f>$L1/100</f>
        <v>8.1879999999999988</v>
      </c>
    </row>
    <row r="2" spans="1:13" x14ac:dyDescent="0.3">
      <c r="A2">
        <v>200</v>
      </c>
      <c r="B2">
        <v>1304</v>
      </c>
      <c r="C2">
        <v>1281</v>
      </c>
      <c r="D2">
        <v>1320</v>
      </c>
      <c r="E2">
        <v>1329</v>
      </c>
      <c r="F2">
        <v>1298</v>
      </c>
      <c r="G2">
        <v>1328</v>
      </c>
      <c r="H2">
        <v>1336</v>
      </c>
      <c r="I2">
        <v>1334</v>
      </c>
      <c r="J2">
        <v>1322</v>
      </c>
      <c r="K2">
        <v>1319</v>
      </c>
      <c r="L2">
        <f t="shared" ref="L2:L10" si="0">SUM(B2:K2)/10</f>
        <v>1317.1</v>
      </c>
      <c r="M2">
        <f>$L2/200</f>
        <v>6.5854999999999997</v>
      </c>
    </row>
    <row r="3" spans="1:13" x14ac:dyDescent="0.3">
      <c r="A3">
        <v>300</v>
      </c>
      <c r="B3">
        <v>1844</v>
      </c>
      <c r="C3">
        <v>1797</v>
      </c>
      <c r="D3">
        <v>1846</v>
      </c>
      <c r="E3">
        <v>1856</v>
      </c>
      <c r="F3">
        <v>1820</v>
      </c>
      <c r="G3">
        <v>1861</v>
      </c>
      <c r="H3">
        <v>1888</v>
      </c>
      <c r="I3">
        <v>1863</v>
      </c>
      <c r="J3">
        <v>1847</v>
      </c>
      <c r="K3">
        <v>1853</v>
      </c>
      <c r="L3">
        <f t="shared" si="0"/>
        <v>1847.5</v>
      </c>
      <c r="M3">
        <f>$L3/300</f>
        <v>6.1583333333333332</v>
      </c>
    </row>
    <row r="4" spans="1:13" x14ac:dyDescent="0.3">
      <c r="A4">
        <v>400</v>
      </c>
      <c r="B4">
        <v>2328</v>
      </c>
      <c r="C4">
        <v>2263</v>
      </c>
      <c r="D4">
        <v>2328</v>
      </c>
      <c r="E4">
        <v>2344</v>
      </c>
      <c r="F4">
        <v>2292</v>
      </c>
      <c r="G4">
        <v>2352</v>
      </c>
      <c r="H4">
        <v>2378</v>
      </c>
      <c r="I4">
        <v>2349</v>
      </c>
      <c r="J4">
        <v>2321</v>
      </c>
      <c r="K4">
        <v>2341</v>
      </c>
      <c r="L4">
        <f t="shared" si="0"/>
        <v>2329.6</v>
      </c>
      <c r="M4">
        <f>$L4/400</f>
        <v>5.8239999999999998</v>
      </c>
    </row>
    <row r="5" spans="1:13" x14ac:dyDescent="0.3">
      <c r="A5">
        <v>500</v>
      </c>
      <c r="B5">
        <v>2840</v>
      </c>
      <c r="C5">
        <v>2738</v>
      </c>
      <c r="D5">
        <v>2850</v>
      </c>
      <c r="E5">
        <v>2864</v>
      </c>
      <c r="F5">
        <v>2826</v>
      </c>
      <c r="G5">
        <v>2860</v>
      </c>
      <c r="H5">
        <v>2880</v>
      </c>
      <c r="I5">
        <v>2847</v>
      </c>
      <c r="J5">
        <v>2815</v>
      </c>
      <c r="K5">
        <v>2875</v>
      </c>
      <c r="L5">
        <f t="shared" si="0"/>
        <v>2839.5</v>
      </c>
      <c r="M5">
        <f>$L5/500</f>
        <v>5.6790000000000003</v>
      </c>
    </row>
    <row r="6" spans="1:13" x14ac:dyDescent="0.3">
      <c r="A6">
        <v>600</v>
      </c>
      <c r="B6">
        <v>3295</v>
      </c>
      <c r="C6">
        <v>3176</v>
      </c>
      <c r="D6">
        <v>3304</v>
      </c>
      <c r="E6">
        <v>3328</v>
      </c>
      <c r="F6">
        <v>3288</v>
      </c>
      <c r="G6">
        <v>3326</v>
      </c>
      <c r="H6">
        <v>3365</v>
      </c>
      <c r="I6">
        <v>3304</v>
      </c>
      <c r="J6">
        <v>3268</v>
      </c>
      <c r="K6">
        <v>3350</v>
      </c>
      <c r="L6">
        <f t="shared" si="0"/>
        <v>3300.4</v>
      </c>
      <c r="M6">
        <f>$L6/600</f>
        <v>5.5006666666666666</v>
      </c>
    </row>
    <row r="7" spans="1:13" x14ac:dyDescent="0.3">
      <c r="A7">
        <v>700</v>
      </c>
      <c r="B7">
        <v>3773</v>
      </c>
      <c r="C7">
        <v>3738</v>
      </c>
      <c r="D7">
        <v>3797</v>
      </c>
      <c r="E7">
        <v>3832</v>
      </c>
      <c r="F7">
        <v>3791</v>
      </c>
      <c r="G7">
        <v>3890</v>
      </c>
      <c r="H7">
        <v>3929</v>
      </c>
      <c r="I7">
        <v>3864</v>
      </c>
      <c r="J7">
        <v>3825</v>
      </c>
      <c r="K7">
        <v>3844</v>
      </c>
      <c r="L7">
        <f t="shared" si="0"/>
        <v>3828.3</v>
      </c>
      <c r="M7">
        <f>$L7/700</f>
        <v>5.4690000000000003</v>
      </c>
    </row>
    <row r="8" spans="1:13" x14ac:dyDescent="0.3">
      <c r="A8">
        <v>800</v>
      </c>
      <c r="B8">
        <v>4411</v>
      </c>
      <c r="C8">
        <v>4363</v>
      </c>
      <c r="D8">
        <v>4453</v>
      </c>
      <c r="E8">
        <v>4483</v>
      </c>
      <c r="F8">
        <v>4453</v>
      </c>
      <c r="G8">
        <v>4540</v>
      </c>
      <c r="H8">
        <v>4583</v>
      </c>
      <c r="I8">
        <v>4500</v>
      </c>
      <c r="J8">
        <v>4495</v>
      </c>
      <c r="K8">
        <v>4501</v>
      </c>
      <c r="L8">
        <f t="shared" si="0"/>
        <v>4478.2</v>
      </c>
      <c r="M8">
        <f>$L8/800</f>
        <v>5.5977499999999996</v>
      </c>
    </row>
    <row r="9" spans="1:13" x14ac:dyDescent="0.3">
      <c r="A9">
        <v>900</v>
      </c>
      <c r="B9">
        <v>4979</v>
      </c>
      <c r="C9">
        <v>4896</v>
      </c>
      <c r="D9">
        <v>5099</v>
      </c>
      <c r="E9">
        <v>5089</v>
      </c>
      <c r="F9">
        <v>5066</v>
      </c>
      <c r="G9">
        <v>5109</v>
      </c>
      <c r="H9">
        <v>5127</v>
      </c>
      <c r="I9">
        <v>5104</v>
      </c>
      <c r="J9">
        <v>5040</v>
      </c>
      <c r="K9">
        <v>5115</v>
      </c>
      <c r="L9">
        <f t="shared" si="0"/>
        <v>5062.3999999999996</v>
      </c>
      <c r="M9">
        <f>$L9/900</f>
        <v>5.6248888888888882</v>
      </c>
    </row>
    <row r="10" spans="1:13" x14ac:dyDescent="0.3">
      <c r="A10">
        <v>1000</v>
      </c>
      <c r="B10">
        <v>5452</v>
      </c>
      <c r="C10">
        <v>5357</v>
      </c>
      <c r="D10">
        <v>5569</v>
      </c>
      <c r="E10">
        <v>5588</v>
      </c>
      <c r="F10">
        <v>5575</v>
      </c>
      <c r="G10">
        <v>5597</v>
      </c>
      <c r="H10">
        <v>5723</v>
      </c>
      <c r="I10">
        <v>5579</v>
      </c>
      <c r="J10">
        <v>5537</v>
      </c>
      <c r="K10">
        <v>5606</v>
      </c>
      <c r="L10">
        <f t="shared" si="0"/>
        <v>5558.3</v>
      </c>
      <c r="M10">
        <f>$L10/1000</f>
        <v>5.5583</v>
      </c>
    </row>
    <row r="20" spans="1:9" x14ac:dyDescent="0.3">
      <c r="A20">
        <v>1</v>
      </c>
      <c r="B20">
        <v>10</v>
      </c>
      <c r="C20">
        <v>100</v>
      </c>
      <c r="D20">
        <v>1000</v>
      </c>
      <c r="E20">
        <v>2000</v>
      </c>
      <c r="F20">
        <v>3000</v>
      </c>
      <c r="G20">
        <v>4000</v>
      </c>
      <c r="H20">
        <v>5000</v>
      </c>
      <c r="I20">
        <v>10000</v>
      </c>
    </row>
    <row r="21" spans="1:9" x14ac:dyDescent="0.3">
      <c r="A21">
        <v>5542</v>
      </c>
      <c r="B21">
        <v>5762</v>
      </c>
      <c r="C21">
        <v>5763</v>
      </c>
      <c r="D21">
        <v>5719</v>
      </c>
      <c r="E21">
        <v>5798</v>
      </c>
      <c r="F21">
        <v>5789</v>
      </c>
      <c r="G21">
        <v>5969</v>
      </c>
      <c r="H21">
        <v>5918</v>
      </c>
      <c r="I21">
        <v>6325</v>
      </c>
    </row>
    <row r="22" spans="1:9" x14ac:dyDescent="0.3">
      <c r="A22">
        <v>5587</v>
      </c>
      <c r="B22">
        <v>5575</v>
      </c>
      <c r="C22">
        <v>5739</v>
      </c>
      <c r="D22">
        <v>5607</v>
      </c>
      <c r="E22">
        <v>5871</v>
      </c>
      <c r="F22">
        <v>5812</v>
      </c>
      <c r="G22">
        <v>5971</v>
      </c>
      <c r="H22">
        <v>5912</v>
      </c>
      <c r="I22">
        <v>6212</v>
      </c>
    </row>
    <row r="23" spans="1:9" x14ac:dyDescent="0.3">
      <c r="A23">
        <v>5636</v>
      </c>
      <c r="B23">
        <v>5500</v>
      </c>
      <c r="C23">
        <v>5548</v>
      </c>
      <c r="D23">
        <v>5679</v>
      </c>
      <c r="E23">
        <v>5816</v>
      </c>
      <c r="F23">
        <v>5960</v>
      </c>
      <c r="G23">
        <v>5797</v>
      </c>
      <c r="H23">
        <v>6088</v>
      </c>
      <c r="I23">
        <v>6312</v>
      </c>
    </row>
    <row r="24" spans="1:9" x14ac:dyDescent="0.3">
      <c r="A24">
        <v>5506</v>
      </c>
      <c r="B24">
        <v>5507</v>
      </c>
      <c r="C24">
        <v>5575</v>
      </c>
      <c r="D24">
        <v>5632</v>
      </c>
      <c r="E24">
        <v>5821</v>
      </c>
      <c r="F24">
        <v>5946</v>
      </c>
      <c r="G24">
        <v>5829</v>
      </c>
      <c r="H24">
        <v>5917</v>
      </c>
      <c r="I24">
        <v>6281</v>
      </c>
    </row>
    <row r="25" spans="1:9" x14ac:dyDescent="0.3">
      <c r="A25">
        <v>5653</v>
      </c>
      <c r="B25">
        <v>5555</v>
      </c>
      <c r="C25">
        <v>5602</v>
      </c>
      <c r="D25">
        <v>5579</v>
      </c>
      <c r="E25">
        <v>5874</v>
      </c>
      <c r="F25">
        <v>5796</v>
      </c>
      <c r="G25">
        <v>5920</v>
      </c>
      <c r="H25">
        <v>5993</v>
      </c>
      <c r="I25">
        <v>6363</v>
      </c>
    </row>
    <row r="26" spans="1:9" x14ac:dyDescent="0.3">
      <c r="A26">
        <f>SUM($A21:$A25)/5</f>
        <v>5584.8</v>
      </c>
      <c r="B26">
        <f>SUM($B21:$B25)/5</f>
        <v>5579.8</v>
      </c>
      <c r="C26">
        <f>SUM($C21:$C25)/5</f>
        <v>5645.4</v>
      </c>
      <c r="D26">
        <f>SUM($D21:$D25)/5</f>
        <v>5643.2</v>
      </c>
      <c r="E26">
        <f>SUM($E21:$E25)/5</f>
        <v>5836</v>
      </c>
      <c r="F26">
        <f>SUM($F21:$F25)/5</f>
        <v>5860.6</v>
      </c>
      <c r="G26">
        <f>SUM($G21:$G25)/5</f>
        <v>5897.2</v>
      </c>
      <c r="H26">
        <f>SUM($H21:$H25)/5</f>
        <v>5965.6</v>
      </c>
      <c r="I26">
        <f>SUM($I21:$I25)/5</f>
        <v>6298.6</v>
      </c>
    </row>
    <row r="27" spans="1:9" x14ac:dyDescent="0.3">
      <c r="A27">
        <f>$A20*1000/$A26</f>
        <v>0.17905744162727402</v>
      </c>
      <c r="B27">
        <f>$B20*1000/$B26</f>
        <v>1.7921789311444853</v>
      </c>
      <c r="C27">
        <f>$C20*1000/$C26</f>
        <v>17.713536684734475</v>
      </c>
      <c r="D27">
        <f>$D20*1000/$D26</f>
        <v>177.20442302239866</v>
      </c>
      <c r="E27">
        <f>$E20*1000/$E26</f>
        <v>342.70047978067169</v>
      </c>
      <c r="F27">
        <f>$F20*1000/$F26</f>
        <v>511.89298024093091</v>
      </c>
      <c r="G27">
        <f>$G20*1000/$G26</f>
        <v>678.28800108526082</v>
      </c>
      <c r="H27">
        <f>$H20*1000/$H26</f>
        <v>838.13866166018499</v>
      </c>
      <c r="I27">
        <f>$I20*1000/$I26</f>
        <v>1587.6543993903406</v>
      </c>
    </row>
    <row r="43" spans="1:7" x14ac:dyDescent="0.3">
      <c r="A43">
        <v>1</v>
      </c>
      <c r="B43">
        <v>2</v>
      </c>
      <c r="C43">
        <v>3</v>
      </c>
      <c r="D43">
        <v>4</v>
      </c>
      <c r="E43">
        <v>5</v>
      </c>
      <c r="F43">
        <v>10</v>
      </c>
      <c r="G43">
        <v>20</v>
      </c>
    </row>
    <row r="44" spans="1:7" x14ac:dyDescent="0.3">
      <c r="A44">
        <v>879</v>
      </c>
      <c r="B44">
        <v>991</v>
      </c>
      <c r="C44">
        <v>1106</v>
      </c>
      <c r="D44">
        <v>1218</v>
      </c>
      <c r="E44">
        <v>1364</v>
      </c>
      <c r="F44">
        <v>2113</v>
      </c>
      <c r="G44">
        <v>5081</v>
      </c>
    </row>
    <row r="45" spans="1:7" x14ac:dyDescent="0.3">
      <c r="A45">
        <v>895</v>
      </c>
      <c r="B45">
        <v>1020</v>
      </c>
      <c r="C45">
        <v>1097</v>
      </c>
      <c r="D45">
        <v>1238</v>
      </c>
      <c r="E45">
        <v>1332</v>
      </c>
      <c r="F45">
        <v>2081</v>
      </c>
      <c r="G45">
        <v>5439</v>
      </c>
    </row>
    <row r="46" spans="1:7" x14ac:dyDescent="0.3">
      <c r="A46">
        <v>880</v>
      </c>
      <c r="B46">
        <v>962</v>
      </c>
      <c r="C46">
        <v>1084</v>
      </c>
      <c r="D46">
        <v>1284</v>
      </c>
      <c r="E46">
        <v>1370</v>
      </c>
      <c r="F46">
        <v>2164</v>
      </c>
      <c r="G46">
        <v>4090</v>
      </c>
    </row>
    <row r="47" spans="1:7" x14ac:dyDescent="0.3">
      <c r="A47">
        <v>876</v>
      </c>
      <c r="B47">
        <v>978</v>
      </c>
      <c r="C47">
        <v>1118</v>
      </c>
      <c r="D47">
        <v>1247</v>
      </c>
      <c r="E47">
        <v>1367</v>
      </c>
      <c r="F47">
        <v>2032</v>
      </c>
      <c r="G47">
        <v>5312</v>
      </c>
    </row>
    <row r="48" spans="1:7" x14ac:dyDescent="0.3">
      <c r="A48">
        <v>882</v>
      </c>
      <c r="B48">
        <v>985</v>
      </c>
      <c r="C48">
        <v>1109</v>
      </c>
      <c r="D48">
        <v>1219</v>
      </c>
      <c r="E48">
        <v>1362</v>
      </c>
      <c r="F48">
        <v>2091</v>
      </c>
      <c r="G48">
        <v>4890</v>
      </c>
    </row>
    <row r="49" spans="1:13" x14ac:dyDescent="0.3">
      <c r="A49">
        <v>878.5</v>
      </c>
      <c r="B49">
        <v>971</v>
      </c>
      <c r="C49">
        <v>1110.9000000000001</v>
      </c>
      <c r="D49">
        <v>1244.5</v>
      </c>
      <c r="E49">
        <v>1368.3</v>
      </c>
      <c r="F49">
        <v>2068.3000000000002</v>
      </c>
      <c r="G49">
        <v>4809.7</v>
      </c>
    </row>
    <row r="62" spans="1:13" x14ac:dyDescent="0.3">
      <c r="A62">
        <v>100</v>
      </c>
      <c r="B62">
        <v>835</v>
      </c>
      <c r="C62">
        <v>848</v>
      </c>
      <c r="D62">
        <v>845</v>
      </c>
      <c r="E62">
        <v>817</v>
      </c>
      <c r="F62">
        <v>827</v>
      </c>
      <c r="G62">
        <v>833</v>
      </c>
      <c r="H62">
        <v>887</v>
      </c>
      <c r="I62">
        <v>825</v>
      </c>
      <c r="J62">
        <v>834</v>
      </c>
      <c r="K62">
        <v>831</v>
      </c>
      <c r="L62">
        <f>SUM(B62:K62)/10</f>
        <v>838.2</v>
      </c>
      <c r="M62">
        <f>$L62/$A62</f>
        <v>8.3819999999999997</v>
      </c>
    </row>
    <row r="63" spans="1:13" x14ac:dyDescent="0.3">
      <c r="A63">
        <v>200</v>
      </c>
      <c r="B63">
        <v>1356</v>
      </c>
      <c r="C63">
        <v>1347</v>
      </c>
      <c r="D63">
        <v>1350</v>
      </c>
      <c r="E63">
        <v>1320</v>
      </c>
      <c r="F63">
        <v>1332</v>
      </c>
      <c r="G63">
        <v>1347</v>
      </c>
      <c r="H63">
        <v>1399</v>
      </c>
      <c r="I63">
        <v>1328</v>
      </c>
      <c r="J63">
        <v>1329</v>
      </c>
      <c r="K63">
        <v>1351</v>
      </c>
      <c r="L63">
        <f t="shared" ref="L63:L71" si="1">SUM(B63:K63)/10</f>
        <v>1345.9</v>
      </c>
      <c r="M63">
        <f t="shared" ref="M63:M71" si="2">$L63/$A63</f>
        <v>6.7295000000000007</v>
      </c>
    </row>
    <row r="64" spans="1:13" x14ac:dyDescent="0.3">
      <c r="A64">
        <v>300</v>
      </c>
      <c r="B64">
        <v>1913</v>
      </c>
      <c r="C64">
        <v>1886</v>
      </c>
      <c r="D64">
        <v>1873</v>
      </c>
      <c r="E64">
        <v>1875</v>
      </c>
      <c r="F64">
        <v>1901</v>
      </c>
      <c r="G64">
        <v>1875</v>
      </c>
      <c r="H64">
        <v>1967</v>
      </c>
      <c r="I64">
        <v>1874</v>
      </c>
      <c r="J64">
        <v>1856</v>
      </c>
      <c r="K64">
        <v>1881</v>
      </c>
      <c r="L64">
        <f t="shared" si="1"/>
        <v>1890.1</v>
      </c>
      <c r="M64">
        <f t="shared" si="2"/>
        <v>6.3003333333333327</v>
      </c>
    </row>
    <row r="65" spans="1:13" x14ac:dyDescent="0.3">
      <c r="A65">
        <v>400</v>
      </c>
      <c r="B65">
        <v>2406</v>
      </c>
      <c r="C65">
        <v>2375</v>
      </c>
      <c r="D65">
        <v>2370</v>
      </c>
      <c r="E65">
        <v>2368</v>
      </c>
      <c r="F65">
        <v>2386</v>
      </c>
      <c r="G65">
        <v>2371</v>
      </c>
      <c r="H65">
        <v>2467</v>
      </c>
      <c r="I65">
        <v>2361</v>
      </c>
      <c r="J65">
        <v>2334</v>
      </c>
      <c r="K65">
        <v>2390</v>
      </c>
      <c r="L65">
        <f t="shared" si="1"/>
        <v>2382.8000000000002</v>
      </c>
      <c r="M65">
        <f t="shared" si="2"/>
        <v>5.9570000000000007</v>
      </c>
    </row>
    <row r="66" spans="1:13" x14ac:dyDescent="0.3">
      <c r="A66">
        <v>500</v>
      </c>
      <c r="B66">
        <v>2886</v>
      </c>
      <c r="C66">
        <v>2857</v>
      </c>
      <c r="D66">
        <v>2846</v>
      </c>
      <c r="E66">
        <v>2851</v>
      </c>
      <c r="F66">
        <v>2868</v>
      </c>
      <c r="G66">
        <v>2853</v>
      </c>
      <c r="H66">
        <v>2968</v>
      </c>
      <c r="I66">
        <v>2859</v>
      </c>
      <c r="J66">
        <v>2800</v>
      </c>
      <c r="K66">
        <v>2911</v>
      </c>
      <c r="L66">
        <f t="shared" si="1"/>
        <v>2869.9</v>
      </c>
      <c r="M66">
        <f t="shared" si="2"/>
        <v>5.7397999999999998</v>
      </c>
    </row>
    <row r="67" spans="1:13" x14ac:dyDescent="0.3">
      <c r="A67">
        <v>600</v>
      </c>
      <c r="B67">
        <v>3405</v>
      </c>
      <c r="C67">
        <v>3371</v>
      </c>
      <c r="D67">
        <v>3352</v>
      </c>
      <c r="E67">
        <v>3346</v>
      </c>
      <c r="F67">
        <v>3375</v>
      </c>
      <c r="G67">
        <v>3354</v>
      </c>
      <c r="H67">
        <v>3469</v>
      </c>
      <c r="I67">
        <v>3346</v>
      </c>
      <c r="J67">
        <v>3319</v>
      </c>
      <c r="K67">
        <v>3418</v>
      </c>
      <c r="L67">
        <f t="shared" si="1"/>
        <v>3375.5</v>
      </c>
      <c r="M67">
        <f t="shared" si="2"/>
        <v>5.6258333333333335</v>
      </c>
    </row>
    <row r="68" spans="1:13" x14ac:dyDescent="0.3">
      <c r="A68">
        <v>700</v>
      </c>
      <c r="B68">
        <v>3873</v>
      </c>
      <c r="C68">
        <v>3843</v>
      </c>
      <c r="D68">
        <v>3827</v>
      </c>
      <c r="E68">
        <v>3814</v>
      </c>
      <c r="F68">
        <v>3840</v>
      </c>
      <c r="G68">
        <v>3830</v>
      </c>
      <c r="H68">
        <v>3952</v>
      </c>
      <c r="I68">
        <v>3820</v>
      </c>
      <c r="J68">
        <v>3780</v>
      </c>
      <c r="K68">
        <v>3905</v>
      </c>
      <c r="L68">
        <f t="shared" si="1"/>
        <v>3848.4</v>
      </c>
      <c r="M68">
        <f t="shared" si="2"/>
        <v>5.4977142857142862</v>
      </c>
    </row>
    <row r="69" spans="1:13" x14ac:dyDescent="0.3">
      <c r="A69">
        <v>800</v>
      </c>
      <c r="B69">
        <v>4570</v>
      </c>
      <c r="C69">
        <v>4525</v>
      </c>
      <c r="D69">
        <v>4520</v>
      </c>
      <c r="E69">
        <v>4486</v>
      </c>
      <c r="F69">
        <v>4497</v>
      </c>
      <c r="G69">
        <v>4573</v>
      </c>
      <c r="H69">
        <v>4664</v>
      </c>
      <c r="I69">
        <v>4501</v>
      </c>
      <c r="J69">
        <v>4454</v>
      </c>
      <c r="K69">
        <v>4567</v>
      </c>
      <c r="L69">
        <f t="shared" si="1"/>
        <v>4535.7</v>
      </c>
      <c r="M69">
        <f t="shared" si="2"/>
        <v>5.6696249999999999</v>
      </c>
    </row>
    <row r="70" spans="1:13" x14ac:dyDescent="0.3">
      <c r="A70">
        <v>900</v>
      </c>
      <c r="B70">
        <v>5041</v>
      </c>
      <c r="C70">
        <v>4992</v>
      </c>
      <c r="D70">
        <v>4990</v>
      </c>
      <c r="E70">
        <v>4953</v>
      </c>
      <c r="F70">
        <v>4957</v>
      </c>
      <c r="G70">
        <v>5041</v>
      </c>
      <c r="H70">
        <v>5142</v>
      </c>
      <c r="I70">
        <v>4967</v>
      </c>
      <c r="J70">
        <v>4919</v>
      </c>
      <c r="K70">
        <v>5033</v>
      </c>
      <c r="L70">
        <f t="shared" si="1"/>
        <v>5003.5</v>
      </c>
      <c r="M70">
        <f t="shared" si="2"/>
        <v>5.5594444444444449</v>
      </c>
    </row>
    <row r="71" spans="1:13" x14ac:dyDescent="0.3">
      <c r="A71">
        <v>1000</v>
      </c>
      <c r="B71">
        <v>5604</v>
      </c>
      <c r="C71">
        <v>5560</v>
      </c>
      <c r="D71">
        <v>5543</v>
      </c>
      <c r="E71">
        <v>5535</v>
      </c>
      <c r="F71">
        <v>5517</v>
      </c>
      <c r="G71">
        <v>5780</v>
      </c>
      <c r="H71">
        <v>5713</v>
      </c>
      <c r="I71">
        <v>5554</v>
      </c>
      <c r="J71">
        <v>5514</v>
      </c>
      <c r="K71">
        <v>5573</v>
      </c>
      <c r="L71">
        <f t="shared" si="1"/>
        <v>5589.3</v>
      </c>
      <c r="M71">
        <f t="shared" si="2"/>
        <v>5.5893000000000006</v>
      </c>
    </row>
    <row r="79" spans="1:13" x14ac:dyDescent="0.3">
      <c r="A79">
        <v>10</v>
      </c>
      <c r="B79">
        <v>100</v>
      </c>
      <c r="C79">
        <v>1000</v>
      </c>
      <c r="D79">
        <v>2000</v>
      </c>
      <c r="E79">
        <v>3000</v>
      </c>
      <c r="F79">
        <v>4000</v>
      </c>
      <c r="G79">
        <v>5000</v>
      </c>
      <c r="H79">
        <v>10000</v>
      </c>
    </row>
    <row r="80" spans="1:13" x14ac:dyDescent="0.3">
      <c r="A80">
        <v>5452</v>
      </c>
      <c r="B80">
        <v>5535</v>
      </c>
      <c r="C80">
        <v>5569</v>
      </c>
    </row>
    <row r="81" spans="1:3" x14ac:dyDescent="0.3">
      <c r="A81">
        <v>5640</v>
      </c>
      <c r="B81">
        <v>5513</v>
      </c>
      <c r="C81">
        <v>5647</v>
      </c>
    </row>
    <row r="82" spans="1:3" x14ac:dyDescent="0.3">
      <c r="A82">
        <v>5498</v>
      </c>
      <c r="B82">
        <v>5510</v>
      </c>
      <c r="C82">
        <v>5590</v>
      </c>
    </row>
    <row r="83" spans="1:3" x14ac:dyDescent="0.3">
      <c r="A83">
        <v>5545</v>
      </c>
      <c r="B83">
        <v>5582</v>
      </c>
      <c r="C83">
        <v>5560</v>
      </c>
    </row>
    <row r="84" spans="1:3" x14ac:dyDescent="0.3">
      <c r="A84">
        <v>5514</v>
      </c>
      <c r="B84">
        <v>5556</v>
      </c>
      <c r="C84">
        <v>5549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2014-09-04T00:03:43Z</dcterms:modified>
</cp:coreProperties>
</file>