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workbookViewId="0"/>
  </sheetViews>
  <sheetData>
    <row r="1" xml:space="preserve">
      <c r="A1" t="str">
        <v>STT</v>
      </c>
      <c r="B1" t="str">
        <v>ĐƠN VỊ</v>
      </c>
      <c r="C1" t="str" xml:space="preserve">
        <v xml:space="preserve">LINK_x000d_
MÁY</v>
      </c>
      <c r="D1" t="str" xml:space="preserve">
        <v xml:space="preserve">LINK_x000d_
TAY</v>
      </c>
      <c r="E1" t="str">
        <v>ĐỊA CHỈ</v>
      </c>
      <c r="F1" t="str">
        <v>EMAIL</v>
      </c>
      <c r="G1" t="str">
        <v>LOGO</v>
      </c>
      <c r="H1" t="str">
        <v>MÁY BÀN</v>
      </c>
      <c r="I1" t="str">
        <v>TÊN CÁN BỘ</v>
      </c>
      <c r="J1" t="str">
        <v>DI ĐỘNG</v>
      </c>
      <c r="K1" t="str">
        <v>ĐƠN VỊ2</v>
      </c>
      <c r="L1" t="str" xml:space="preserve">
        <v xml:space="preserve">TỈNH_x000d_
/THÀNH PHỐ</v>
      </c>
      <c r="M1" t="str">
        <v>LINK2</v>
      </c>
      <c r="N1" t="str" xml:space="preserve">
        <v xml:space="preserve">TRƯỞNG _x000d_
CA</v>
      </c>
      <c r="O1" t="str">
        <v>link</v>
      </c>
      <c r="P1" t="str" xml:space="preserve">
        <v xml:space="preserve">PHÓ TRƯỞNG _x000d_
CA</v>
      </c>
      <c r="Q1" t="str">
        <v>link3</v>
      </c>
    </row>
    <row r="2">
      <c r="A2">
        <v>1</v>
      </c>
      <c r="B2" t="str">
        <v>Công an quận Ba Đình  thành phố Hà Nội</v>
      </c>
      <c r="C2" t="str">
        <v>LINK MÁY</v>
      </c>
      <c r="E2" t="str">
        <v>37 Điện Biên Phủ, quận Ba Đình, Hanoi, Vietnam</v>
      </c>
      <c r="F2" t="str">
        <v>-</v>
      </c>
      <c r="G2" t="str">
        <v>-</v>
      </c>
      <c r="H2" t="str">
        <v>02438452543</v>
      </c>
    </row>
    <row r="3">
      <c r="A3">
        <v>2</v>
      </c>
      <c r="B3" t="str">
        <v>UBND Ủy ban nhân dân quận Ba Đình  thành phố Hà Nội</v>
      </c>
      <c r="C3" t="str">
        <v>LINK MÁY</v>
      </c>
    </row>
    <row r="4">
      <c r="A4">
        <v>3</v>
      </c>
      <c r="B4" t="str">
        <v>Công an quận Hoàn Kiếm  thành phố Hà Nội</v>
      </c>
      <c r="C4" t="str">
        <v>LINK MÁY</v>
      </c>
      <c r="E4" t="str">
        <v>Số 2 Tràng Thi, Hanoi, Vietnam</v>
      </c>
      <c r="F4" t="str">
        <f>HYPERLINK("mailto:Doanthanhniencaqhoankiem@gmail.com", "Doanthanhniencaqhoankiem@gmail.com")</f>
        <v>Doanthanhniencaqhoankiem@gmail.com</v>
      </c>
      <c r="G4" t="str">
        <v>-</v>
      </c>
      <c r="H4" t="str">
        <v/>
      </c>
    </row>
    <row r="5">
      <c r="A5">
        <v>4</v>
      </c>
      <c r="B5" t="str">
        <v>UBND Ủy ban nhân dân quận Hoàn Kiếm  thành phố Hà Nội</v>
      </c>
      <c r="C5" t="str">
        <v>LINK MÁY</v>
      </c>
    </row>
    <row r="6">
      <c r="A6">
        <v>5</v>
      </c>
      <c r="B6" t="str">
        <v>Công an quận Tây Hồ  thành phố Hà Nội</v>
      </c>
      <c r="C6" t="str">
        <v>LINK MÁY</v>
      </c>
      <c r="E6" t="str">
        <v>693 Lạc Long Quân, phường Phú Thượng, quận Tây Hồ</v>
      </c>
      <c r="F6" t="str">
        <f>HYPERLINK("mailto:dtncaqtayho.hn@gmail.com", "dtncaqtayho.hn@gmail.com")</f>
        <v>dtncaqtayho.hn@gmail.com</v>
      </c>
      <c r="G6" t="str">
        <v>-</v>
      </c>
      <c r="H6" t="str">
        <v/>
      </c>
    </row>
    <row r="7">
      <c r="A7">
        <v>6</v>
      </c>
      <c r="B7" t="str">
        <v>UBND Ủy ban nhân dân quận Tây Hồ  thành phố Hà Nội</v>
      </c>
      <c r="C7" t="str">
        <v>LINK MÁY</v>
      </c>
    </row>
    <row r="8">
      <c r="A8">
        <v>7</v>
      </c>
      <c r="B8" t="str">
        <v>Công an quận Long Biên  thành phố Hà Nội</v>
      </c>
      <c r="C8" t="str">
        <v>LINK MÁY</v>
      </c>
      <c r="E8" t="str">
        <v>Hanoi, Vietnam</v>
      </c>
      <c r="F8" t="str">
        <f>HYPERLINK("mailto:dtncaqlongbien@gmail.com", "dtncaqlongbien@gmail.com")</f>
        <v>dtncaqlongbien@gmail.com</v>
      </c>
      <c r="G8" t="str">
        <v>-</v>
      </c>
      <c r="H8" t="str">
        <v/>
      </c>
    </row>
    <row r="9">
      <c r="A9">
        <v>8</v>
      </c>
      <c r="B9" t="str">
        <v>UBND Ủy ban nhân dân quận Long Biên  thành phố Hà Nội</v>
      </c>
      <c r="C9" t="str">
        <v>LINK MÁY</v>
      </c>
    </row>
    <row r="10">
      <c r="A10">
        <v>9</v>
      </c>
      <c r="B10" t="str">
        <v>Công an quận Cầu Giấy  thành phố Hà Nội</v>
      </c>
      <c r="C10" t="str">
        <v>LINK MÁY</v>
      </c>
      <c r="E10" t="str">
        <v>Số 62 đường Nguyễn Văn Huyên, phường Nghĩa Đô, quận Cầu Giấy, Hanoi, Vietnam</v>
      </c>
      <c r="F10" t="str">
        <f>HYPERLINK("mailto:doancacaugiay@gmail.com", "doancacaugiay@gmail.com")</f>
        <v>doancacaugiay@gmail.com</v>
      </c>
      <c r="G10" t="str">
        <v>-</v>
      </c>
      <c r="H10" t="str">
        <v/>
      </c>
    </row>
    <row r="11">
      <c r="A11">
        <v>10</v>
      </c>
      <c r="B11" t="str">
        <v>UBND Ủy ban nhân dân quận Cầu Giấy  thành phố Hà Nội</v>
      </c>
      <c r="C11" t="str">
        <v>LINK MÁY</v>
      </c>
    </row>
    <row r="12">
      <c r="A12">
        <v>11</v>
      </c>
      <c r="B12" t="str">
        <v>Công an quận Đống Đa  thành phố Hà Nội</v>
      </c>
      <c r="C12" t="str">
        <v>-</v>
      </c>
      <c r="E12" t="str">
        <v>-</v>
      </c>
      <c r="F12" t="str">
        <v>-</v>
      </c>
      <c r="G12" t="str">
        <v>-</v>
      </c>
      <c r="H12" t="str">
        <v/>
      </c>
    </row>
    <row r="13">
      <c r="A13">
        <v>12</v>
      </c>
      <c r="B13" t="str">
        <v>UBND Ủy ban nhân dân quận Đống Đa  thành phố Hà Nội</v>
      </c>
      <c r="C13" t="str">
        <v>LINK MÁY</v>
      </c>
    </row>
    <row r="14">
      <c r="A14">
        <v>13</v>
      </c>
      <c r="B14" t="str">
        <v>Công an quận Hai Bà Trưng  thành phố Hà Nội</v>
      </c>
      <c r="C14" t="str">
        <v>-</v>
      </c>
      <c r="E14" t="str">
        <v>-</v>
      </c>
      <c r="F14" t="str">
        <v>-</v>
      </c>
      <c r="G14" t="str">
        <v>-</v>
      </c>
      <c r="H14" t="str">
        <v/>
      </c>
    </row>
    <row r="15">
      <c r="A15">
        <v>14</v>
      </c>
      <c r="B15" t="str">
        <v>UBND Ủy ban nhân dân quận Hai Bà Trưng  thành phố Hà Nội</v>
      </c>
      <c r="C15" t="str">
        <v>LINK MÁY</v>
      </c>
    </row>
    <row r="16">
      <c r="A16">
        <v>15</v>
      </c>
      <c r="B16" t="str">
        <v>Công an quận Hoàng Mai  thành phố Hà Nội</v>
      </c>
      <c r="C16" t="str">
        <v>LINK MÁY</v>
      </c>
      <c r="E16" t="str">
        <v>Bùi Huy Bích, Hanoi, Vietnam</v>
      </c>
      <c r="F16" t="str">
        <f>HYPERLINK("mailto:hoangmai.dtn@gmail.com", "hoangmai.dtn@gmail.com")</f>
        <v>hoangmai.dtn@gmail.com</v>
      </c>
      <c r="G16" t="str">
        <v>-</v>
      </c>
      <c r="H16" t="str">
        <v/>
      </c>
    </row>
    <row r="17">
      <c r="A17">
        <v>16</v>
      </c>
      <c r="B17" t="str">
        <v>UBND Ủy ban nhân dân quận Hoàng Mai  thành phố Hà Nội</v>
      </c>
      <c r="C17" t="str">
        <v>LINK MÁY</v>
      </c>
    </row>
    <row r="18">
      <c r="A18">
        <v>17</v>
      </c>
      <c r="B18" t="str">
        <v>Công an quận Thanh Xuân  thành phố Hà Nội</v>
      </c>
      <c r="C18" t="str">
        <v>LINK MÁY</v>
      </c>
      <c r="E18" t="str">
        <v>-</v>
      </c>
      <c r="F18" t="str">
        <v>-</v>
      </c>
      <c r="G18" t="str">
        <v>-</v>
      </c>
      <c r="H18" t="str">
        <v/>
      </c>
    </row>
    <row r="19">
      <c r="A19">
        <v>18</v>
      </c>
      <c r="B19" t="str">
        <v>UBND Ủy ban nhân dân quận Thanh Xuân  thành phố Hà Nội</v>
      </c>
      <c r="C19" t="str">
        <v>LINK MÁY</v>
      </c>
    </row>
    <row r="20">
      <c r="A20">
        <v>19</v>
      </c>
      <c r="B20" t="str">
        <v>Công an huyện Sóc Sơn  thành phố Hà Nội</v>
      </c>
      <c r="C20" t="str">
        <v>-</v>
      </c>
      <c r="E20" t="str">
        <v>-</v>
      </c>
      <c r="F20" t="str">
        <v>-</v>
      </c>
      <c r="G20" t="str">
        <v>-</v>
      </c>
      <c r="H20" t="str">
        <v/>
      </c>
    </row>
    <row r="21">
      <c r="A21">
        <v>20</v>
      </c>
      <c r="B21" t="str">
        <v>UBND Ủy ban nhân dân huyện Sóc Sơn  thành phố Hà Nội</v>
      </c>
      <c r="C21" t="str">
        <v>LINK MÁY</v>
      </c>
    </row>
    <row r="22">
      <c r="A22">
        <v>21</v>
      </c>
      <c r="B22" t="str">
        <v>Công an huyện Đông Anh  thành phố Hà Nội</v>
      </c>
      <c r="C22" t="str">
        <v>LINK MÁY</v>
      </c>
      <c r="E22" t="str">
        <v>-</v>
      </c>
      <c r="F22" t="str">
        <f>HYPERLINK("mailto:doantncadonganh@gmail.com", "doantncadonganh@gmail.com")</f>
        <v>doantncadonganh@gmail.com</v>
      </c>
      <c r="G22" t="str">
        <v>0932298986</v>
      </c>
      <c r="H22" t="str">
        <v>-</v>
      </c>
    </row>
    <row r="23">
      <c r="A23">
        <v>22</v>
      </c>
      <c r="B23" t="str">
        <v>UBND Ủy ban nhân dân huyện Đông Anh  thành phố Hà Nội</v>
      </c>
      <c r="C23" t="str">
        <v>LINK MÁY</v>
      </c>
    </row>
    <row r="24">
      <c r="A24">
        <v>23</v>
      </c>
      <c r="B24" t="str">
        <v>Công an huyện Gia Lâm  thành phố Hà Nội</v>
      </c>
      <c r="C24" t="str">
        <v>-</v>
      </c>
      <c r="E24" t="str">
        <v>-</v>
      </c>
      <c r="F24" t="str">
        <v>-</v>
      </c>
      <c r="G24" t="str">
        <v>-</v>
      </c>
      <c r="H24" t="str">
        <v/>
      </c>
    </row>
    <row r="25">
      <c r="A25">
        <v>24</v>
      </c>
      <c r="B25" t="str">
        <v>UBND Ủy ban nhân dân huyện Gia Lâm  thành phố Hà Nội</v>
      </c>
      <c r="C25" t="str">
        <v>LINK MÁY</v>
      </c>
    </row>
    <row r="26">
      <c r="A26">
        <v>25</v>
      </c>
      <c r="B26" t="str">
        <v>Công an quận Nam Từ Liêm  thành phố Hà Nội</v>
      </c>
      <c r="C26" t="str">
        <v>-</v>
      </c>
      <c r="E26" t="str">
        <v>-</v>
      </c>
      <c r="F26" t="str">
        <v>-</v>
      </c>
      <c r="G26" t="str">
        <v>-</v>
      </c>
      <c r="H26" t="str">
        <v/>
      </c>
    </row>
    <row r="27">
      <c r="A27">
        <v>26</v>
      </c>
      <c r="B27" t="str">
        <v>UBND Ủy ban nhân dân quận Nam Từ Liêm  thành phố Hà Nội</v>
      </c>
      <c r="C27" t="str">
        <v>LINK MÁY</v>
      </c>
    </row>
    <row r="28">
      <c r="A28">
        <v>27</v>
      </c>
      <c r="B28" t="str">
        <v>Công an huyện Thanh Trì  thành phố Hà Nội</v>
      </c>
      <c r="C28" t="str">
        <v>LINK MÁY</v>
      </c>
      <c r="E28" t="str">
        <v>-</v>
      </c>
      <c r="F28" t="str">
        <f>HYPERLINK("mailto:doanthanhniencathanhtri@gmail.com", "doanthanhniencathanhtri@gmail.com")</f>
        <v>doanthanhniencathanhtri@gmail.com</v>
      </c>
      <c r="G28" t="str">
        <v>-</v>
      </c>
      <c r="H28" t="str">
        <v>02438615220</v>
      </c>
    </row>
    <row r="29">
      <c r="A29">
        <v>28</v>
      </c>
      <c r="B29" t="str">
        <v>UBND Ủy ban nhân dân huyện Thanh Trì  thành phố Hà Nội</v>
      </c>
      <c r="C29" t="str">
        <v>LINK MÁY</v>
      </c>
    </row>
    <row r="30">
      <c r="A30">
        <v>29</v>
      </c>
      <c r="B30" t="str">
        <v>Công an quận Bắc Từ Liêm  thành phố Hà Nội</v>
      </c>
      <c r="C30" t="str">
        <v>LINK MÁY</v>
      </c>
      <c r="E30" t="str">
        <v>-</v>
      </c>
      <c r="F30" t="str">
        <v>-</v>
      </c>
      <c r="G30" t="str">
        <v>-</v>
      </c>
      <c r="H30" t="str">
        <v/>
      </c>
    </row>
    <row r="31">
      <c r="A31">
        <v>30</v>
      </c>
      <c r="B31" t="str">
        <v>UBND Ủy ban nhân dân quận Bắc Từ Liêm  thành phố Hà Nội</v>
      </c>
      <c r="C31" t="str">
        <v>LINK MÁY</v>
      </c>
    </row>
    <row r="32">
      <c r="A32">
        <v>31</v>
      </c>
      <c r="B32" t="str">
        <v>Công an huyện Mê Linh  thành phố Hà Nội</v>
      </c>
      <c r="C32" t="str">
        <v>LINK MÁY</v>
      </c>
      <c r="E32" t="str">
        <v>số 5, Đường Đại Thịnh, xã Đại Thịnh, huyện Mê Linh,  Hà Nội</v>
      </c>
      <c r="F32" t="str">
        <f>HYPERLINK("mailto:doanthanhniencamelinh@gmail.com", "doanthanhniencamelinh@gmail.com")</f>
        <v>doanthanhniencamelinh@gmail.com</v>
      </c>
      <c r="G32" t="str">
        <v>-</v>
      </c>
      <c r="H32" t="str">
        <v>02435202453</v>
      </c>
    </row>
    <row r="33">
      <c r="A33">
        <v>32</v>
      </c>
      <c r="B33" t="str">
        <v>UBND Ủy ban nhân dân huyện Mê Linh  thành phố Hà Nội</v>
      </c>
      <c r="C33" t="str">
        <v>LINK MÁY</v>
      </c>
    </row>
    <row r="34">
      <c r="A34">
        <v>33</v>
      </c>
      <c r="B34" t="str">
        <v>Công an quận Hà Đông  thành phố Hà Nội</v>
      </c>
      <c r="C34" t="str">
        <v>LINK MÁY</v>
      </c>
      <c r="D34" t="str">
        <v>LINK TAY</v>
      </c>
      <c r="E34" t="str">
        <v>-</v>
      </c>
      <c r="F34" t="str">
        <v>-</v>
      </c>
      <c r="G34" t="str">
        <v>-</v>
      </c>
      <c r="H34" t="str">
        <v/>
      </c>
    </row>
    <row r="35">
      <c r="A35">
        <v>34</v>
      </c>
      <c r="B35" t="str">
        <v>UBND Ủy ban nhân dân quận Hà Đông  thành phố Hà Nội</v>
      </c>
      <c r="C35" t="str">
        <v>LINK MÁY</v>
      </c>
    </row>
    <row r="36">
      <c r="A36">
        <v>35</v>
      </c>
      <c r="B36" t="str">
        <v>Công an huyện Ba Vì  thành phố Hà Nội</v>
      </c>
      <c r="C36" t="str">
        <v>LINK MÁY</v>
      </c>
      <c r="E36" t="str">
        <v>Số 121, Đường Quảng Oai, thị trấn Tây Đằng, Ba Vì, Thành phố Hà Nội</v>
      </c>
      <c r="F36" t="str">
        <f>HYPERLINK("mailto:dtncahbavi.hn@gmail.com", "dtncahbavi.hn@gmail.com")</f>
        <v>dtncahbavi.hn@gmail.com</v>
      </c>
      <c r="G36" t="str">
        <v>-</v>
      </c>
      <c r="H36" t="str">
        <v/>
      </c>
    </row>
    <row r="37">
      <c r="A37">
        <v>36</v>
      </c>
      <c r="B37" t="str">
        <v>UBND Ủy ban nhân dân huyện Ba Vì  thành phố Hà Nội</v>
      </c>
      <c r="C37" t="str">
        <v>LINK MÁY</v>
      </c>
    </row>
    <row r="38">
      <c r="A38">
        <v>37</v>
      </c>
      <c r="B38" t="str">
        <v>Công an huyện Phúc Thọ  thành phố Hà Nội</v>
      </c>
      <c r="C38" t="str">
        <v>LINK MÁY</v>
      </c>
      <c r="E38" t="str">
        <v>-</v>
      </c>
      <c r="F38" t="str">
        <f>HYPERLINK("mailto:Doanthanhnienconganphuctho@gmail.com", "Doanthanhnienconganphuctho@gmail.com")</f>
        <v>Doanthanhnienconganphuctho@gmail.com</v>
      </c>
      <c r="G38" t="str">
        <v>-</v>
      </c>
      <c r="H38" t="str">
        <v/>
      </c>
    </row>
    <row r="39">
      <c r="A39">
        <v>38</v>
      </c>
      <c r="B39" t="str">
        <v>UBND Ủy ban nhân dân huyện Phúc Thọ  thành phố Hà Nội</v>
      </c>
      <c r="C39" t="str">
        <v>LINK MÁY</v>
      </c>
    </row>
    <row r="40">
      <c r="A40">
        <v>39</v>
      </c>
      <c r="B40" t="str">
        <v>Công an huyện Đan Phượng  thành phố Hà Nội</v>
      </c>
      <c r="C40" t="str">
        <v>LINK MÁY</v>
      </c>
      <c r="E40" t="str">
        <v>-</v>
      </c>
      <c r="F40" t="str">
        <f>HYPERLINK("mailto:doanthanhniencahdp@gmail.com", "doanthanhniencahdp@gmail.com")</f>
        <v>doanthanhniencahdp@gmail.com</v>
      </c>
      <c r="G40" t="str">
        <v>-</v>
      </c>
      <c r="H40" t="str">
        <v>02433885444</v>
      </c>
    </row>
    <row r="41">
      <c r="A41">
        <v>40</v>
      </c>
      <c r="B41" t="str">
        <v>UBND Ủy ban nhân dân huyện Đan Phượng  thành phố Hà Nội</v>
      </c>
      <c r="C41" t="str">
        <v>LINK MÁY</v>
      </c>
    </row>
    <row r="42">
      <c r="A42">
        <v>41</v>
      </c>
      <c r="B42" t="str">
        <v>Công an huyện Hoài Đức  thành phố Hà Nội</v>
      </c>
      <c r="C42" t="str">
        <v>LINK MÁY</v>
      </c>
      <c r="D42" t="str">
        <v>LINK TAY</v>
      </c>
      <c r="E42" t="str">
        <v>Khu 6, Thị Trấn Trạm Trôi, huyện Hoài Đức, TP Hà Nội, Hanoi, Vietnam</v>
      </c>
      <c r="F42" t="str">
        <v>-</v>
      </c>
      <c r="G42" t="str">
        <v>-</v>
      </c>
      <c r="H42" t="str">
        <v>02433861213</v>
      </c>
    </row>
    <row r="43">
      <c r="A43">
        <v>42</v>
      </c>
      <c r="B43" t="str">
        <v>UBND Ủy ban nhân dân huyện Hoài Đức  thành phố Hà Nội</v>
      </c>
      <c r="C43" t="str">
        <v>LINK MÁY</v>
      </c>
    </row>
    <row r="44">
      <c r="A44">
        <v>43</v>
      </c>
      <c r="B44" t="str">
        <v>Công an huyện Quốc Oai  thành phố Hà Nội</v>
      </c>
      <c r="C44" t="str">
        <v>LINK MÁY</v>
      </c>
      <c r="D44" t="str">
        <v>LINK TAY</v>
      </c>
      <c r="E44" t="str">
        <v>TT Quốc Oai</v>
      </c>
      <c r="F44" t="str">
        <v>-</v>
      </c>
      <c r="G44" t="str">
        <v>-</v>
      </c>
      <c r="H44" t="str">
        <v>02433843115</v>
      </c>
    </row>
    <row r="45">
      <c r="A45">
        <v>44</v>
      </c>
      <c r="B45" t="str">
        <v>UBND Ủy ban nhân dân huyện Quốc Oai  thành phố Hà Nội</v>
      </c>
      <c r="C45" t="str">
        <v>LINK MÁY</v>
      </c>
    </row>
    <row r="46">
      <c r="A46">
        <v>45</v>
      </c>
      <c r="B46" t="str">
        <v>Công an huyện Thạch Thất  thành phố Hà Nội</v>
      </c>
      <c r="C46" t="str">
        <v>-</v>
      </c>
      <c r="E46" t="str">
        <v>-</v>
      </c>
      <c r="F46" t="str">
        <v>-</v>
      </c>
      <c r="G46" t="str">
        <v>-</v>
      </c>
      <c r="H46" t="str">
        <v/>
      </c>
    </row>
    <row r="47">
      <c r="A47">
        <v>46</v>
      </c>
      <c r="B47" t="str">
        <v>UBND Ủy ban nhân dân huyện Thạch Thất  thành phố Hà Nội</v>
      </c>
      <c r="C47" t="str">
        <v>LINK MÁY</v>
      </c>
    </row>
    <row r="48">
      <c r="A48">
        <v>47</v>
      </c>
      <c r="B48" t="str">
        <v>Công an huyện Chương Mỹ  thành phố Hà Nội</v>
      </c>
      <c r="C48" t="str">
        <v>LINK MÁY</v>
      </c>
      <c r="E48" t="str">
        <v>Số 29A, Tổ dân phố Ninh Kiều, huyện Chương Mỹ, thành phố Hà Nội, Hanoi, Vietnam</v>
      </c>
      <c r="F48" t="str">
        <f>HYPERLINK("mailto:doantncahchuongmy@gmail.com", "doantncahchuongmy@gmail.com")</f>
        <v>doantncahchuongmy@gmail.com</v>
      </c>
      <c r="G48" t="str">
        <v>-</v>
      </c>
      <c r="H48" t="str">
        <v/>
      </c>
    </row>
    <row r="49">
      <c r="A49">
        <v>48</v>
      </c>
      <c r="B49" t="str">
        <v>UBND Ủy ban nhân dân huyện Chương Mỹ  thành phố Hà Nội</v>
      </c>
      <c r="C49" t="str">
        <v>LINK MÁY</v>
      </c>
    </row>
    <row r="50">
      <c r="A50">
        <v>49</v>
      </c>
      <c r="B50" t="str">
        <v>Công an huyện Thanh Oai  thành phố Hà Nội</v>
      </c>
      <c r="C50" t="str">
        <v>LINK MÁY</v>
      </c>
      <c r="E50" t="str">
        <v>Đường Kim Bài, Hà Nội, Việt Nam, Thanh Oai, Vietnam</v>
      </c>
      <c r="F50" t="str">
        <v>-</v>
      </c>
      <c r="G50" t="str">
        <v>-</v>
      </c>
      <c r="H50" t="str">
        <v/>
      </c>
    </row>
    <row r="51">
      <c r="A51">
        <v>50</v>
      </c>
      <c r="B51" t="str">
        <v>UBND Ủy ban nhân dân huyện Thanh Oai  thành phố Hà Nội</v>
      </c>
      <c r="C51" t="str">
        <v>LINK MÁY</v>
      </c>
    </row>
    <row r="52">
      <c r="A52">
        <v>51</v>
      </c>
      <c r="B52" t="str">
        <v>Công an huyện Thường Tín  thành phố Hà Nội</v>
      </c>
      <c r="C52" t="str">
        <v>-</v>
      </c>
      <c r="E52" t="str">
        <v>-</v>
      </c>
      <c r="F52" t="str">
        <v>-</v>
      </c>
      <c r="G52" t="str">
        <v>-</v>
      </c>
      <c r="H52" t="str">
        <v/>
      </c>
    </row>
    <row r="53">
      <c r="A53">
        <v>52</v>
      </c>
      <c r="B53" t="str">
        <v>UBND Ủy ban nhân dân huyện Thường Tín  thành phố Hà Nội</v>
      </c>
      <c r="C53" t="str">
        <v>LINK MÁY</v>
      </c>
    </row>
    <row r="54">
      <c r="A54">
        <v>53</v>
      </c>
      <c r="B54" t="str">
        <v>Công an huyện Phú Xuyên  thành phố Hà Nội</v>
      </c>
      <c r="C54" t="str">
        <v>LINK MÁY</v>
      </c>
      <c r="E54" t="str">
        <v>Tiểu khu Thao Chính, thị trấn Phú Xuyên, huyện Phú Xuyên, Hanoi, Vietnam</v>
      </c>
      <c r="F54" t="str">
        <v>-</v>
      </c>
      <c r="G54" t="str">
        <v>-</v>
      </c>
      <c r="H54" t="str">
        <v/>
      </c>
    </row>
    <row r="55">
      <c r="A55">
        <v>54</v>
      </c>
      <c r="B55" t="str">
        <v>UBND Ủy ban nhân dân huyện Phú Xuyên  thành phố Hà Nội</v>
      </c>
      <c r="C55" t="str">
        <v>LINK MÁY</v>
      </c>
    </row>
    <row r="56">
      <c r="A56">
        <v>55</v>
      </c>
      <c r="B56" t="str">
        <v>Công an huyện Ứng Hòa  thành phố Hà Nội</v>
      </c>
      <c r="C56" t="str">
        <v>LINK MÁY</v>
      </c>
      <c r="D56" t="str">
        <v>LINK TAY</v>
      </c>
      <c r="E56" t="str">
        <v>-</v>
      </c>
      <c r="F56" t="str">
        <f>HYPERLINK("mailto:Doanthanhnien.cauh@gmail.com", "Doanthanhnien.cauh@gmail.com")</f>
        <v>Doanthanhnien.cauh@gmail.com</v>
      </c>
      <c r="G56" t="str">
        <v>-</v>
      </c>
      <c r="H56" t="str">
        <v>02433882223</v>
      </c>
    </row>
    <row r="57">
      <c r="A57">
        <v>56</v>
      </c>
      <c r="B57" t="str">
        <v>UBND Ủy ban nhân dân huyện Ứng Hòa  thành phố Hà Nội</v>
      </c>
      <c r="C57" t="str">
        <v>LINK MÁY</v>
      </c>
    </row>
    <row r="58">
      <c r="A58">
        <v>57</v>
      </c>
      <c r="B58" t="str">
        <v>Công an huyện Mỹ Đức  thành phố Hà Nội</v>
      </c>
      <c r="C58" t="str">
        <v>LINK MÁY</v>
      </c>
      <c r="E58" t="str">
        <v>Đường C5, TDP Tế Tiêu, TT. Đại Nghĩa, Mỹ Đức, Hanoi, Vietnam</v>
      </c>
      <c r="F58" t="str">
        <v>-</v>
      </c>
      <c r="G58" t="str">
        <v>-</v>
      </c>
      <c r="H58" t="str">
        <v/>
      </c>
    </row>
    <row r="59">
      <c r="A59">
        <v>58</v>
      </c>
      <c r="B59" t="str">
        <v>UBND Ủy ban nhân dân huyện Mỹ Đức  thành phố Hà Nội</v>
      </c>
      <c r="C59" t="str">
        <v>LINK MÁY</v>
      </c>
    </row>
    <row r="60">
      <c r="A60">
        <v>59</v>
      </c>
      <c r="B60" t="str">
        <v>Công an thành phố Hà Giang  tỉnh Hà Giang</v>
      </c>
      <c r="C60" t="str">
        <v>LINK MÁY</v>
      </c>
      <c r="E60" t="str">
        <v>Đường Phan Huy Chú, Tổ 10 Phường Minh Khai, Hà Giang, Vietnam</v>
      </c>
      <c r="F60" t="str">
        <f>HYPERLINK("mailto:banbientap.ca@hagiang.gov.vn", "banbientap.ca@hagiang.gov.vn")</f>
        <v>banbientap.ca@hagiang.gov.vn</v>
      </c>
      <c r="G60" t="str">
        <v>-</v>
      </c>
      <c r="H60" t="str">
        <v/>
      </c>
    </row>
    <row r="61">
      <c r="A61">
        <v>60</v>
      </c>
      <c r="B61" t="str">
        <v>UBND Ủy ban nhân dân thành phố Hà Giang  tỉnh Hà Giang</v>
      </c>
      <c r="C61" t="str">
        <v>LINK MÁY</v>
      </c>
    </row>
    <row r="62">
      <c r="A62">
        <v>61</v>
      </c>
      <c r="B62" t="str">
        <v>Công an huyện Đồng Văn  tỉnh Hà Giang</v>
      </c>
      <c r="C62" t="str">
        <v>LINK MÁY</v>
      </c>
      <c r="E62" t="str">
        <v>Hà Giang, Vietnam</v>
      </c>
      <c r="F62" t="str">
        <v>-</v>
      </c>
      <c r="G62" t="str">
        <v>0915021486</v>
      </c>
      <c r="H62" t="str">
        <v>-</v>
      </c>
    </row>
    <row r="63">
      <c r="A63">
        <v>62</v>
      </c>
      <c r="B63" t="str">
        <v>UBND Ủy ban nhân dân huyện Đồng Văn  tỉnh Hà Giang</v>
      </c>
      <c r="C63" t="str">
        <v>LINK MÁY</v>
      </c>
    </row>
    <row r="64">
      <c r="A64">
        <v>63</v>
      </c>
      <c r="B64" t="str">
        <v>Công an huyện Mèo Vạc  tỉnh Hà Giang</v>
      </c>
      <c r="C64" t="str">
        <v>-</v>
      </c>
      <c r="E64" t="str">
        <v>-</v>
      </c>
      <c r="F64" t="str">
        <v>-</v>
      </c>
      <c r="G64" t="str">
        <v>-</v>
      </c>
      <c r="H64" t="str">
        <v/>
      </c>
    </row>
    <row r="65">
      <c r="A65">
        <v>64</v>
      </c>
      <c r="B65" t="str">
        <v>UBND Ủy ban nhân dân huyện Mèo Vạc  tỉnh Hà Giang</v>
      </c>
      <c r="C65" t="str">
        <v>LINK MÁY</v>
      </c>
    </row>
    <row r="66">
      <c r="A66">
        <v>65</v>
      </c>
      <c r="B66" t="str">
        <v>Công an huyện Yên Minh  tỉnh Hà Giang</v>
      </c>
      <c r="C66" t="str">
        <v>-</v>
      </c>
      <c r="E66" t="str">
        <v>-</v>
      </c>
      <c r="F66" t="str">
        <v>-</v>
      </c>
      <c r="G66" t="str">
        <v>-</v>
      </c>
      <c r="H66" t="str">
        <v/>
      </c>
    </row>
    <row r="67">
      <c r="A67">
        <v>66</v>
      </c>
      <c r="B67" t="str">
        <v>UBND Ủy ban nhân dân huyện Yên Minh  tỉnh Hà Giang</v>
      </c>
      <c r="C67" t="str">
        <v>LINK MÁY</v>
      </c>
    </row>
    <row r="68">
      <c r="A68">
        <v>67</v>
      </c>
      <c r="B68" t="str">
        <v>Công an huyện Quản Bạ  tỉnh Hà Giang</v>
      </c>
      <c r="C68" t="str">
        <v>-</v>
      </c>
      <c r="E68" t="str">
        <v>-</v>
      </c>
      <c r="F68" t="str">
        <v>-</v>
      </c>
      <c r="G68" t="str">
        <v>-</v>
      </c>
      <c r="H68" t="str">
        <v/>
      </c>
    </row>
    <row r="69">
      <c r="A69">
        <v>68</v>
      </c>
      <c r="B69" t="str">
        <v>UBND Ủy ban nhân dân huyện Quản Bạ  tỉnh Hà Giang</v>
      </c>
      <c r="C69" t="str">
        <v>LINK MÁY</v>
      </c>
    </row>
    <row r="70">
      <c r="A70">
        <v>69</v>
      </c>
      <c r="B70" t="str">
        <v>Công an huyện Vị Xuyên  tỉnh Hà Giang</v>
      </c>
      <c r="C70" t="str">
        <v>-</v>
      </c>
      <c r="D70" t="str">
        <v>LINK TAY</v>
      </c>
      <c r="E70" t="str">
        <v>Hà Giang, Vietnam</v>
      </c>
      <c r="F70" t="str">
        <f>HYPERLINK("mailto:Hoang9034@gmail.com", "Hoang9034@gmail.com")</f>
        <v>Hoang9034@gmail.com</v>
      </c>
      <c r="G70" t="str">
        <v>-</v>
      </c>
      <c r="H70" t="str">
        <v>02193826250</v>
      </c>
    </row>
    <row r="71">
      <c r="A71">
        <v>70</v>
      </c>
      <c r="B71" t="str">
        <v>UBND Ủy ban nhân dân huyện Vị Xuyên  tỉnh Hà Giang</v>
      </c>
      <c r="C71" t="str">
        <v>LINK MÁY</v>
      </c>
    </row>
    <row r="72">
      <c r="A72">
        <v>71</v>
      </c>
      <c r="B72" t="str">
        <v>Công an huyện Bắc Mê  tỉnh Hà Giang</v>
      </c>
      <c r="C72" t="str">
        <v>-</v>
      </c>
      <c r="E72" t="str">
        <v>-</v>
      </c>
      <c r="F72" t="str">
        <v>-</v>
      </c>
      <c r="G72" t="str">
        <v>-</v>
      </c>
      <c r="H72" t="str">
        <v/>
      </c>
    </row>
    <row r="73">
      <c r="A73">
        <v>72</v>
      </c>
      <c r="B73" t="str">
        <v>UBND Ủy ban nhân dân huyện Bắc Mê  tỉnh Hà Giang</v>
      </c>
      <c r="C73" t="str">
        <v>LINK MÁY</v>
      </c>
    </row>
    <row r="74">
      <c r="A74">
        <v>73</v>
      </c>
      <c r="B74" t="str">
        <v>Công an huyện Hoàng Su Phì  tỉnh Hà Giang</v>
      </c>
      <c r="C74" t="str">
        <v>-</v>
      </c>
      <c r="E74" t="str">
        <v>-</v>
      </c>
      <c r="F74" t="str">
        <v>-</v>
      </c>
      <c r="G74" t="str">
        <v>-</v>
      </c>
      <c r="H74" t="str">
        <v/>
      </c>
    </row>
    <row r="75">
      <c r="A75">
        <v>74</v>
      </c>
      <c r="B75" t="str">
        <v>UBND Ủy ban nhân dân huyện Hoàng Su Phì  tỉnh Hà Giang</v>
      </c>
      <c r="C75" t="str">
        <v>LINK MÁY</v>
      </c>
    </row>
    <row r="76">
      <c r="A76">
        <v>75</v>
      </c>
      <c r="B76" t="str">
        <v>Công an huyện Xín Mần  tỉnh Hà Giang</v>
      </c>
      <c r="C76" t="str">
        <v>-</v>
      </c>
      <c r="E76" t="str">
        <v>-</v>
      </c>
      <c r="F76" t="str">
        <v>-</v>
      </c>
      <c r="G76" t="str">
        <v>-</v>
      </c>
      <c r="H76" t="str">
        <v/>
      </c>
    </row>
    <row r="77">
      <c r="A77">
        <v>76</v>
      </c>
      <c r="B77" t="str">
        <v>UBND Ủy ban nhân dân huyện Xín Mần  tỉnh Hà Giang</v>
      </c>
      <c r="C77" t="str">
        <v>LINK MÁY</v>
      </c>
    </row>
    <row r="78">
      <c r="A78">
        <v>77</v>
      </c>
      <c r="B78" t="str">
        <v>Công an huyện Bắc Quang  tỉnh Hà Giang</v>
      </c>
      <c r="C78" t="str">
        <v>-</v>
      </c>
      <c r="E78" t="str">
        <v>-</v>
      </c>
      <c r="F78" t="str">
        <v>-</v>
      </c>
      <c r="G78" t="str">
        <v>-</v>
      </c>
      <c r="H78" t="str">
        <v/>
      </c>
    </row>
    <row r="79">
      <c r="A79">
        <v>78</v>
      </c>
      <c r="B79" t="str">
        <v>UBND Ủy ban nhân dân huyện Bắc Quang  tỉnh Hà Giang</v>
      </c>
      <c r="C79" t="str">
        <v>LINK MÁY</v>
      </c>
    </row>
    <row r="80">
      <c r="A80">
        <v>79</v>
      </c>
      <c r="B80" t="str">
        <v>Công an huyện Quang Bình  tỉnh Hà Giang</v>
      </c>
      <c r="E80" t="str">
        <v>-</v>
      </c>
      <c r="F80" t="str">
        <v>-</v>
      </c>
      <c r="G80" t="str">
        <v>-</v>
      </c>
      <c r="H80" t="str">
        <v/>
      </c>
    </row>
    <row r="81">
      <c r="A81">
        <v>80</v>
      </c>
      <c r="B81" t="str">
        <v>UBND Ủy ban nhân dân huyện Quang Bình  tỉnh Hà Giang</v>
      </c>
      <c r="C81" t="str">
        <v>LINK MÁY</v>
      </c>
    </row>
    <row r="82">
      <c r="A82">
        <v>81</v>
      </c>
      <c r="B82" t="str">
        <v>Công an thành phố Cao Bằng  tỉnh Cao Bằng</v>
      </c>
      <c r="C82" t="str">
        <v>LINK MÁY</v>
      </c>
      <c r="D82" t="str">
        <v>LINK TAY</v>
      </c>
      <c r="E82" t="str">
        <v>Hoàng Như, Cao Bang, Vietnam</v>
      </c>
      <c r="F82" t="str">
        <v>-</v>
      </c>
      <c r="G82" t="str">
        <v>-</v>
      </c>
      <c r="H82" t="str">
        <v>02063852295</v>
      </c>
    </row>
    <row r="83">
      <c r="A83">
        <v>82</v>
      </c>
      <c r="B83" t="str">
        <v>UBND Ủy ban nhân dân thành phố Cao Bằng  tỉnh Cao Bằng</v>
      </c>
      <c r="C83" t="str">
        <v>LINK MÁY</v>
      </c>
    </row>
    <row r="84">
      <c r="A84">
        <v>83</v>
      </c>
      <c r="B84" t="str">
        <v>Công an huyện Bảo Lâm  tỉnh Cao Bằng</v>
      </c>
      <c r="C84" t="str">
        <v>LINK MÁY</v>
      </c>
      <c r="D84" t="str">
        <v>LINK TAY</v>
      </c>
      <c r="E84" t="str">
        <v>-</v>
      </c>
      <c r="F84" t="str">
        <v>-</v>
      </c>
      <c r="G84" t="str">
        <v>-</v>
      </c>
      <c r="H84" t="str">
        <v/>
      </c>
    </row>
    <row r="85">
      <c r="A85">
        <v>84</v>
      </c>
      <c r="B85" t="str">
        <v>UBND Ủy ban nhân dân huyện Bảo Lâm  tỉnh Cao Bằng</v>
      </c>
      <c r="C85" t="str">
        <v>LINK MÁY</v>
      </c>
    </row>
    <row r="86">
      <c r="A86">
        <v>85</v>
      </c>
      <c r="B86" t="str">
        <v>Công an huyện Bảo Lạc  tỉnh Cao Bằng</v>
      </c>
      <c r="C86" t="str">
        <v>LINK MÁY</v>
      </c>
      <c r="D86" t="str">
        <v>LINK TAY</v>
      </c>
      <c r="E86" t="str">
        <v>-</v>
      </c>
      <c r="F86" t="str">
        <v>-</v>
      </c>
      <c r="G86" t="str">
        <v>-</v>
      </c>
      <c r="H86" t="str">
        <v>02063870213</v>
      </c>
    </row>
    <row r="87">
      <c r="A87">
        <v>86</v>
      </c>
      <c r="B87" t="str">
        <v>UBND Ủy ban nhân dân huyện Bảo Lạc  tỉnh Cao Bằng</v>
      </c>
      <c r="C87" t="str">
        <v>LINK MÁY</v>
      </c>
    </row>
    <row r="88">
      <c r="A88">
        <v>87</v>
      </c>
      <c r="B88" t="str">
        <v>Công an huyện Thông Nông  tỉnh Cao Bằng</v>
      </c>
      <c r="C88" t="str">
        <v>LINK MÁY</v>
      </c>
      <c r="E88" t="str">
        <v>-</v>
      </c>
      <c r="F88" t="str">
        <v>-</v>
      </c>
      <c r="G88" t="str">
        <v>0852369334</v>
      </c>
      <c r="H88" t="str">
        <v>-</v>
      </c>
    </row>
    <row r="89">
      <c r="A89">
        <v>88</v>
      </c>
      <c r="B89" t="str">
        <v>UBND Ủy ban nhân dân huyện Thông Nông  tỉnh Cao Bằng</v>
      </c>
      <c r="C89" t="str">
        <v>LINK MÁY</v>
      </c>
    </row>
    <row r="90">
      <c r="A90">
        <v>89</v>
      </c>
      <c r="B90" t="str">
        <v>Công an huyện Hà Quảng  tỉnh Cao Bằng</v>
      </c>
      <c r="C90" t="str">
        <v>LINK MÁY</v>
      </c>
      <c r="D90" t="str">
        <v>LINK TAY</v>
      </c>
      <c r="E90" t="str">
        <v>Cao Bang, Vietnam</v>
      </c>
      <c r="F90" t="str">
        <v>-</v>
      </c>
      <c r="G90" t="str">
        <v>-</v>
      </c>
      <c r="H90" t="str">
        <v>02063862104</v>
      </c>
    </row>
    <row r="91">
      <c r="A91">
        <v>90</v>
      </c>
      <c r="B91" t="str">
        <v>UBND Ủy ban nhân dân huyện Hà Quảng  tỉnh Cao Bằng</v>
      </c>
      <c r="C91" t="str">
        <v>LINK MÁY</v>
      </c>
    </row>
    <row r="92">
      <c r="A92">
        <v>91</v>
      </c>
      <c r="B92" t="str">
        <v>Công an huyện Trà Lĩnh  tỉnh Cao Bằng</v>
      </c>
      <c r="C92" t="str">
        <v>-</v>
      </c>
      <c r="D92" t="str">
        <v>LINK TAY</v>
      </c>
      <c r="E92" t="str">
        <v>thị trấn Trà Lĩnh, Cao Bang, Vietnam</v>
      </c>
      <c r="F92" t="str">
        <f>HYPERLINK("mailto:catttralinh@gmail.com", "catttralinh@gmail.com")</f>
        <v>catttralinh@gmail.com</v>
      </c>
      <c r="G92" t="str">
        <v>0919752669</v>
      </c>
      <c r="H92" t="str">
        <v>-</v>
      </c>
    </row>
    <row r="93">
      <c r="A93">
        <v>92</v>
      </c>
      <c r="B93" t="str">
        <v>UBND Ủy ban nhân dân huyện Trà Lĩnh  tỉnh Cao Bằng</v>
      </c>
      <c r="C93" t="str">
        <v>LINK MÁY</v>
      </c>
    </row>
    <row r="94">
      <c r="A94">
        <v>93</v>
      </c>
      <c r="B94" t="str">
        <v>Công an huyện Trùng Khánh  tỉnh Cao Bằng</v>
      </c>
      <c r="C94" t="str">
        <v>LINK MÁY</v>
      </c>
      <c r="D94" t="str">
        <v>LINK TAY</v>
      </c>
      <c r="E94" t="str">
        <v>Tổ dân phố 02, thị trấn Trùng Khánh, huyện Trùng Khánh, tỉnh Cao Bằng., Cao Bang, Vietnam</v>
      </c>
      <c r="F94" t="str">
        <v>-</v>
      </c>
      <c r="G94" t="str">
        <v>-</v>
      </c>
      <c r="H94" t="str">
        <v/>
      </c>
    </row>
    <row r="95">
      <c r="A95">
        <v>94</v>
      </c>
      <c r="B95" t="str">
        <v>UBND Ủy ban nhân dân huyện Trùng Khánh  tỉnh Cao Bằng</v>
      </c>
      <c r="C95" t="str">
        <v>LINK MÁY</v>
      </c>
    </row>
    <row r="96">
      <c r="A96">
        <v>95</v>
      </c>
      <c r="B96" t="str">
        <v>Công an huyện Hạ Lang  tỉnh Cao Bằng</v>
      </c>
      <c r="C96" t="str">
        <v>LINK MÁY</v>
      </c>
      <c r="D96" t="str">
        <v>LINK TAY</v>
      </c>
      <c r="E96" t="str">
        <v>TT Thanh Nhật, Hạ Lang, Cao Bằng, Ha Lang, Vietnam</v>
      </c>
      <c r="F96" t="str">
        <f>HYPERLINK("mailto:anninhhalang@gmail.com", "anninhhalang@gmail.com")</f>
        <v>anninhhalang@gmail.com</v>
      </c>
      <c r="G96" t="str">
        <v>-</v>
      </c>
      <c r="H96" t="str">
        <v>02063830205</v>
      </c>
    </row>
    <row r="97">
      <c r="A97">
        <v>96</v>
      </c>
      <c r="B97" t="str">
        <v>UBND Ủy ban nhân dân huyện Hạ Lang  tỉnh Cao Bằng</v>
      </c>
      <c r="C97" t="str">
        <v>LINK MÁY</v>
      </c>
    </row>
    <row r="98">
      <c r="A98">
        <v>97</v>
      </c>
      <c r="B98" t="str">
        <v>Công an huyện Quảng Uyên  tỉnh Cao Bằng</v>
      </c>
      <c r="C98" t="str">
        <v>LINK MÁY</v>
      </c>
      <c r="E98" t="str">
        <v>-</v>
      </c>
      <c r="F98" t="str">
        <v>-</v>
      </c>
      <c r="G98" t="str">
        <v>-</v>
      </c>
      <c r="H98" t="str">
        <v/>
      </c>
    </row>
    <row r="99">
      <c r="A99">
        <v>98</v>
      </c>
      <c r="B99" t="str">
        <v>UBND Ủy ban nhân dân huyện Quảng Uyên  tỉnh Cao Bằng</v>
      </c>
      <c r="C99" t="str">
        <v>LINK MÁY</v>
      </c>
    </row>
    <row r="100">
      <c r="A100">
        <v>99</v>
      </c>
      <c r="B100" t="str">
        <v>Công an huyện Phục Hoà  tỉnh Cao Bằng</v>
      </c>
      <c r="C100" t="str">
        <v>-</v>
      </c>
      <c r="E100" t="str">
        <v>-</v>
      </c>
      <c r="F100" t="str">
        <v>-</v>
      </c>
      <c r="G100" t="str">
        <v>-</v>
      </c>
      <c r="H100" t="str">
        <v/>
      </c>
    </row>
    <row r="101">
      <c r="A101">
        <v>100</v>
      </c>
      <c r="B101" t="str">
        <v>UBND Ủy ban nhân dân huyện Phục Hoà  tỉnh Cao Bằng</v>
      </c>
      <c r="C101" t="str">
        <v>-</v>
      </c>
    </row>
    <row r="102">
      <c r="A102">
        <v>101</v>
      </c>
      <c r="B102" t="str">
        <v>Công an huyện Hoà An  tỉnh Cao Bằng</v>
      </c>
      <c r="C102" t="str">
        <v>LINK MÁY</v>
      </c>
      <c r="D102" t="str">
        <v>LINK TAY</v>
      </c>
      <c r="E102" t="str">
        <v>-</v>
      </c>
      <c r="F102" t="str">
        <v>-</v>
      </c>
      <c r="G102" t="str">
        <v>-</v>
      </c>
      <c r="H102" t="str">
        <v>02063860116</v>
      </c>
    </row>
    <row r="103">
      <c r="A103">
        <v>102</v>
      </c>
      <c r="B103" t="str">
        <v>UBND Ủy ban nhân dân huyện Hoà An  tỉnh Cao Bằng</v>
      </c>
      <c r="C103" t="str">
        <v>LINK MÁY</v>
      </c>
    </row>
    <row r="104">
      <c r="A104">
        <v>103</v>
      </c>
      <c r="B104" t="str">
        <v>Công an huyện Nguyên Bình  tỉnh Cao Bằng</v>
      </c>
      <c r="C104" t="str">
        <v>LINK MÁY</v>
      </c>
      <c r="D104" t="str">
        <v>LINK TAY</v>
      </c>
      <c r="E104" t="str">
        <v>-</v>
      </c>
      <c r="F104" t="str">
        <v>-</v>
      </c>
      <c r="G104" t="str">
        <v>-</v>
      </c>
      <c r="H104" t="str">
        <v>02063872145</v>
      </c>
    </row>
    <row r="105">
      <c r="A105">
        <v>104</v>
      </c>
      <c r="B105" t="str">
        <v>UBND Ủy ban nhân dân huyện Nguyên Bình  tỉnh Cao Bằng</v>
      </c>
      <c r="C105" t="str">
        <v>LINK MÁY</v>
      </c>
    </row>
    <row r="106">
      <c r="A106">
        <v>105</v>
      </c>
      <c r="B106" t="str">
        <v>Công an huyện Thạch An  tỉnh Cao Bằng</v>
      </c>
      <c r="C106" t="str">
        <v>LINK MÁY</v>
      </c>
      <c r="D106" t="str">
        <v>LINK TAY</v>
      </c>
      <c r="E106" t="str">
        <v>Chang Khuyên, thị trấn Đông Khê, Thạch An, Cao Bang, Vietnam</v>
      </c>
      <c r="F106" t="str">
        <v>-</v>
      </c>
      <c r="G106" t="str">
        <v>-</v>
      </c>
      <c r="H106" t="str">
        <v>02063840107</v>
      </c>
    </row>
    <row r="107">
      <c r="A107">
        <v>106</v>
      </c>
      <c r="B107" t="str">
        <v>UBND Ủy ban nhân dân huyện Thạch An  tỉnh Cao Bằng</v>
      </c>
      <c r="C107" t="str">
        <v>LINK MÁY</v>
      </c>
    </row>
    <row r="108">
      <c r="A108">
        <v>107</v>
      </c>
      <c r="B108" t="str">
        <v>Công an thành phố Bắc Kạn  tỉnh Bắc Kạn</v>
      </c>
      <c r="C108" t="str">
        <v>LINK MÁY</v>
      </c>
      <c r="D108" t="str">
        <v>LINK TAY</v>
      </c>
      <c r="E108" t="str">
        <v>Nguyễn Thị Minh Khai, Bac Kan, Vietnam</v>
      </c>
      <c r="F108" t="str">
        <v>-</v>
      </c>
      <c r="G108" t="str">
        <v>-</v>
      </c>
      <c r="H108" t="str">
        <v/>
      </c>
    </row>
    <row r="109">
      <c r="A109">
        <v>108</v>
      </c>
      <c r="B109" t="str">
        <v>UBND Ủy ban nhân dân thành phố Bắc Kạn  tỉnh Bắc Kạn</v>
      </c>
      <c r="C109" t="str">
        <v>LINK MÁY</v>
      </c>
    </row>
    <row r="110">
      <c r="A110">
        <v>109</v>
      </c>
      <c r="B110" t="str">
        <v>Công an huyện Pác Nặm  tỉnh Bắc Kạn</v>
      </c>
      <c r="C110" t="str">
        <v>LINK MÁY</v>
      </c>
      <c r="D110" t="str">
        <v>LINK TAY</v>
      </c>
      <c r="E110" t="str">
        <v>-</v>
      </c>
      <c r="F110" t="str">
        <v>-</v>
      </c>
      <c r="G110" t="str">
        <v>-</v>
      </c>
      <c r="H110" t="str">
        <v/>
      </c>
    </row>
    <row r="111">
      <c r="A111">
        <v>110</v>
      </c>
      <c r="B111" t="str">
        <v>UBND Ủy ban nhân dân huyện Pác Nặm  tỉnh Bắc Kạn</v>
      </c>
      <c r="C111" t="str">
        <v>LINK MÁY</v>
      </c>
    </row>
    <row r="112">
      <c r="A112">
        <v>111</v>
      </c>
      <c r="B112" t="str">
        <v>Công an huyện Ba Bể  tỉnh Bắc Kạn</v>
      </c>
      <c r="C112" t="str">
        <v>LINK MÁY</v>
      </c>
      <c r="D112" t="str">
        <v>LINK TAY</v>
      </c>
      <c r="E112" t="str">
        <v>-</v>
      </c>
      <c r="F112" t="str">
        <v>-</v>
      </c>
      <c r="G112" t="str">
        <v>-</v>
      </c>
      <c r="H112" t="str">
        <v>02093503113</v>
      </c>
    </row>
    <row r="113">
      <c r="A113">
        <v>112</v>
      </c>
      <c r="B113" t="str">
        <v>UBND Ủy ban nhân dân huyện Ba Bể  tỉnh Bắc Kạn</v>
      </c>
      <c r="C113" t="str">
        <v>LINK MÁY</v>
      </c>
    </row>
    <row r="114">
      <c r="A114">
        <v>113</v>
      </c>
      <c r="B114" t="str">
        <v>Công an huyện Ngân Sơn  tỉnh Bắc Kạn</v>
      </c>
      <c r="C114" t="str">
        <v>LINK MÁY</v>
      </c>
      <c r="D114" t="str">
        <v>LINK TAY</v>
      </c>
      <c r="E114" t="str">
        <v>Khu I, xã Vân Tùng, huyện Ngân Sơn, tỉnh Bắc Kạn</v>
      </c>
      <c r="F114" t="str">
        <v>-</v>
      </c>
      <c r="G114" t="str">
        <v>-</v>
      </c>
      <c r="H114" t="str">
        <v>02093874172</v>
      </c>
    </row>
    <row r="115">
      <c r="A115">
        <v>114</v>
      </c>
      <c r="B115" t="str">
        <v>UBND Ủy ban nhân dân huyện Ngân Sơn  tỉnh Bắc Kạn</v>
      </c>
      <c r="C115" t="str">
        <v>LINK MÁY</v>
      </c>
    </row>
    <row r="116">
      <c r="A116">
        <v>115</v>
      </c>
      <c r="B116" t="str">
        <v>Công an huyện Bạch Thông  tỉnh Bắc Kạn</v>
      </c>
      <c r="C116" t="str">
        <v>LINK MÁY</v>
      </c>
      <c r="D116" t="str">
        <v>LINK TAY</v>
      </c>
      <c r="E116" t="str">
        <v>-</v>
      </c>
      <c r="F116" t="str">
        <f>HYPERLINK("mailto:vanphongtonghopbt@gmail.com", "vanphongtonghopbt@gmail.com")</f>
        <v>vanphongtonghopbt@gmail.com</v>
      </c>
      <c r="G116" t="str">
        <v>-</v>
      </c>
      <c r="H116" t="str">
        <v>02093850087</v>
      </c>
    </row>
    <row r="117">
      <c r="A117">
        <v>116</v>
      </c>
      <c r="B117" t="str">
        <v>UBND Ủy ban nhân dân huyện Bạch Thông  tỉnh Bắc Kạn</v>
      </c>
      <c r="C117" t="str">
        <v>LINK MÁY</v>
      </c>
    </row>
    <row r="118">
      <c r="A118">
        <v>117</v>
      </c>
      <c r="B118" t="str">
        <v>Công an huyện Chợ Đồn  tỉnh Bắc Kạn</v>
      </c>
      <c r="C118" t="str">
        <v>LINK MÁY</v>
      </c>
      <c r="D118" t="str">
        <v>LINK TAY</v>
      </c>
      <c r="E118" t="str">
        <v>Bac Kan, Vietnam</v>
      </c>
      <c r="F118" t="str">
        <f>HYPERLINK("mailto:conganchodon122019@gmail.com", "conganchodon122019@gmail.com")</f>
        <v>conganchodon122019@gmail.com</v>
      </c>
      <c r="G118" t="str">
        <v>-</v>
      </c>
      <c r="H118" t="str">
        <v>02093841323</v>
      </c>
    </row>
    <row r="119">
      <c r="A119">
        <v>118</v>
      </c>
      <c r="B119" t="str">
        <v>UBND Ủy ban nhân dân huyện Chợ Đồn  tỉnh Bắc Kạn</v>
      </c>
      <c r="C119" t="str">
        <v>LINK MÁY</v>
      </c>
    </row>
    <row r="120">
      <c r="A120">
        <v>119</v>
      </c>
      <c r="B120" t="str">
        <v>Công an huyện Chợ Mới  tỉnh Bắc Kạn</v>
      </c>
      <c r="C120" t="str">
        <v>LINK MÁY</v>
      </c>
      <c r="D120" t="str">
        <v>LINK TAY</v>
      </c>
      <c r="E120" t="str">
        <v>-</v>
      </c>
      <c r="F120" t="str">
        <v>-</v>
      </c>
      <c r="G120" t="str">
        <v>-</v>
      </c>
      <c r="H120" t="str">
        <v/>
      </c>
    </row>
    <row r="121">
      <c r="A121">
        <v>120</v>
      </c>
      <c r="B121" t="str">
        <v>UBND Ủy ban nhân dân huyện Chợ Mới  tỉnh Bắc Kạn</v>
      </c>
      <c r="C121" t="str">
        <v>LINK MÁY</v>
      </c>
    </row>
    <row r="122">
      <c r="A122">
        <v>121</v>
      </c>
      <c r="B122" t="str">
        <v>Công an huyện Na Rì  tỉnh Bắc Kạn</v>
      </c>
      <c r="C122" t="str">
        <v>-</v>
      </c>
      <c r="D122" t="str">
        <v>LINK TAY</v>
      </c>
      <c r="E122" t="str">
        <v>-</v>
      </c>
      <c r="F122" t="str">
        <v>-</v>
      </c>
      <c r="G122" t="str">
        <v>-</v>
      </c>
      <c r="H122" t="str">
        <v/>
      </c>
    </row>
    <row r="123">
      <c r="A123">
        <v>122</v>
      </c>
      <c r="B123" t="str">
        <v>UBND Ủy ban nhân dân huyện Na Rì  tỉnh Bắc Kạn</v>
      </c>
      <c r="C123" t="str">
        <v>LINK MÁY</v>
      </c>
    </row>
    <row r="124">
      <c r="A124">
        <v>123</v>
      </c>
      <c r="B124" t="str">
        <v>Công an thành phố Tuyên Quang  tỉnh Tuyên Quang</v>
      </c>
      <c r="C124" t="str">
        <v>LINK MÁY</v>
      </c>
      <c r="D124" t="str">
        <v>LINK TAY</v>
      </c>
      <c r="E124" t="str">
        <v>Tổ 3, phường Phan Thiết, Tuyên Quang, Vietnam</v>
      </c>
      <c r="F124" t="str">
        <v>-</v>
      </c>
      <c r="G124" t="str">
        <v>-</v>
      </c>
      <c r="H124" t="str">
        <v>02073822657</v>
      </c>
    </row>
    <row r="125">
      <c r="A125">
        <v>124</v>
      </c>
      <c r="B125" t="str">
        <v>UBND Ủy ban nhân dân thành phố Tuyên Quang  tỉnh Tuyên Quang</v>
      </c>
      <c r="C125" t="str">
        <v>LINK MÁY</v>
      </c>
    </row>
    <row r="126">
      <c r="A126">
        <v>125</v>
      </c>
      <c r="B126" t="str">
        <v>Công an huyện Lâm Bình  tỉnh Tuyên Quang</v>
      </c>
      <c r="C126" t="str">
        <v>LINK MÁY</v>
      </c>
      <c r="D126" t="str">
        <v>LINK TAY</v>
      </c>
      <c r="E126" t="str">
        <v>Tuyên Quang, Vietnam</v>
      </c>
      <c r="F126" t="str">
        <v>-</v>
      </c>
      <c r="G126" t="str">
        <v>-</v>
      </c>
      <c r="H126" t="str">
        <v>02073868113</v>
      </c>
    </row>
    <row r="127">
      <c r="A127">
        <v>126</v>
      </c>
      <c r="B127" t="str">
        <v>UBND Ủy ban nhân dân huyện Lâm Bình  tỉnh Tuyên Quang</v>
      </c>
      <c r="C127" t="str">
        <v>LINK MÁY</v>
      </c>
    </row>
    <row r="128">
      <c r="A128">
        <v>127</v>
      </c>
      <c r="B128" t="str">
        <v>Công an huyện Na Hang  tỉnh Tuyên Quang</v>
      </c>
      <c r="C128" t="str">
        <v>LINK MÁY</v>
      </c>
      <c r="D128" t="str">
        <v>LINK TAY</v>
      </c>
      <c r="E128" t="str">
        <v>-</v>
      </c>
      <c r="F128" t="str">
        <f>HYPERLINK("mailto:congannahang@gmail.com", "congannahang@gmail.com")</f>
        <v>congannahang@gmail.com</v>
      </c>
      <c r="G128" t="str">
        <v>-</v>
      </c>
      <c r="H128" t="str">
        <v>02073864116</v>
      </c>
    </row>
    <row r="129">
      <c r="A129">
        <v>128</v>
      </c>
      <c r="B129" t="str">
        <v>UBND Ủy ban nhân dân huyện Na Hang  tỉnh Tuyên Quang</v>
      </c>
      <c r="C129" t="str">
        <v>LINK MÁY</v>
      </c>
    </row>
    <row r="130">
      <c r="A130">
        <v>129</v>
      </c>
      <c r="B130" t="str">
        <v>Công an huyện Chiêm Hóa  tỉnh Tuyên Quang</v>
      </c>
      <c r="C130" t="str">
        <v>LINK MÁY</v>
      </c>
      <c r="D130" t="str">
        <v>LINK TAY</v>
      </c>
      <c r="E130" t="str">
        <v>-</v>
      </c>
      <c r="F130" t="str">
        <f>HYPERLINK("mailto:conganhuyenchiemhoa@gmail.com", "conganhuyenchiemhoa@gmail.com")</f>
        <v>conganhuyenchiemhoa@gmail.com</v>
      </c>
      <c r="G130" t="str">
        <v>-</v>
      </c>
      <c r="H130" t="str">
        <v>02073851120</v>
      </c>
    </row>
    <row r="131">
      <c r="A131">
        <v>130</v>
      </c>
      <c r="B131" t="str">
        <v>UBND Ủy ban nhân dân huyện Chiêm Hóa  tỉnh Tuyên Quang</v>
      </c>
      <c r="C131" t="str">
        <v>LINK MÁY</v>
      </c>
    </row>
    <row r="132">
      <c r="A132">
        <v>131</v>
      </c>
      <c r="B132" t="str">
        <v>Công an huyện Hàm Yên  tỉnh Tuyên Quang</v>
      </c>
      <c r="C132" t="str">
        <v>LINK MÁY</v>
      </c>
      <c r="D132" t="str">
        <v>LINK TAY</v>
      </c>
      <c r="E132" t="str">
        <v>Tổ dân phố Cống Đôi, thị trấn Tân Yên, huyện Hàm Yên, Tuyên Quang, Vietnam</v>
      </c>
      <c r="F132" t="str">
        <v>-</v>
      </c>
      <c r="G132" t="str">
        <v>-</v>
      </c>
      <c r="H132" t="str">
        <v>02073542337</v>
      </c>
    </row>
    <row r="133">
      <c r="A133">
        <v>132</v>
      </c>
      <c r="B133" t="str">
        <v>UBND Ủy ban nhân dân huyện Hàm Yên  tỉnh Tuyên Quang</v>
      </c>
      <c r="C133" t="str">
        <v>LINK MÁY</v>
      </c>
    </row>
    <row r="134">
      <c r="A134">
        <v>133</v>
      </c>
      <c r="B134" t="str">
        <v>Công an huyện Yên Sơn  tỉnh Tuyên Quang</v>
      </c>
      <c r="C134" t="str">
        <v>LINK MÁY</v>
      </c>
      <c r="D134" t="str">
        <v>LINK TAY</v>
      </c>
      <c r="E134" t="str">
        <v>-</v>
      </c>
      <c r="F134" t="str">
        <f>HYPERLINK("mailto:conganhuyenyenson@gmail.com", "conganhuyenyenson@gmail.com")</f>
        <v>conganhuyenyenson@gmail.com</v>
      </c>
      <c r="G134" t="str">
        <v>-</v>
      </c>
      <c r="H134" t="str">
        <v>02073872214</v>
      </c>
    </row>
    <row r="135">
      <c r="A135">
        <v>134</v>
      </c>
      <c r="B135" t="str">
        <v>UBND Ủy ban nhân dân huyện Yên Sơn  tỉnh Tuyên Quang</v>
      </c>
      <c r="C135" t="str">
        <v>LINK MÁY</v>
      </c>
    </row>
    <row r="136">
      <c r="A136">
        <v>135</v>
      </c>
      <c r="B136" t="str">
        <v>Công an huyện Sơn Dương  tỉnh Tuyên Quang</v>
      </c>
      <c r="C136" t="str">
        <v>LINK MÁY</v>
      </c>
      <c r="D136" t="str">
        <v>LINK TAY</v>
      </c>
      <c r="E136" t="str">
        <v>-</v>
      </c>
      <c r="F136" t="str">
        <f>HYPERLINK("mailto:doitonghopcasd@gmail.com", "doitonghopcasd@gmail.com")</f>
        <v>doitonghopcasd@gmail.com</v>
      </c>
      <c r="G136" t="str">
        <v>-</v>
      </c>
      <c r="H136" t="str">
        <v>02073835230</v>
      </c>
    </row>
    <row r="137">
      <c r="A137">
        <v>136</v>
      </c>
      <c r="B137" t="str">
        <v>UBND Ủy ban nhân dân huyện Sơn Dương  tỉnh Tuyên Quang</v>
      </c>
      <c r="C137" t="str">
        <v>LINK MÁY</v>
      </c>
    </row>
    <row r="138">
      <c r="A138">
        <v>137</v>
      </c>
      <c r="B138" t="str">
        <v>Công an thành phố Lào Cai  tỉnh Lào Cai</v>
      </c>
      <c r="C138" t="str">
        <v>LINK MÁY</v>
      </c>
      <c r="D138" t="str">
        <v>LINK TAY</v>
      </c>
      <c r="E138" t="str">
        <v>270 Hoàng Liên, Lào Cai, Vietnam</v>
      </c>
      <c r="F138" t="str">
        <f>HYPERLINK("mailto:doanthanhniencatplc@gmail.com", "doanthanhniencatplc@gmail.com")</f>
        <v>doanthanhniencatplc@gmail.com</v>
      </c>
      <c r="G138" t="str">
        <v>-</v>
      </c>
      <c r="H138" t="str">
        <v/>
      </c>
    </row>
    <row r="139">
      <c r="A139">
        <v>138</v>
      </c>
      <c r="B139" t="str">
        <v>UBND Ủy ban nhân dân thành phố Lào Cai  tỉnh Lào Cai</v>
      </c>
      <c r="C139" t="str">
        <v>LINK MÁY</v>
      </c>
    </row>
    <row r="140">
      <c r="A140">
        <v>139</v>
      </c>
      <c r="B140" t="str">
        <v>Công an huyện Bát Xát  tỉnh Lào Cai</v>
      </c>
      <c r="C140" t="str">
        <v>LINK MÁY</v>
      </c>
      <c r="D140" t="str">
        <v>LINK TAY</v>
      </c>
      <c r="E140" t="str">
        <v>-</v>
      </c>
      <c r="F140" t="str">
        <v>-</v>
      </c>
      <c r="G140" t="str">
        <v>-</v>
      </c>
      <c r="H140" t="str">
        <v/>
      </c>
    </row>
    <row r="141">
      <c r="A141">
        <v>140</v>
      </c>
      <c r="B141" t="str">
        <v>UBND Ủy ban nhân dân huyện Bát Xát  tỉnh Lào Cai</v>
      </c>
      <c r="C141" t="str">
        <v>LINK MÁY</v>
      </c>
    </row>
    <row r="142">
      <c r="A142">
        <v>141</v>
      </c>
      <c r="B142" t="str">
        <v>Công an huyện Mường Khương  tỉnh Lào Cai</v>
      </c>
      <c r="C142" t="str">
        <v>LINK MÁY</v>
      </c>
      <c r="E142" t="str">
        <v>Số 292, thị trấn Mường Khương, huyện Mường Khương, tỉnh Lào Cai, Việt Nam</v>
      </c>
      <c r="F142" t="str">
        <v>-</v>
      </c>
      <c r="G142" t="str">
        <v>-</v>
      </c>
      <c r="H142" t="str">
        <v>02143881203</v>
      </c>
    </row>
    <row r="143">
      <c r="A143">
        <v>142</v>
      </c>
      <c r="B143" t="str">
        <v>UBND Ủy ban nhân dân huyện Mường Khương  tỉnh Lào Cai</v>
      </c>
      <c r="C143" t="str">
        <v>LINK MÁY</v>
      </c>
    </row>
    <row r="144">
      <c r="A144">
        <v>143</v>
      </c>
      <c r="B144" t="str">
        <v>Công an huyện Si Ma Cai  tỉnh Lào Cai</v>
      </c>
      <c r="C144" t="str">
        <v>LINK MÁY</v>
      </c>
      <c r="D144" t="str">
        <v>LINK TAY</v>
      </c>
      <c r="E144" t="str">
        <v>-</v>
      </c>
      <c r="F144" t="str">
        <v>-</v>
      </c>
      <c r="G144" t="str">
        <v>-</v>
      </c>
      <c r="H144" t="str">
        <v>02143796126</v>
      </c>
    </row>
    <row r="145">
      <c r="A145">
        <v>144</v>
      </c>
      <c r="B145" t="str">
        <v>UBND Ủy ban nhân dân huyện Si Ma Cai  tỉnh Lào Cai</v>
      </c>
      <c r="C145" t="str">
        <v>LINK MÁY</v>
      </c>
    </row>
    <row r="146">
      <c r="A146">
        <v>145</v>
      </c>
      <c r="B146" t="str">
        <v>Công an huyện Bắc Hà  tỉnh Lào Cai</v>
      </c>
      <c r="C146" t="str">
        <v>-</v>
      </c>
      <c r="D146" t="str">
        <v>LINK TAY</v>
      </c>
      <c r="E146" t="str">
        <v>-</v>
      </c>
      <c r="F146" t="str">
        <v>-</v>
      </c>
      <c r="G146" t="str">
        <v>-</v>
      </c>
      <c r="H146" t="str">
        <v/>
      </c>
    </row>
    <row r="147">
      <c r="A147">
        <v>146</v>
      </c>
      <c r="B147" t="str">
        <v>UBND Ủy ban nhân dân huyện Bắc Hà  tỉnh Lào Cai</v>
      </c>
      <c r="C147" t="str">
        <v>LINK MÁY</v>
      </c>
    </row>
    <row r="148">
      <c r="A148">
        <v>147</v>
      </c>
      <c r="B148" t="str">
        <v>Công an huyện Bảo Thắng  tỉnh Lào Cai</v>
      </c>
      <c r="C148" t="str">
        <v>LINK MÁY</v>
      </c>
      <c r="D148" t="str">
        <v>LINK TAY</v>
      </c>
      <c r="E148" t="str">
        <v>TDP Phú Cường 1, Thị trấn Phố Lu, Huyện Bảo Thắng, Lào Cai, Việt Nam, Bao Thang, Vietnam</v>
      </c>
      <c r="F148" t="str">
        <f>HYPERLINK("mailto:cahbaothang@gmail.com", "cahbaothang@gmail.com")</f>
        <v>cahbaothang@gmail.com</v>
      </c>
      <c r="G148" t="str">
        <v>-</v>
      </c>
      <c r="H148" t="str">
        <v>02143862204</v>
      </c>
    </row>
    <row r="149">
      <c r="A149">
        <v>148</v>
      </c>
      <c r="B149" t="str">
        <v>UBND Ủy ban nhân dân huyện Bảo Thắng  tỉnh Lào Cai</v>
      </c>
      <c r="C149" t="str">
        <v>LINK MÁY</v>
      </c>
    </row>
    <row r="150">
      <c r="A150">
        <v>149</v>
      </c>
      <c r="B150" t="str">
        <v>Công an huyện Bảo Yên  tỉnh Lào Cai</v>
      </c>
      <c r="C150" t="str">
        <v>LINK MÁY</v>
      </c>
      <c r="D150" t="str">
        <v>LINK TAY</v>
      </c>
      <c r="E150" t="str">
        <v>-</v>
      </c>
      <c r="F150" t="str">
        <v>-</v>
      </c>
      <c r="G150" t="str">
        <v>-</v>
      </c>
      <c r="H150" t="str">
        <v/>
      </c>
    </row>
    <row r="151">
      <c r="A151">
        <v>150</v>
      </c>
      <c r="B151" t="str">
        <v>UBND Ủy ban nhân dân huyện Bảo Yên  tỉnh Lào Cai</v>
      </c>
      <c r="C151" t="str">
        <v>LINK MÁY</v>
      </c>
    </row>
    <row r="152">
      <c r="A152">
        <v>151</v>
      </c>
      <c r="B152" t="str">
        <v>Công an huyện Sa Pa  tỉnh Lào Cai</v>
      </c>
      <c r="C152" t="str">
        <v>-</v>
      </c>
      <c r="E152" t="str">
        <v>-</v>
      </c>
      <c r="F152" t="str">
        <v>-</v>
      </c>
      <c r="G152" t="str">
        <v>-</v>
      </c>
      <c r="H152" t="str">
        <v/>
      </c>
    </row>
    <row r="153">
      <c r="A153">
        <v>152</v>
      </c>
      <c r="B153" t="str">
        <v>UBND Ủy ban nhân dân huyện Sa Pa  tỉnh Lào Cai</v>
      </c>
      <c r="C153" t="str">
        <v>LINK MÁY</v>
      </c>
    </row>
    <row r="154">
      <c r="A154">
        <v>153</v>
      </c>
      <c r="B154" t="str">
        <v>Công an huyện Văn Bàn  tỉnh Lào Cai</v>
      </c>
      <c r="C154" t="str">
        <v>LINK MÁY</v>
      </c>
      <c r="D154" t="str">
        <v>LINK TAY</v>
      </c>
      <c r="E154" t="str">
        <v>-</v>
      </c>
      <c r="F154" t="str">
        <v>-</v>
      </c>
      <c r="G154" t="str">
        <v>-</v>
      </c>
      <c r="H154" t="str">
        <v>02143882121</v>
      </c>
    </row>
    <row r="155">
      <c r="A155">
        <v>154</v>
      </c>
      <c r="B155" t="str">
        <v>UBND Ủy ban nhân dân huyện Văn Bàn  tỉnh Lào Cai</v>
      </c>
      <c r="C155" t="str">
        <v>LINK MÁY</v>
      </c>
    </row>
    <row r="156">
      <c r="A156">
        <v>155</v>
      </c>
      <c r="B156" t="str">
        <v>Công an thành phố Điện Biên Phủ  tỉnh Điện Biên</v>
      </c>
      <c r="C156" t="str">
        <v>LINK MÁY</v>
      </c>
      <c r="D156" t="str">
        <v>LINK TAY</v>
      </c>
      <c r="E156" t="str">
        <v>Đường Võ Nguyên Giáp, Tổ 4, Phường Nam Thanh, Dien Bien Phu, Vietnam</v>
      </c>
      <c r="F156" t="str">
        <f>HYPERLINK("mailto:congandienbienphu@gmail.com", "congandienbienphu@gmail.com")</f>
        <v>congandienbienphu@gmail.com</v>
      </c>
      <c r="G156" t="str">
        <v>-</v>
      </c>
      <c r="H156" t="str">
        <v>02153826961</v>
      </c>
    </row>
    <row r="157">
      <c r="A157">
        <v>156</v>
      </c>
      <c r="B157" t="str">
        <v>UBND Ủy ban nhân dân thành phố Điện Biên Phủ  tỉnh Điện Biên</v>
      </c>
      <c r="C157" t="str">
        <v>LINK MÁY</v>
      </c>
    </row>
    <row r="158">
      <c r="A158">
        <v>157</v>
      </c>
      <c r="B158" t="str">
        <v>Công an huyện Mường Nhé  tỉnh Điện Biên</v>
      </c>
      <c r="C158" t="str">
        <v>LINK MÁY</v>
      </c>
      <c r="D158" t="str">
        <v>LINK TAY</v>
      </c>
      <c r="E158" t="str">
        <v>-</v>
      </c>
      <c r="F158" t="str">
        <f>HYPERLINK("mailto:muongnhe.ca@gmail.com", "muongnhe.ca@gmail.com")</f>
        <v>muongnhe.ca@gmail.com</v>
      </c>
      <c r="G158" t="str">
        <v>-</v>
      </c>
      <c r="H158" t="str">
        <v>02153740113</v>
      </c>
    </row>
    <row r="159">
      <c r="A159">
        <v>158</v>
      </c>
      <c r="B159" t="str">
        <v>UBND Ủy ban nhân dân huyện Mường Nhé  tỉnh Điện Biên</v>
      </c>
      <c r="C159" t="str">
        <v>LINK MÁY</v>
      </c>
    </row>
    <row r="160">
      <c r="A160">
        <v>159</v>
      </c>
      <c r="B160" t="str">
        <v>Công an huyện Mường Chà  tỉnh Điện Biên</v>
      </c>
      <c r="C160" t="str">
        <v>LINK MÁY</v>
      </c>
      <c r="D160" t="str">
        <v>LINK TAY</v>
      </c>
      <c r="E160" t="str">
        <v>-</v>
      </c>
      <c r="F160" t="str">
        <v>-</v>
      </c>
      <c r="G160" t="str">
        <v>-</v>
      </c>
      <c r="H160" t="str">
        <v/>
      </c>
    </row>
    <row r="161">
      <c r="A161">
        <v>160</v>
      </c>
      <c r="B161" t="str">
        <v>UBND Ủy ban nhân dân huyện Mường Chà  tỉnh Điện Biên</v>
      </c>
      <c r="C161" t="str">
        <v>LINK MÁY</v>
      </c>
    </row>
    <row r="162">
      <c r="A162">
        <v>161</v>
      </c>
      <c r="B162" t="str">
        <v>Công an huyện Tủa Chùa  tỉnh Điện Biên</v>
      </c>
      <c r="C162" t="str">
        <v>LINK MÁY</v>
      </c>
      <c r="D162" t="str">
        <v>LINK TAY</v>
      </c>
      <c r="E162" t="str">
        <v>-</v>
      </c>
      <c r="F162" t="str">
        <v>-</v>
      </c>
      <c r="G162" t="str">
        <v>-</v>
      </c>
      <c r="H162" t="str">
        <v>02153845229</v>
      </c>
    </row>
    <row r="163">
      <c r="A163">
        <v>162</v>
      </c>
      <c r="B163" t="str">
        <v>UBND Ủy ban nhân dân huyện Tủa Chùa  tỉnh Điện Biên</v>
      </c>
      <c r="C163" t="str">
        <v>LINK MÁY</v>
      </c>
    </row>
    <row r="164">
      <c r="A164">
        <v>163</v>
      </c>
      <c r="B164" t="str">
        <v>Công an huyện Tuần Giáo  tỉnh Điện Biên</v>
      </c>
      <c r="C164" t="str">
        <v>LINK MÁY</v>
      </c>
      <c r="D164" t="str">
        <v>LINK TAY</v>
      </c>
      <c r="E164" t="str">
        <v>Tuan Giao, Vietnam</v>
      </c>
      <c r="F164" t="str">
        <f>HYPERLINK("mailto:Doianninh.catg@gmail.com", "Doianninh.catg@gmail.com")</f>
        <v>Doianninh.catg@gmail.com</v>
      </c>
      <c r="G164" t="str">
        <v>-</v>
      </c>
      <c r="H164" t="str">
        <v>02153862348</v>
      </c>
    </row>
    <row r="165">
      <c r="A165">
        <v>164</v>
      </c>
      <c r="B165" t="str">
        <v>UBND Ủy ban nhân dân huyện Tuần Giáo  tỉnh Điện Biên</v>
      </c>
      <c r="C165" t="str">
        <v>LINK MÁY</v>
      </c>
    </row>
    <row r="166">
      <c r="A166">
        <v>165</v>
      </c>
      <c r="B166" t="str">
        <v>Công an huyện Điện Biên  tỉnh Điện Biên</v>
      </c>
      <c r="C166" t="str">
        <v>LINK MÁY</v>
      </c>
      <c r="D166" t="str">
        <v>LINK TAY</v>
      </c>
      <c r="E166" t="str">
        <v>Công an huyện Điện Biên, Dien Bien Phu, Vietnam</v>
      </c>
      <c r="F166" t="str">
        <f>HYPERLINK("mailto:conganhuyendb.1954@gmail.com", "conganhuyendb.1954@gmail.com")</f>
        <v>conganhuyendb.1954@gmail.com</v>
      </c>
      <c r="G166" t="str">
        <v>-</v>
      </c>
      <c r="H166" t="str">
        <v>02153925113</v>
      </c>
    </row>
    <row r="167">
      <c r="A167">
        <v>166</v>
      </c>
      <c r="B167" t="str">
        <v>UBND Ủy ban nhân dân huyện Điện Biên  tỉnh Điện Biên</v>
      </c>
      <c r="C167" t="str">
        <v>LINK MÁY</v>
      </c>
    </row>
    <row r="168">
      <c r="A168">
        <v>167</v>
      </c>
      <c r="B168" t="str">
        <v>Công an huyện Điện Biên Đông  tỉnh Điện Biên</v>
      </c>
      <c r="C168" t="str">
        <v>LINK MÁY</v>
      </c>
      <c r="E168" t="str">
        <v>-</v>
      </c>
      <c r="F168" t="str">
        <v>-</v>
      </c>
      <c r="G168" t="str">
        <v>-</v>
      </c>
      <c r="H168" t="str">
        <v/>
      </c>
    </row>
    <row r="169">
      <c r="A169">
        <v>168</v>
      </c>
      <c r="B169" t="str">
        <v>UBND Ủy ban nhân dân huyện Điện Biên Đông  tỉnh Điện Biên</v>
      </c>
      <c r="C169" t="str">
        <v>LINK MÁY</v>
      </c>
    </row>
    <row r="170">
      <c r="A170">
        <v>169</v>
      </c>
      <c r="B170" t="str">
        <v>Công an huyện Mường Ảng  tỉnh Điện Biên</v>
      </c>
      <c r="C170" t="str">
        <v>LINK MÁY</v>
      </c>
      <c r="D170" t="str">
        <v>LINK TAY</v>
      </c>
      <c r="E170" t="str">
        <v>Quốc lộ 279, Thị trấn Mường Ảng, huyện Mường Ảng, tỉnh Điện Biên</v>
      </c>
      <c r="F170" t="str">
        <f>HYPERLINK("mailto:cahmuongangdb@gmail.com", "cahmuongangdb@gmail.com")</f>
        <v>cahmuongangdb@gmail.com</v>
      </c>
      <c r="G170" t="str">
        <v>-</v>
      </c>
      <c r="H170" t="str">
        <v>02153865109</v>
      </c>
    </row>
    <row r="171">
      <c r="A171">
        <v>170</v>
      </c>
      <c r="B171" t="str">
        <v>UBND Ủy ban nhân dân huyện Mường Ảng  tỉnh Điện Biên</v>
      </c>
      <c r="C171" t="str">
        <v>LINK MÁY</v>
      </c>
    </row>
    <row r="172">
      <c r="A172">
        <v>171</v>
      </c>
      <c r="B172" t="str">
        <v>Công an huyện Nậm Pồ  tỉnh Điện Biên</v>
      </c>
      <c r="C172" t="str">
        <v>LINK MÁY</v>
      </c>
      <c r="D172" t="str">
        <v>LINK TAY</v>
      </c>
      <c r="E172" t="str">
        <v>-</v>
      </c>
      <c r="F172" t="str">
        <v>-</v>
      </c>
      <c r="G172" t="str">
        <v>-</v>
      </c>
      <c r="H172" t="str">
        <v/>
      </c>
    </row>
    <row r="173">
      <c r="A173">
        <v>172</v>
      </c>
      <c r="B173" t="str">
        <v>UBND Ủy ban nhân dân huyện Nậm Pồ  tỉnh Điện Biên</v>
      </c>
      <c r="C173" t="str">
        <v>LINK MÁY</v>
      </c>
    </row>
    <row r="174">
      <c r="A174">
        <v>173</v>
      </c>
      <c r="B174" t="str">
        <v>Công an thành phố Lai Châu  tỉnh Lai Châu</v>
      </c>
      <c r="C174" t="str">
        <v>LINK MÁY</v>
      </c>
      <c r="D174" t="str">
        <v>LINK TAY</v>
      </c>
      <c r="E174" t="str">
        <v>Tổ 1, phường Quyết Tiến, thành phố Lai Châu, Lai Châu, Vietnam</v>
      </c>
      <c r="F174" t="str">
        <f>HYPERLINK("mailto:Catp@laichau.gov.vn", "Catp@laichau.gov.vn")</f>
        <v>Catp@laichau.gov.vn</v>
      </c>
      <c r="G174" t="str">
        <v>-</v>
      </c>
      <c r="H174" t="str">
        <v>02133875113</v>
      </c>
    </row>
    <row r="175">
      <c r="A175">
        <v>174</v>
      </c>
      <c r="B175" t="str">
        <v>UBND Ủy ban nhân dân thành phố Lai Châu  tỉnh Lai Châu</v>
      </c>
      <c r="C175" t="str">
        <v>LINK MÁY</v>
      </c>
    </row>
    <row r="176">
      <c r="A176">
        <v>175</v>
      </c>
      <c r="B176" t="str">
        <v>Công an huyện Tam Đường  tỉnh Lai Châu</v>
      </c>
      <c r="C176" t="str">
        <v>LINK MÁY</v>
      </c>
      <c r="E176" t="str">
        <v>-</v>
      </c>
      <c r="F176" t="str">
        <v>-</v>
      </c>
      <c r="G176" t="str">
        <v>-</v>
      </c>
      <c r="H176" t="str">
        <v>02133879485</v>
      </c>
    </row>
    <row r="177">
      <c r="A177">
        <v>176</v>
      </c>
      <c r="B177" t="str">
        <v>UBND Ủy ban nhân dân huyện Tam Đường  tỉnh Lai Châu</v>
      </c>
      <c r="C177" t="str">
        <v>LINK MÁY</v>
      </c>
    </row>
    <row r="178">
      <c r="A178">
        <v>177</v>
      </c>
      <c r="B178" t="str">
        <v>Công an huyện Mường Tè  tỉnh Lai Châu</v>
      </c>
      <c r="C178" t="str">
        <v>LINK MÁY</v>
      </c>
      <c r="D178" t="str">
        <v>LINK TAY</v>
      </c>
      <c r="E178" t="str">
        <v>Khu phố 8, Thị trấn Mường Tè, Huyện Mường Tè, Lai Châu, Vietnam</v>
      </c>
      <c r="F178" t="str">
        <f>HYPERLINK("mailto:Conganhuyenmuongte.laichau@gmail.com", "Conganhuyenmuongte.laichau@gmail.com")</f>
        <v>Conganhuyenmuongte.laichau@gmail.com</v>
      </c>
      <c r="G178" t="str">
        <v>-</v>
      </c>
      <c r="H178" t="str">
        <v>02133885113</v>
      </c>
    </row>
    <row r="179">
      <c r="A179">
        <v>178</v>
      </c>
      <c r="B179" t="str">
        <v>UBND Ủy ban nhân dân huyện Mường Tè  tỉnh Lai Châu</v>
      </c>
      <c r="C179" t="str">
        <v>LINK MÁY</v>
      </c>
    </row>
    <row r="180">
      <c r="A180">
        <v>179</v>
      </c>
      <c r="B180" t="str">
        <v>Công an huyện Sìn Hồ  tỉnh Lai Châu</v>
      </c>
      <c r="C180" t="str">
        <v>LINK MÁY</v>
      </c>
      <c r="E180" t="str">
        <v>Thị trấn Sìn Hồ, huyện Sìn Hồ, tỉnh Lai Châu</v>
      </c>
      <c r="F180" t="str">
        <f>HYPERLINK("mailto:tonghopsinho@gmail.com", "tonghopsinho@gmail.com")</f>
        <v>tonghopsinho@gmail.com</v>
      </c>
      <c r="G180" t="str">
        <v>-</v>
      </c>
      <c r="H180" t="str">
        <v>02133871113</v>
      </c>
    </row>
    <row r="181">
      <c r="A181">
        <v>180</v>
      </c>
      <c r="B181" t="str">
        <v>UBND Ủy ban nhân dân huyện Sìn Hồ  tỉnh Lai Châu</v>
      </c>
      <c r="C181" t="str">
        <v>LINK MÁY</v>
      </c>
    </row>
    <row r="182">
      <c r="A182">
        <v>181</v>
      </c>
      <c r="B182" t="str">
        <v>Công an huyện Phong Thổ  tỉnh Lai Châu</v>
      </c>
      <c r="C182" t="str">
        <v>LINK MÁY</v>
      </c>
      <c r="D182" t="str">
        <v>LINK TAY</v>
      </c>
      <c r="E182" t="str">
        <v>Thị trấn Phong Thổ, huyện Phong Thổ, tỉnh Lai Châu, Tỉnh Lai Châu, Vietnam</v>
      </c>
      <c r="F182" t="str">
        <f>HYPERLINK("mailto:ca.phongtho@gmail.com", "ca.phongtho@gmail.com")</f>
        <v>ca.phongtho@gmail.com</v>
      </c>
      <c r="G182" t="str">
        <v>-</v>
      </c>
      <c r="H182" t="str">
        <v>02133896113</v>
      </c>
    </row>
    <row r="183">
      <c r="A183">
        <v>182</v>
      </c>
      <c r="B183" t="str">
        <v>UBND Ủy ban nhân dân huyện Phong Thổ  tỉnh Lai Châu</v>
      </c>
      <c r="C183" t="str">
        <v>LINK MÁY</v>
      </c>
    </row>
    <row r="184">
      <c r="A184">
        <v>183</v>
      </c>
      <c r="B184" t="str">
        <v>Công an huyện Than Uyên  tỉnh Lai Châu</v>
      </c>
      <c r="C184" t="str">
        <v>LINK MÁY</v>
      </c>
      <c r="D184" t="str">
        <v>LINK TAY</v>
      </c>
      <c r="E184" t="str">
        <v>Số 402, Đường Điện Biên Phủ, Khu 7, Thị trấn Than Uyên, huyện Than Uyên, Tỉnh Lai Châu, Vietnam</v>
      </c>
      <c r="F184" t="str">
        <f>HYPERLINK("mailto:cahthanuyen@gmail.com", "cahthanuyen@gmail.com")</f>
        <v>cahthanuyen@gmail.com</v>
      </c>
      <c r="G184" t="str">
        <v>-</v>
      </c>
      <c r="H184" t="str">
        <v>02133784152</v>
      </c>
    </row>
    <row r="185">
      <c r="A185">
        <v>184</v>
      </c>
      <c r="B185" t="str">
        <v>UBND Ủy ban nhân dân huyện Than Uyên  tỉnh Lai Châu</v>
      </c>
      <c r="C185" t="str">
        <v>LINK MÁY</v>
      </c>
    </row>
    <row r="186">
      <c r="A186">
        <v>185</v>
      </c>
      <c r="B186" t="str">
        <v>Công an huyện Tân Uyên  tỉnh Lai Châu</v>
      </c>
      <c r="C186" t="str">
        <v>LINK MÁY</v>
      </c>
      <c r="D186" t="str">
        <v>LINK TAY</v>
      </c>
      <c r="E186" t="str">
        <v>-</v>
      </c>
      <c r="F186" t="str">
        <v>-</v>
      </c>
      <c r="G186" t="str">
        <v>-</v>
      </c>
      <c r="H186" t="str">
        <v/>
      </c>
    </row>
    <row r="187">
      <c r="A187">
        <v>186</v>
      </c>
      <c r="B187" t="str">
        <v>UBND Ủy ban nhân dân huyện Tân Uyên  tỉnh Lai Châu</v>
      </c>
      <c r="C187" t="str">
        <v>LINK MÁY</v>
      </c>
    </row>
    <row r="188">
      <c r="A188">
        <v>187</v>
      </c>
      <c r="B188" t="str">
        <v>Công an huyện Nậm Nhùn  tỉnh Lai Châu</v>
      </c>
      <c r="C188" t="str">
        <v>LINK MÁY</v>
      </c>
      <c r="E188" t="str">
        <v>-</v>
      </c>
      <c r="F188" t="str">
        <v>-</v>
      </c>
      <c r="G188" t="str">
        <v>-</v>
      </c>
      <c r="H188" t="str">
        <v/>
      </c>
    </row>
    <row r="189">
      <c r="A189">
        <v>188</v>
      </c>
      <c r="B189" t="str">
        <v>UBND Ủy ban nhân dân huyện Nậm Nhùn  tỉnh Lai Châu</v>
      </c>
      <c r="C189" t="str">
        <v>LINK MÁY</v>
      </c>
    </row>
    <row r="190">
      <c r="A190">
        <v>189</v>
      </c>
      <c r="B190" t="str">
        <v>Công an thành phố Sơn La  tỉnh Sơn La</v>
      </c>
      <c r="C190" t="str">
        <v>LINK MÁY</v>
      </c>
      <c r="D190" t="str">
        <v>LINK TAY</v>
      </c>
      <c r="E190" t="str">
        <v>53 Tô Hiệu, Son La, Vietnam</v>
      </c>
      <c r="F190" t="str">
        <f>HYPERLINK("mailto:catpsonla@gmail.com", "catpsonla@gmail.com")</f>
        <v>catpsonla@gmail.com</v>
      </c>
      <c r="G190" t="str">
        <v>-</v>
      </c>
      <c r="H190" t="str">
        <v>02123852541</v>
      </c>
    </row>
    <row r="191">
      <c r="A191">
        <v>190</v>
      </c>
      <c r="B191" t="str">
        <v>UBND Ủy ban nhân dân thành phố Sơn La  tỉnh Sơn La</v>
      </c>
      <c r="C191" t="str">
        <v>LINK MÁY</v>
      </c>
    </row>
    <row r="192">
      <c r="A192">
        <v>191</v>
      </c>
      <c r="B192" t="str">
        <v>Công an huyện Quỳnh Nhai  tỉnh Sơn La</v>
      </c>
      <c r="C192" t="str">
        <v>LINK MÁY</v>
      </c>
      <c r="D192" t="str">
        <v>LINK TAY</v>
      </c>
      <c r="E192" t="str">
        <v>Xóm 1, xã Mường Giàng, huyện Quỳnh Nhai, Tỉnh Sơn La, Son La, Vietnam</v>
      </c>
      <c r="F192" t="str">
        <f>HYPERLINK("mailto:khatvonganninh@gmail.com", "khatvonganninh@gmail.com")</f>
        <v>khatvonganninh@gmail.com</v>
      </c>
      <c r="G192" t="str">
        <v>-</v>
      </c>
      <c r="H192" t="str">
        <v>02123833113</v>
      </c>
    </row>
    <row r="193">
      <c r="A193">
        <v>192</v>
      </c>
      <c r="B193" t="str">
        <v>UBND Ủy ban nhân dân huyện Quỳnh Nhai  tỉnh Sơn La</v>
      </c>
      <c r="C193" t="str">
        <v>LINK MÁY</v>
      </c>
    </row>
    <row r="194">
      <c r="A194">
        <v>193</v>
      </c>
      <c r="B194" t="str">
        <v>Công an huyện Thuận Châu  tỉnh Sơn La</v>
      </c>
      <c r="C194" t="str">
        <v>LINK MÁY</v>
      </c>
      <c r="D194" t="str">
        <v>LINK TAY</v>
      </c>
      <c r="E194" t="str">
        <v>-</v>
      </c>
      <c r="F194" t="str">
        <f>HYPERLINK("mailto:conganhuyenthuanchau@gmail.com", "conganhuyenthuanchau@gmail.com")</f>
        <v>conganhuyenthuanchau@gmail.com</v>
      </c>
      <c r="G194" t="str">
        <v>-</v>
      </c>
      <c r="H194" t="str">
        <v>02123847113</v>
      </c>
    </row>
    <row r="195">
      <c r="A195">
        <v>194</v>
      </c>
      <c r="B195" t="str">
        <v>UBND Ủy ban nhân dân huyện Thuận Châu  tỉnh Sơn La</v>
      </c>
      <c r="C195" t="str">
        <v>LINK MÁY</v>
      </c>
    </row>
    <row r="196">
      <c r="A196">
        <v>195</v>
      </c>
      <c r="B196" t="str">
        <v>Công an huyện Mường La  tỉnh Sơn La</v>
      </c>
      <c r="C196" t="str">
        <v>LINK MÁY</v>
      </c>
      <c r="D196" t="str">
        <v>LINK TAY</v>
      </c>
      <c r="E196" t="str">
        <v>-</v>
      </c>
      <c r="F196" t="str">
        <v>-</v>
      </c>
      <c r="G196" t="str">
        <v>-</v>
      </c>
      <c r="H196" t="str">
        <v>02123830113</v>
      </c>
    </row>
    <row r="197">
      <c r="A197">
        <v>196</v>
      </c>
      <c r="B197" t="str">
        <v>UBND Ủy ban nhân dân huyện Mường La  tỉnh Sơn La</v>
      </c>
      <c r="C197" t="str">
        <v>LINK MÁY</v>
      </c>
    </row>
    <row r="198">
      <c r="A198">
        <v>197</v>
      </c>
      <c r="B198" t="str">
        <v>Công an huyện Bắc Yên  tỉnh Sơn La</v>
      </c>
      <c r="C198" t="str">
        <v>LINK MÁY</v>
      </c>
      <c r="D198" t="str">
        <v>LINK TAY</v>
      </c>
      <c r="E198" t="str">
        <v>-</v>
      </c>
      <c r="F198" t="str">
        <v>-</v>
      </c>
      <c r="G198" t="str">
        <v>-</v>
      </c>
      <c r="H198" t="str">
        <v>02123860113</v>
      </c>
    </row>
    <row r="199">
      <c r="A199">
        <v>198</v>
      </c>
      <c r="B199" t="str">
        <v>UBND Ủy ban nhân dân huyện Bắc Yên  tỉnh Sơn La</v>
      </c>
      <c r="C199" t="str">
        <v>LINK MÁY</v>
      </c>
    </row>
    <row r="200">
      <c r="A200">
        <v>199</v>
      </c>
      <c r="B200" t="str">
        <v>Công an huyện Phù Yên  tỉnh Sơn La</v>
      </c>
      <c r="C200" t="str">
        <v>LINK MÁY</v>
      </c>
      <c r="D200" t="str">
        <v>LINK TAY</v>
      </c>
      <c r="E200" t="str">
        <v>Tiểu khu 1, thị trấn Phù Yên, huyện Phù Yên, Son La, Vietnam</v>
      </c>
      <c r="F200" t="str">
        <f>HYPERLINK("mailto:doianninhcapysl@gmail.com", "doianninhcapysl@gmail.com")</f>
        <v>doianninhcapysl@gmail.com</v>
      </c>
      <c r="G200" t="str">
        <v>-</v>
      </c>
      <c r="H200" t="str">
        <v>02123863113</v>
      </c>
    </row>
    <row r="201">
      <c r="A201">
        <v>200</v>
      </c>
      <c r="B201" t="str">
        <v>UBND Ủy ban nhân dân huyện Phù Yên  tỉnh Sơn La</v>
      </c>
      <c r="C201" t="str">
        <v>LINK MÁY</v>
      </c>
    </row>
    <row r="202">
      <c r="A202">
        <v>201</v>
      </c>
      <c r="B202" t="str">
        <v>Công an huyện Mộc Châu  tỉnh Sơn La</v>
      </c>
      <c r="C202" t="str">
        <v>LINK MÁY</v>
      </c>
      <c r="D202" t="str">
        <v>LINK TAY</v>
      </c>
      <c r="E202" t="str">
        <v>-</v>
      </c>
      <c r="F202" t="str">
        <f>HYPERLINK("mailto:conganmocchau@gmail.com", "conganmocchau@gmail.com")</f>
        <v>conganmocchau@gmail.com</v>
      </c>
      <c r="G202" t="str">
        <v>-</v>
      </c>
      <c r="H202" t="str">
        <v>02123866113</v>
      </c>
    </row>
    <row r="203">
      <c r="A203">
        <v>202</v>
      </c>
      <c r="B203" t="str">
        <v>UBND Ủy ban nhân dân huyện Mộc Châu  tỉnh Sơn La</v>
      </c>
      <c r="C203" t="str">
        <v>LINK MÁY</v>
      </c>
    </row>
    <row r="204">
      <c r="A204">
        <v>203</v>
      </c>
      <c r="B204" t="str">
        <v>Công an huyện Yên Châu  tỉnh Sơn La</v>
      </c>
      <c r="C204" t="str">
        <v>LINK MÁY</v>
      </c>
      <c r="D204" t="str">
        <v>LINK TAY</v>
      </c>
      <c r="E204" t="str">
        <v>Đường 20/11, Yên Châu, Vietnam</v>
      </c>
      <c r="F204" t="str">
        <v>-</v>
      </c>
      <c r="G204" t="str">
        <v>-</v>
      </c>
      <c r="H204" t="str">
        <v>02123840113</v>
      </c>
    </row>
    <row r="205">
      <c r="A205">
        <v>204</v>
      </c>
      <c r="B205" t="str">
        <v>UBND Ủy ban nhân dân huyện Yên Châu  tỉnh Sơn La</v>
      </c>
      <c r="C205" t="str">
        <v>LINK MÁY</v>
      </c>
    </row>
    <row r="206">
      <c r="A206">
        <v>205</v>
      </c>
      <c r="B206" t="str">
        <v>Công an huyện Mai Sơn  tỉnh Sơn La</v>
      </c>
      <c r="C206" t="str">
        <v>LINK MÁY</v>
      </c>
      <c r="D206" t="str">
        <v>LINK TAY</v>
      </c>
      <c r="E206" t="str">
        <v>Mai Son, Vietnam</v>
      </c>
      <c r="F206" t="str">
        <v>-</v>
      </c>
      <c r="G206" t="str">
        <v>-</v>
      </c>
      <c r="H206" t="str">
        <v>02123843113</v>
      </c>
    </row>
    <row r="207">
      <c r="A207">
        <v>206</v>
      </c>
      <c r="B207" t="str">
        <v>UBND Ủy ban nhân dân huyện Mai Sơn  tỉnh Sơn La</v>
      </c>
      <c r="C207" t="str">
        <v>LINK MÁY</v>
      </c>
    </row>
    <row r="208">
      <c r="A208">
        <v>207</v>
      </c>
      <c r="B208" t="str">
        <v>Công an huyện Sông Mã  tỉnh Sơn La</v>
      </c>
      <c r="C208" t="str">
        <v>LINK MÁY</v>
      </c>
      <c r="D208" t="str">
        <v>LINK TAY</v>
      </c>
      <c r="E208" t="str">
        <v>Thị trấn Sông Mã, Son La, Vietnam</v>
      </c>
      <c r="F208" t="str">
        <f>HYPERLINK("mailto:conganhuyensongma@gmail.com", "conganhuyensongma@gmail.com")</f>
        <v>conganhuyensongma@gmail.com</v>
      </c>
      <c r="G208" t="str">
        <v>0928392866</v>
      </c>
      <c r="H208" t="str">
        <v>-</v>
      </c>
    </row>
    <row r="209">
      <c r="A209">
        <v>208</v>
      </c>
      <c r="B209" t="str">
        <v>UBND Ủy ban nhân dân huyện Sông Mã  tỉnh Sơn La</v>
      </c>
      <c r="C209" t="str">
        <v>LINK MÁY</v>
      </c>
    </row>
    <row r="210">
      <c r="A210">
        <v>209</v>
      </c>
      <c r="B210" t="str">
        <v>Công an huyện Sốp Cộp  tỉnh Sơn La</v>
      </c>
      <c r="C210" t="str">
        <v>LINK MÁY</v>
      </c>
      <c r="D210" t="str">
        <v>LINK TAY</v>
      </c>
      <c r="E210" t="str">
        <v>-</v>
      </c>
      <c r="F210" t="str">
        <v>-</v>
      </c>
      <c r="G210" t="str">
        <v>-</v>
      </c>
      <c r="H210" t="str">
        <v/>
      </c>
    </row>
    <row r="211">
      <c r="A211">
        <v>210</v>
      </c>
      <c r="B211" t="str">
        <v>UBND Ủy ban nhân dân huyện Sốp Cộp  tỉnh Sơn La</v>
      </c>
      <c r="C211" t="str">
        <v>LINK MÁY</v>
      </c>
    </row>
    <row r="212">
      <c r="A212">
        <v>211</v>
      </c>
      <c r="B212" t="str">
        <v>Công an huyện Vân Hồ  tỉnh Sơn La</v>
      </c>
      <c r="C212" t="str">
        <v>LINK MÁY</v>
      </c>
      <c r="D212" t="str">
        <v>LINK TAY</v>
      </c>
      <c r="E212" t="str">
        <v>Tiểu khu Sao Đỏ 2</v>
      </c>
      <c r="F212" t="str">
        <f>HYPERLINK("mailto:cahvanho@gmail.com", "cahvanho@gmail.com")</f>
        <v>cahvanho@gmail.com</v>
      </c>
      <c r="G212" t="str">
        <v>-</v>
      </c>
      <c r="H212" t="str">
        <v>02123666113</v>
      </c>
    </row>
    <row r="213">
      <c r="A213">
        <v>212</v>
      </c>
      <c r="B213" t="str">
        <v>UBND Ủy ban nhân dân huyện Vân Hồ  tỉnh Sơn La</v>
      </c>
      <c r="C213" t="str">
        <v>LINK MÁY</v>
      </c>
    </row>
    <row r="214">
      <c r="A214">
        <v>213</v>
      </c>
      <c r="B214" t="str">
        <v>Công an thành phố Yên Bái  tỉnh Yên Bái</v>
      </c>
      <c r="C214" t="str">
        <v>LINK MÁY</v>
      </c>
      <c r="D214" t="str">
        <v>LINK TAY</v>
      </c>
      <c r="E214" t="str">
        <v>-</v>
      </c>
      <c r="F214" t="str">
        <f>HYPERLINK("mailto:conganthanhpho@yenbai.gov.vn", "conganthanhpho@yenbai.gov.vn")</f>
        <v>conganthanhpho@yenbai.gov.vn</v>
      </c>
      <c r="G214" t="str">
        <v>-</v>
      </c>
      <c r="H214" t="str">
        <v>02163918888</v>
      </c>
    </row>
    <row r="215">
      <c r="A215">
        <v>214</v>
      </c>
      <c r="B215" t="str">
        <v>UBND Ủy ban nhân dân thành phố Yên Bái  tỉnh Yên Bái</v>
      </c>
      <c r="C215" t="str">
        <v>LINK MÁY</v>
      </c>
    </row>
    <row r="216">
      <c r="A216">
        <v>215</v>
      </c>
      <c r="B216" t="str">
        <v>Công an huyện Lục Yên  tỉnh Yên Bái</v>
      </c>
      <c r="C216" t="str">
        <v>LINK MÁY</v>
      </c>
      <c r="D216" t="str">
        <v>LINK TAY</v>
      </c>
      <c r="E216" t="str">
        <v>Số 359, đường Nguyễn Tất Thành, TT. Yên Thế, Lục Yên, Yên Bái, Yên Bái, Vietnam</v>
      </c>
      <c r="F216" t="str">
        <f>HYPERLINK("mailto:anninh.cahlucyen@gmail.com", "anninh.cahlucyen@gmail.com")</f>
        <v>anninh.cahlucyen@gmail.com</v>
      </c>
      <c r="G216" t="str">
        <v>-</v>
      </c>
      <c r="H216" t="str">
        <v>02163845233</v>
      </c>
    </row>
    <row r="217">
      <c r="A217">
        <v>216</v>
      </c>
      <c r="B217" t="str">
        <v>UBND Ủy ban nhân dân huyện Lục Yên  tỉnh Yên Bái</v>
      </c>
      <c r="C217" t="str">
        <v>LINK MÁY</v>
      </c>
    </row>
    <row r="218">
      <c r="A218">
        <v>217</v>
      </c>
      <c r="B218" t="str">
        <v>Công an huyện Văn Yên  tỉnh Yên Bái</v>
      </c>
      <c r="C218" t="str">
        <v>LINK MÁY</v>
      </c>
      <c r="E218" t="str">
        <v>tổ dân phố số 6, thị trấn mậu a , huyện văn yên , tỉnh yên bái, Yên Bái, Vietnam</v>
      </c>
      <c r="F218" t="str">
        <f>HYPERLINK("mailto:cavy.yenbai@gmail.com", "cavy.yenbai@gmail.com")</f>
        <v>cavy.yenbai@gmail.com</v>
      </c>
      <c r="G218" t="str">
        <v>-</v>
      </c>
      <c r="H218" t="str">
        <v>02163834122</v>
      </c>
    </row>
    <row r="219">
      <c r="A219">
        <v>218</v>
      </c>
      <c r="B219" t="str">
        <v>UBND Ủy ban nhân dân huyện Văn Yên  tỉnh Yên Bái</v>
      </c>
      <c r="C219" t="str">
        <v>LINK MÁY</v>
      </c>
    </row>
    <row r="220">
      <c r="A220">
        <v>219</v>
      </c>
      <c r="B220" t="str">
        <v>Công an huyện Mù Căng Chải  tỉnh Yên Bái</v>
      </c>
      <c r="C220" t="str">
        <v>LINK MÁY</v>
      </c>
      <c r="D220" t="str">
        <v>LINK TAY</v>
      </c>
      <c r="E220" t="str">
        <v>-</v>
      </c>
      <c r="F220" t="str">
        <f>HYPERLINK("mailto:conganhuyenmcc@gmail.com", "conganhuyenmcc@gmail.com")</f>
        <v>conganhuyenmcc@gmail.com</v>
      </c>
      <c r="G220" t="str">
        <v>-</v>
      </c>
      <c r="H220" t="str">
        <v>02163878129</v>
      </c>
    </row>
    <row r="221">
      <c r="A221">
        <v>220</v>
      </c>
      <c r="B221" t="str">
        <v>UBND Ủy ban nhân dân huyện Mù Căng Chải  tỉnh Yên Bái</v>
      </c>
      <c r="C221" t="str">
        <v>LINK MÁY</v>
      </c>
    </row>
    <row r="222">
      <c r="A222">
        <v>221</v>
      </c>
      <c r="B222" t="str">
        <v>Công an huyện Trấn Yên  tỉnh Yên Bái</v>
      </c>
      <c r="C222" t="str">
        <v>LINK MÁY</v>
      </c>
      <c r="E222" t="str">
        <v>-</v>
      </c>
      <c r="F222" t="str">
        <v>-</v>
      </c>
      <c r="G222" t="str">
        <v>-</v>
      </c>
      <c r="H222" t="str">
        <v/>
      </c>
    </row>
    <row r="223">
      <c r="A223">
        <v>222</v>
      </c>
      <c r="B223" t="str">
        <v>UBND Ủy ban nhân dân huyện Trấn Yên  tỉnh Yên Bái</v>
      </c>
      <c r="C223" t="str">
        <v>LINK MÁY</v>
      </c>
    </row>
    <row r="224">
      <c r="A224">
        <v>223</v>
      </c>
      <c r="B224" t="str">
        <v>Công an huyện Trạm Tấu  tỉnh Yên Bái</v>
      </c>
      <c r="C224" t="str">
        <v>LINK MÁY</v>
      </c>
      <c r="D224" t="str">
        <v>LINK TAY</v>
      </c>
      <c r="E224" t="str">
        <v>-</v>
      </c>
      <c r="F224" t="str">
        <v>-</v>
      </c>
      <c r="G224" t="str">
        <v>-</v>
      </c>
      <c r="H224" t="str">
        <v/>
      </c>
    </row>
    <row r="225">
      <c r="A225">
        <v>224</v>
      </c>
      <c r="B225" t="str">
        <v>UBND Ủy ban nhân dân huyện Trạm Tấu  tỉnh Yên Bái</v>
      </c>
      <c r="C225" t="str">
        <v>LINK MÁY</v>
      </c>
    </row>
    <row r="226">
      <c r="A226">
        <v>225</v>
      </c>
      <c r="B226" t="str">
        <v>Công an huyện Văn Chấn  tỉnh Yên Bái</v>
      </c>
      <c r="C226" t="str">
        <v>LINK MÁY</v>
      </c>
      <c r="D226" t="str">
        <v>LINK TAY</v>
      </c>
      <c r="E226" t="str">
        <v>Tổ dân phố Phiêng 1, thị trấn Sơn Thịnh, huyện Văn Chấn, Yên Bái, Vietnam</v>
      </c>
      <c r="F226" t="str">
        <v>-</v>
      </c>
      <c r="G226" t="str">
        <v>-</v>
      </c>
      <c r="H226" t="str">
        <v>02163874060</v>
      </c>
    </row>
    <row r="227">
      <c r="A227">
        <v>226</v>
      </c>
      <c r="B227" t="str">
        <v>UBND Ủy ban nhân dân huyện Văn Chấn  tỉnh Yên Bái</v>
      </c>
      <c r="C227" t="str">
        <v>LINK MÁY</v>
      </c>
    </row>
    <row r="228">
      <c r="A228">
        <v>227</v>
      </c>
      <c r="B228" t="str">
        <v>Công an huyện Yên Bình  tỉnh Yên Bái</v>
      </c>
      <c r="C228" t="str">
        <v>LINK MÁY</v>
      </c>
      <c r="D228" t="str">
        <v>LINK TAY</v>
      </c>
      <c r="E228" t="str">
        <v>-</v>
      </c>
      <c r="F228" t="str">
        <v>-</v>
      </c>
      <c r="G228" t="str">
        <v>-</v>
      </c>
      <c r="H228" t="str">
        <v>02163885117</v>
      </c>
    </row>
    <row r="229">
      <c r="A229">
        <v>228</v>
      </c>
      <c r="B229" t="str">
        <v>UBND Ủy ban nhân dân huyện Yên Bình  tỉnh Yên Bái</v>
      </c>
      <c r="C229" t="str">
        <v>LINK MÁY</v>
      </c>
    </row>
    <row r="230">
      <c r="A230">
        <v>229</v>
      </c>
      <c r="B230" t="str">
        <v>Công an thành phố Hòa Bình  tỉnh Hòa Bình</v>
      </c>
      <c r="C230" t="str">
        <v>LINK MÁY</v>
      </c>
      <c r="D230" t="str">
        <v>LINK TAY</v>
      </c>
      <c r="E230" t="str">
        <v>-</v>
      </c>
      <c r="F230" t="str">
        <v>-</v>
      </c>
      <c r="G230" t="str">
        <v>-</v>
      </c>
      <c r="H230" t="str">
        <v/>
      </c>
    </row>
    <row r="231">
      <c r="A231">
        <v>230</v>
      </c>
      <c r="B231" t="str">
        <v>UBND Ủy ban nhân dân thành phố Hòa Bình  tỉnh Hòa Bình</v>
      </c>
      <c r="C231" t="str">
        <v>LINK MÁY</v>
      </c>
    </row>
    <row r="232">
      <c r="A232">
        <v>231</v>
      </c>
      <c r="B232" t="str">
        <v>Công an huyện Đà Bắc  tỉnh Hòa Bình</v>
      </c>
      <c r="C232" t="str">
        <v>LINK MÁY</v>
      </c>
      <c r="D232" t="str">
        <v>LINK TAY</v>
      </c>
      <c r="E232" t="str">
        <v>-</v>
      </c>
      <c r="F232" t="str">
        <v>-</v>
      </c>
      <c r="G232" t="str">
        <v>-</v>
      </c>
      <c r="H232" t="str">
        <v/>
      </c>
    </row>
    <row r="233">
      <c r="A233">
        <v>232</v>
      </c>
      <c r="B233" t="str">
        <v>UBND Ủy ban nhân dân huyện Đà Bắc  tỉnh Hòa Bình</v>
      </c>
      <c r="C233" t="str">
        <v>LINK MÁY</v>
      </c>
    </row>
    <row r="234">
      <c r="A234">
        <v>233</v>
      </c>
      <c r="B234" t="str">
        <v>Công an huyện Kỳ Sơn  tỉnh Hòa Bình</v>
      </c>
      <c r="C234" t="str">
        <v>-</v>
      </c>
      <c r="E234" t="str">
        <v>-</v>
      </c>
      <c r="F234" t="str">
        <v>-</v>
      </c>
      <c r="G234" t="str">
        <v>-</v>
      </c>
      <c r="H234" t="str">
        <v/>
      </c>
    </row>
    <row r="235">
      <c r="A235">
        <v>234</v>
      </c>
      <c r="B235" t="str">
        <v>UBND Ủy ban nhân dân huyện Kỳ Sơn  tỉnh Hòa Bình</v>
      </c>
      <c r="C235" t="str">
        <v>LINK MÁY</v>
      </c>
    </row>
    <row r="236">
      <c r="A236">
        <v>235</v>
      </c>
      <c r="B236" t="str">
        <v>Công an huyện Lương Sơn  tỉnh Hòa Bình</v>
      </c>
      <c r="C236" t="str">
        <v>LINK MÁY</v>
      </c>
      <c r="D236" t="str">
        <v>LINK TAY</v>
      </c>
      <c r="E236" t="str">
        <v>-</v>
      </c>
      <c r="F236" t="str">
        <v>-</v>
      </c>
      <c r="G236" t="str">
        <v>-</v>
      </c>
      <c r="H236" t="str">
        <v/>
      </c>
    </row>
    <row r="237">
      <c r="A237">
        <v>236</v>
      </c>
      <c r="B237" t="str">
        <v>UBND Ủy ban nhân dân huyện Lương Sơn  tỉnh Hòa Bình</v>
      </c>
      <c r="C237" t="str">
        <v>LINK MÁY</v>
      </c>
    </row>
    <row r="238">
      <c r="A238">
        <v>237</v>
      </c>
      <c r="B238" t="str">
        <v>Công an huyện Kim Bôi  tỉnh Hòa Bình</v>
      </c>
      <c r="C238" t="str">
        <v>LINK MÁY</v>
      </c>
      <c r="E238" t="str">
        <v>kim bôi - kim bôi</v>
      </c>
      <c r="F238" t="str">
        <f>HYPERLINK("mailto:conganxakimboikbhb@gmail.com", "conganxakimboikbhb@gmail.com")</f>
        <v>conganxakimboikbhb@gmail.com</v>
      </c>
      <c r="G238" t="str">
        <v>0963862389</v>
      </c>
      <c r="H238" t="str">
        <v>-</v>
      </c>
    </row>
    <row r="239">
      <c r="A239">
        <v>238</v>
      </c>
      <c r="B239" t="str">
        <v>UBND Ủy ban nhân dân huyện Kim Bôi  tỉnh Hòa Bình</v>
      </c>
      <c r="C239" t="str">
        <v>LINK MÁY</v>
      </c>
    </row>
    <row r="240">
      <c r="A240">
        <v>239</v>
      </c>
      <c r="B240" t="str">
        <v>Công an huyện Cao Phong  tỉnh Hòa Bình</v>
      </c>
      <c r="C240" t="str">
        <v>LINK MÁY</v>
      </c>
      <c r="D240" t="str">
        <v>LINK TAY</v>
      </c>
      <c r="E240" t="str">
        <v>Cao Phong, Cao Phong, Vietnam</v>
      </c>
      <c r="F240" t="str">
        <v>-</v>
      </c>
      <c r="G240" t="str">
        <v>-</v>
      </c>
      <c r="H240" t="str">
        <v>02183844136</v>
      </c>
    </row>
    <row r="241">
      <c r="A241">
        <v>240</v>
      </c>
      <c r="B241" t="str">
        <v>UBND Ủy ban nhân dân huyện Cao Phong  tỉnh Hòa Bình</v>
      </c>
      <c r="C241" t="str">
        <v>LINK MÁY</v>
      </c>
    </row>
    <row r="242">
      <c r="A242">
        <v>241</v>
      </c>
      <c r="B242" t="str">
        <v>Công an huyện Tân Lạc  tỉnh Hòa Bình</v>
      </c>
      <c r="C242" t="str">
        <v>LINK MÁY</v>
      </c>
      <c r="D242" t="str">
        <v>LINK TAY</v>
      </c>
      <c r="E242" t="str">
        <v>-</v>
      </c>
      <c r="F242" t="str">
        <v>-</v>
      </c>
      <c r="G242" t="str">
        <v>-</v>
      </c>
      <c r="H242" t="str">
        <v/>
      </c>
    </row>
    <row r="243">
      <c r="A243">
        <v>242</v>
      </c>
      <c r="B243" t="str">
        <v>UBND Ủy ban nhân dân huyện Tân Lạc  tỉnh Hòa Bình</v>
      </c>
      <c r="C243" t="str">
        <v>LINK MÁY</v>
      </c>
    </row>
    <row r="244">
      <c r="A244">
        <v>243</v>
      </c>
      <c r="B244" t="str">
        <v>Công an huyện Mai Châu  tỉnh Hòa Bình</v>
      </c>
      <c r="C244" t="str">
        <v>LINK MÁY</v>
      </c>
      <c r="D244" t="str">
        <v>LINK TAY</v>
      </c>
      <c r="E244" t="str">
        <v>Thị trấn Mai Châu, Hòa Bình, Vietnam</v>
      </c>
      <c r="F244" t="str">
        <f>HYPERLINK("mailto:anmaichau28@gmail.com", "anmaichau28@gmail.com")</f>
        <v>anmaichau28@gmail.com</v>
      </c>
      <c r="G244" t="str">
        <v>-</v>
      </c>
      <c r="H244" t="str">
        <v>02183867213</v>
      </c>
    </row>
    <row r="245">
      <c r="A245">
        <v>244</v>
      </c>
      <c r="B245" t="str">
        <v>UBND Ủy ban nhân dân huyện Mai Châu  tỉnh Hòa Bình</v>
      </c>
      <c r="C245" t="str">
        <v>LINK MÁY</v>
      </c>
    </row>
    <row r="246">
      <c r="A246">
        <v>245</v>
      </c>
      <c r="B246" t="str">
        <v>Công an huyện Lạc Sơn  tỉnh Hòa Bình</v>
      </c>
      <c r="C246" t="str">
        <v>LINK MÁY</v>
      </c>
      <c r="D246" t="str">
        <v>LINK TAY</v>
      </c>
      <c r="E246" t="str">
        <v>Tổ 3, Phố Hữu Nghị, Thị trấn Vụ Bản, huyện Lạc Sơn, tỉnh Hoà Bình</v>
      </c>
      <c r="F246" t="str">
        <f>HYPERLINK("mailto:conganhuyenlacson@gmail.com", "conganhuyenlacson@gmail.com")</f>
        <v>conganhuyenlacson@gmail.com</v>
      </c>
      <c r="G246" t="str">
        <v>-</v>
      </c>
      <c r="H246" t="str">
        <v>02183861115</v>
      </c>
    </row>
    <row r="247">
      <c r="A247">
        <v>246</v>
      </c>
      <c r="B247" t="str">
        <v>UBND Ủy ban nhân dân huyện Lạc Sơn  tỉnh Hòa Bình</v>
      </c>
      <c r="C247" t="str">
        <v>LINK MÁY</v>
      </c>
    </row>
    <row r="248">
      <c r="A248">
        <v>247</v>
      </c>
      <c r="B248" t="str">
        <v>Công an huyện Yên Thủy  tỉnh Hòa Bình</v>
      </c>
      <c r="C248" t="str">
        <v>LINK MÁY</v>
      </c>
      <c r="D248" t="str">
        <v>LINK TAY</v>
      </c>
      <c r="E248" t="str">
        <v>Khu Phố Tân Bình,  Thị trấn Hàng Trạm, Hòa Bình, Vietnam</v>
      </c>
      <c r="F248" t="str">
        <f>HYPERLINK("mailto:Conganyenthuy@hoabinh.gov.vn", "Conganyenthuy@hoabinh.gov.vn")</f>
        <v>Conganyenthuy@hoabinh.gov.vn</v>
      </c>
      <c r="G248" t="str">
        <v>-</v>
      </c>
      <c r="H248" t="str">
        <v>02183864109</v>
      </c>
    </row>
    <row r="249">
      <c r="A249">
        <v>248</v>
      </c>
      <c r="B249" t="str">
        <v>UBND Ủy ban nhân dân huyện Yên Thủy  tỉnh Hòa Bình</v>
      </c>
      <c r="C249" t="str">
        <v>LINK MÁY</v>
      </c>
    </row>
    <row r="250">
      <c r="A250">
        <v>249</v>
      </c>
      <c r="B250" t="str">
        <v>Công an huyện Lạc Thủy  tỉnh Hòa Bình</v>
      </c>
      <c r="C250" t="str">
        <v>LINK MÁY</v>
      </c>
      <c r="D250" t="str">
        <v>LINK TAY</v>
      </c>
      <c r="E250" t="str">
        <v>-</v>
      </c>
      <c r="F250" t="str">
        <v>-</v>
      </c>
      <c r="G250" t="str">
        <v>-</v>
      </c>
      <c r="H250" t="str">
        <v/>
      </c>
    </row>
    <row r="251">
      <c r="A251">
        <v>250</v>
      </c>
      <c r="B251" t="str">
        <v>UBND Ủy ban nhân dân huyện Lạc Thủy  tỉnh Hòa Bình</v>
      </c>
      <c r="C251" t="str">
        <v>LINK MÁY</v>
      </c>
    </row>
    <row r="252">
      <c r="A252">
        <v>251</v>
      </c>
      <c r="B252" t="str">
        <v>Công an thành phố Thái Nguyên  tỉnh Thái Nguyên</v>
      </c>
      <c r="C252" t="str">
        <v>LINK MÁY</v>
      </c>
      <c r="D252" t="str">
        <v>LINK TAY</v>
      </c>
      <c r="E252" t="str">
        <v>-</v>
      </c>
      <c r="F252" t="str">
        <v>-</v>
      </c>
      <c r="G252" t="str">
        <v>-</v>
      </c>
      <c r="H252" t="str">
        <v/>
      </c>
    </row>
    <row r="253">
      <c r="A253">
        <v>252</v>
      </c>
      <c r="B253" t="str">
        <v>UBND Ủy ban nhân dân thành phố Thái Nguyên  tỉnh Thái Nguyên</v>
      </c>
      <c r="C253" t="str">
        <v>LINK MÁY</v>
      </c>
    </row>
    <row r="254">
      <c r="A254">
        <v>253</v>
      </c>
      <c r="B254" t="str">
        <v>Công an thành phố Sông Công  tỉnh Thái Nguyên</v>
      </c>
      <c r="C254" t="str">
        <v>LINK MÁY</v>
      </c>
      <c r="D254" t="str">
        <v>LINK TAY</v>
      </c>
      <c r="E254" t="str">
        <v>-</v>
      </c>
      <c r="F254" t="str">
        <v>-</v>
      </c>
      <c r="G254" t="str">
        <v>-</v>
      </c>
      <c r="H254" t="str">
        <v>02083862218</v>
      </c>
    </row>
    <row r="255">
      <c r="A255">
        <v>254</v>
      </c>
      <c r="B255" t="str">
        <v>UBND Ủy ban nhân dân thành phố Sông Công  tỉnh Thái Nguyên</v>
      </c>
      <c r="C255" t="str">
        <v>LINK MÁY</v>
      </c>
    </row>
    <row r="256">
      <c r="A256">
        <v>255</v>
      </c>
      <c r="B256" t="str">
        <v>Công an huyện Định Hóa  tỉnh Thái Nguyên</v>
      </c>
      <c r="C256" t="str">
        <v>LINK MÁY</v>
      </c>
      <c r="D256" t="str">
        <v>LINK TAY</v>
      </c>
      <c r="E256" t="str">
        <v>Tân Lập, Thị trấn Chợ Chu, Định Hóa, Thái Nguyên, Thái Nguyên, Vietnam</v>
      </c>
      <c r="F256" t="str">
        <f>HYPERLINK("mailto:anninhdinhhoa@gmail.com", "anninhdinhhoa@gmail.com")</f>
        <v>anninhdinhhoa@gmail.com</v>
      </c>
      <c r="G256" t="str">
        <v>0915638822</v>
      </c>
      <c r="H256" t="str">
        <v>-</v>
      </c>
    </row>
    <row r="257">
      <c r="A257">
        <v>256</v>
      </c>
      <c r="B257" t="str">
        <v>UBND Ủy ban nhân dân huyện Định Hóa  tỉnh Thái Nguyên</v>
      </c>
      <c r="C257" t="str">
        <v>LINK MÁY</v>
      </c>
    </row>
    <row r="258">
      <c r="A258">
        <v>257</v>
      </c>
      <c r="B258" t="str">
        <v>Công an huyện Phú Lương  tỉnh Thái Nguyên</v>
      </c>
      <c r="C258" t="str">
        <v>LINK MÁY</v>
      </c>
      <c r="D258" t="str">
        <v>LINK TAY</v>
      </c>
      <c r="E258" t="str">
        <v>-</v>
      </c>
      <c r="F258" t="str">
        <v>-</v>
      </c>
      <c r="G258" t="str">
        <v>-</v>
      </c>
      <c r="H258" t="str">
        <v/>
      </c>
    </row>
    <row r="259">
      <c r="A259">
        <v>258</v>
      </c>
      <c r="B259" t="str">
        <v>UBND Ủy ban nhân dân huyện Phú Lương  tỉnh Thái Nguyên</v>
      </c>
      <c r="C259" t="str">
        <v>LINK MÁY</v>
      </c>
    </row>
    <row r="260">
      <c r="A260">
        <v>259</v>
      </c>
      <c r="B260" t="str">
        <v>Công an huyện Đồng Hỷ  tỉnh Thái Nguyên</v>
      </c>
      <c r="C260" t="str">
        <v>LINK MÁY</v>
      </c>
      <c r="D260" t="str">
        <v>LINK TAY</v>
      </c>
      <c r="E260" t="str">
        <v>-</v>
      </c>
      <c r="F260" t="str">
        <v>-</v>
      </c>
      <c r="G260" t="str">
        <v>-</v>
      </c>
      <c r="H260" t="str">
        <v/>
      </c>
    </row>
    <row r="261">
      <c r="A261">
        <v>260</v>
      </c>
      <c r="B261" t="str">
        <v>UBND Ủy ban nhân dân huyện Đồng Hỷ  tỉnh Thái Nguyên</v>
      </c>
      <c r="C261" t="str">
        <v>LINK MÁY</v>
      </c>
    </row>
    <row r="262">
      <c r="A262">
        <v>261</v>
      </c>
      <c r="B262" t="str">
        <v>Công an huyện Võ Nhai  tỉnh Thái Nguyên</v>
      </c>
      <c r="C262" t="str">
        <v>LINK MÁY</v>
      </c>
      <c r="D262" t="str">
        <v>LINK TAY</v>
      </c>
      <c r="E262" t="str">
        <v>-</v>
      </c>
      <c r="F262" t="str">
        <v>-</v>
      </c>
      <c r="G262" t="str">
        <v>-</v>
      </c>
      <c r="H262" t="str">
        <v/>
      </c>
    </row>
    <row r="263">
      <c r="A263">
        <v>262</v>
      </c>
      <c r="B263" t="str">
        <v>UBND Ủy ban nhân dân huyện Võ Nhai  tỉnh Thái Nguyên</v>
      </c>
      <c r="C263" t="str">
        <v>LINK MÁY</v>
      </c>
    </row>
    <row r="264">
      <c r="A264">
        <v>263</v>
      </c>
      <c r="B264" t="str">
        <v>Công an huyện Đại Từ  tỉnh Thái Nguyên</v>
      </c>
      <c r="C264" t="str">
        <v>LINK MÁY</v>
      </c>
      <c r="D264" t="str">
        <v>LINK TAY</v>
      </c>
      <c r="E264" t="str">
        <v>-</v>
      </c>
      <c r="F264" t="str">
        <v>-</v>
      </c>
      <c r="G264" t="str">
        <v>-</v>
      </c>
      <c r="H264" t="str">
        <v/>
      </c>
    </row>
    <row r="265">
      <c r="A265">
        <v>264</v>
      </c>
      <c r="B265" t="str">
        <v>UBND Ủy ban nhân dân huyện Đại Từ  tỉnh Thái Nguyên</v>
      </c>
      <c r="C265" t="str">
        <v>LINK MÁY</v>
      </c>
    </row>
    <row r="266">
      <c r="A266">
        <v>265</v>
      </c>
      <c r="B266" t="str">
        <v>Công an huyện Phú Bình  tỉnh Thái Nguyên</v>
      </c>
      <c r="C266" t="str">
        <v>LINK MÁY</v>
      </c>
      <c r="D266" t="str">
        <v>LINK TAY</v>
      </c>
      <c r="E266" t="str">
        <v>-</v>
      </c>
      <c r="F266" t="str">
        <v>-</v>
      </c>
      <c r="G266" t="str">
        <v>-</v>
      </c>
      <c r="H266" t="str">
        <v/>
      </c>
    </row>
    <row r="267">
      <c r="A267">
        <v>266</v>
      </c>
      <c r="B267" t="str">
        <v>UBND Ủy ban nhân dân huyện Phú Bình  tỉnh Thái Nguyên</v>
      </c>
      <c r="C267" t="str">
        <v>LINK MÁY</v>
      </c>
    </row>
    <row r="268">
      <c r="A268">
        <v>267</v>
      </c>
      <c r="B268" t="str">
        <v>Công an thành phố Lạng Sơn  tỉnh Lạng Sơn</v>
      </c>
      <c r="C268" t="str">
        <v>LINK MÁY</v>
      </c>
      <c r="D268" t="str">
        <v>LINK TAY</v>
      </c>
      <c r="E268" t="str">
        <v>Số 1 Đường Trần Phú, phường Hoàng Văn Thụ, thành phố Lạng Sơn, Lang Son, Vietnam</v>
      </c>
      <c r="F268" t="str">
        <v>-</v>
      </c>
      <c r="G268" t="str">
        <v>-</v>
      </c>
      <c r="H268" t="str">
        <v>02053870032</v>
      </c>
    </row>
    <row r="269">
      <c r="A269">
        <v>268</v>
      </c>
      <c r="B269" t="str">
        <v>UBND Ủy ban nhân dân thành phố Lạng Sơn  tỉnh Lạng Sơn</v>
      </c>
      <c r="C269" t="str">
        <v>LINK MÁY</v>
      </c>
    </row>
    <row r="270">
      <c r="A270">
        <v>269</v>
      </c>
      <c r="B270" t="str">
        <v>Công an huyện Tràng Định  tỉnh Lạng Sơn</v>
      </c>
      <c r="C270" t="str">
        <v>LINK MÁY</v>
      </c>
      <c r="D270" t="str">
        <v>LINK TAY</v>
      </c>
      <c r="E270" t="str">
        <v>-</v>
      </c>
      <c r="F270" t="str">
        <v>-</v>
      </c>
      <c r="G270" t="str">
        <v>-</v>
      </c>
      <c r="H270" t="str">
        <v>02053883091</v>
      </c>
    </row>
    <row r="271">
      <c r="A271">
        <v>270</v>
      </c>
      <c r="B271" t="str">
        <v>UBND Ủy ban nhân dân huyện Tràng Định  tỉnh Lạng Sơn</v>
      </c>
      <c r="C271" t="str">
        <v>LINK MÁY</v>
      </c>
    </row>
    <row r="272">
      <c r="A272">
        <v>271</v>
      </c>
      <c r="B272" t="str">
        <v>Công an huyện Bình Gia  tỉnh Lạng Sơn</v>
      </c>
      <c r="C272" t="str">
        <v>LINK MÁY</v>
      </c>
      <c r="D272" t="str">
        <v>LINK TAY</v>
      </c>
      <c r="E272" t="str">
        <v>Lang Son, Vietnam</v>
      </c>
      <c r="F272" t="str">
        <f>HYPERLINK("mailto:chidoanconganbinhgia@gmail.com", "chidoanconganbinhgia@gmail.com")</f>
        <v>chidoanconganbinhgia@gmail.com</v>
      </c>
      <c r="G272" t="str">
        <v>-</v>
      </c>
      <c r="H272" t="str">
        <v>02053834202</v>
      </c>
    </row>
    <row r="273">
      <c r="A273">
        <v>272</v>
      </c>
      <c r="B273" t="str">
        <v>UBND Ủy ban nhân dân huyện Bình Gia  tỉnh Lạng Sơn</v>
      </c>
      <c r="C273" t="str">
        <v>LINK MÁY</v>
      </c>
    </row>
    <row r="274">
      <c r="A274">
        <v>273</v>
      </c>
      <c r="B274" t="str">
        <v>Công an huyện Văn Lãng  tỉnh Lạng Sơn</v>
      </c>
      <c r="C274" t="str">
        <v>LINK MÁY</v>
      </c>
      <c r="D274" t="str">
        <v>LINK TAY</v>
      </c>
      <c r="E274" t="str">
        <v>-</v>
      </c>
      <c r="F274" t="str">
        <v>-</v>
      </c>
      <c r="G274" t="str">
        <v>-</v>
      </c>
      <c r="H274" t="str">
        <v/>
      </c>
    </row>
    <row r="275">
      <c r="A275">
        <v>274</v>
      </c>
      <c r="B275" t="str">
        <v>UBND Ủy ban nhân dân huyện Văn Lãng  tỉnh Lạng Sơn</v>
      </c>
      <c r="C275" t="str">
        <v>LINK MÁY</v>
      </c>
    </row>
    <row r="276">
      <c r="A276">
        <v>275</v>
      </c>
      <c r="B276" t="str">
        <v>Công an huyện Cao Lộc  tỉnh Lạng Sơn</v>
      </c>
      <c r="C276" t="str">
        <v>LINK MÁY</v>
      </c>
      <c r="D276" t="str">
        <v>LINK TAY</v>
      </c>
      <c r="E276" t="str">
        <v>-</v>
      </c>
      <c r="F276" t="str">
        <v>-</v>
      </c>
      <c r="G276" t="str">
        <v>0348262666</v>
      </c>
      <c r="H276" t="str">
        <v>-</v>
      </c>
    </row>
    <row r="277">
      <c r="A277">
        <v>276</v>
      </c>
      <c r="B277" t="str">
        <v>UBND Ủy ban nhân dân huyện Cao Lộc  tỉnh Lạng Sơn</v>
      </c>
      <c r="C277" t="str">
        <v>LINK MÁY</v>
      </c>
    </row>
    <row r="278">
      <c r="A278">
        <v>277</v>
      </c>
      <c r="B278" t="str">
        <v>Công an huyện Văn Quan  tỉnh Lạng Sơn</v>
      </c>
      <c r="C278" t="str">
        <v>LINK MÁY</v>
      </c>
      <c r="D278" t="str">
        <v>LINK TAY</v>
      </c>
      <c r="E278" t="str">
        <v>phố Đức Tâm, thị trấn Văn Quan, huyện Văn Quan, tỉnh Lạng Sơn, Van Quan, Vietnam</v>
      </c>
      <c r="F278" t="str">
        <v>-</v>
      </c>
      <c r="G278" t="str">
        <v>-</v>
      </c>
      <c r="H278" t="str">
        <v>02053830081</v>
      </c>
    </row>
    <row r="279">
      <c r="A279">
        <v>278</v>
      </c>
      <c r="B279" t="str">
        <v>UBND Ủy ban nhân dân huyện Văn Quan  tỉnh Lạng Sơn</v>
      </c>
      <c r="C279" t="str">
        <v>LINK MÁY</v>
      </c>
    </row>
    <row r="280">
      <c r="A280">
        <v>279</v>
      </c>
      <c r="B280" t="str">
        <v>Công an huyện Bắc Sơn  tỉnh Lạng Sơn</v>
      </c>
      <c r="C280" t="str">
        <v>LINK MÁY</v>
      </c>
      <c r="D280" t="str">
        <v>LINK TAY</v>
      </c>
      <c r="E280" t="str">
        <v>số 66A, Khối phố Trần Đăng Ninh, Bac Son, Vietnam</v>
      </c>
      <c r="F280" t="str">
        <v>-</v>
      </c>
      <c r="G280" t="str">
        <v>-</v>
      </c>
      <c r="H280" t="str">
        <v>02053837231</v>
      </c>
    </row>
    <row r="281">
      <c r="A281">
        <v>280</v>
      </c>
      <c r="B281" t="str">
        <v>UBND Ủy ban nhân dân huyện Bắc Sơn  tỉnh Lạng Sơn</v>
      </c>
      <c r="C281" t="str">
        <v>LINK MÁY</v>
      </c>
    </row>
    <row r="282">
      <c r="A282">
        <v>281</v>
      </c>
      <c r="B282" t="str">
        <v>Công an huyện Hữu Lũng  tỉnh Lạng Sơn</v>
      </c>
      <c r="C282" t="str">
        <v>LINK MÁY</v>
      </c>
      <c r="D282" t="str">
        <v>LINK TAY</v>
      </c>
      <c r="E282" t="str">
        <v>-</v>
      </c>
      <c r="F282" t="str">
        <v>-</v>
      </c>
      <c r="G282" t="str">
        <v>-</v>
      </c>
      <c r="H282" t="str">
        <v/>
      </c>
    </row>
    <row r="283">
      <c r="A283">
        <v>282</v>
      </c>
      <c r="B283" t="str">
        <v>UBND Ủy ban nhân dân huyện Hữu Lũng  tỉnh Lạng Sơn</v>
      </c>
      <c r="C283" t="str">
        <v>LINK MÁY</v>
      </c>
    </row>
    <row r="284">
      <c r="A284">
        <v>283</v>
      </c>
      <c r="B284" t="str">
        <v>Công an huyện Chi Lăng  tỉnh Lạng Sơn</v>
      </c>
      <c r="C284" t="str">
        <v>LINK MÁY</v>
      </c>
      <c r="D284" t="str">
        <v>LINK TAY</v>
      </c>
      <c r="E284" t="str">
        <v>Lang Son, Vietnam</v>
      </c>
      <c r="F284" t="str">
        <v>-</v>
      </c>
      <c r="G284" t="str">
        <v>-</v>
      </c>
      <c r="H284" t="str">
        <v>02053820259</v>
      </c>
    </row>
    <row r="285">
      <c r="A285">
        <v>284</v>
      </c>
      <c r="B285" t="str">
        <v>UBND Ủy ban nhân dân huyện Chi Lăng  tỉnh Lạng Sơn</v>
      </c>
      <c r="C285" t="str">
        <v>LINK MÁY</v>
      </c>
    </row>
    <row r="286">
      <c r="A286">
        <v>285</v>
      </c>
      <c r="B286" t="str">
        <v>Công an huyện Lộc Bình  tỉnh Lạng Sơn</v>
      </c>
      <c r="C286" t="str">
        <v>LINK MÁY</v>
      </c>
      <c r="D286" t="str">
        <v>LINK TAY</v>
      </c>
      <c r="E286" t="str">
        <v>Khu Hòa Bình</v>
      </c>
      <c r="F286" t="str">
        <f>HYPERLINK("mailto:doanconganlocbinh@gmail.com", "doanconganlocbinh@gmail.com")</f>
        <v>doanconganlocbinh@gmail.com</v>
      </c>
      <c r="G286" t="str">
        <v>-</v>
      </c>
      <c r="H286" t="str">
        <v>02052216147</v>
      </c>
    </row>
    <row r="287">
      <c r="A287">
        <v>286</v>
      </c>
      <c r="B287" t="str">
        <v>UBND Ủy ban nhân dân huyện Lộc Bình  tỉnh Lạng Sơn</v>
      </c>
      <c r="C287" t="str">
        <v>LINK MÁY</v>
      </c>
    </row>
    <row r="288">
      <c r="A288">
        <v>287</v>
      </c>
      <c r="B288" t="str">
        <v>Công an huyện Đình Lập  tỉnh Lạng Sơn</v>
      </c>
      <c r="C288" t="str">
        <v>LINK MÁY</v>
      </c>
      <c r="D288" t="str">
        <v>LINK TAY</v>
      </c>
      <c r="E288" t="str">
        <v>-</v>
      </c>
      <c r="F288" t="str">
        <v>-</v>
      </c>
      <c r="G288" t="str">
        <v>-</v>
      </c>
      <c r="H288" t="str">
        <v/>
      </c>
    </row>
    <row r="289">
      <c r="A289">
        <v>288</v>
      </c>
      <c r="B289" t="str">
        <v>UBND Ủy ban nhân dân huyện Đình Lập  tỉnh Lạng Sơn</v>
      </c>
      <c r="C289" t="str">
        <v>LINK MÁY</v>
      </c>
    </row>
    <row r="290">
      <c r="A290">
        <v>289</v>
      </c>
      <c r="B290" t="str">
        <v>Công an thành phố Hạ Long  tỉnh Quảng Ninh</v>
      </c>
      <c r="C290" t="str">
        <v>LINK MÁY</v>
      </c>
      <c r="D290" t="str">
        <v>LINK TAY</v>
      </c>
      <c r="E290" t="str">
        <v>-</v>
      </c>
      <c r="F290" t="str">
        <v>-</v>
      </c>
      <c r="G290" t="str">
        <v>-</v>
      </c>
      <c r="H290" t="str">
        <v/>
      </c>
    </row>
    <row r="291">
      <c r="A291">
        <v>290</v>
      </c>
      <c r="B291" t="str">
        <v>UBND Ủy ban nhân dân thành phố Hạ Long  tỉnh Quảng Ninh</v>
      </c>
      <c r="C291" t="str">
        <v>LINK MÁY</v>
      </c>
    </row>
    <row r="292">
      <c r="A292">
        <v>291</v>
      </c>
      <c r="B292" t="str">
        <v>Công an thành phố Móng Cái tỉnh Quảng Ninh</v>
      </c>
      <c r="C292" t="str">
        <v>-</v>
      </c>
      <c r="D292" t="str">
        <v>LINK TAY</v>
      </c>
      <c r="E292" t="str">
        <v>-</v>
      </c>
      <c r="F292" t="str">
        <v>-</v>
      </c>
      <c r="G292" t="str">
        <v>-</v>
      </c>
      <c r="H292" t="str">
        <v/>
      </c>
    </row>
    <row r="293">
      <c r="A293">
        <v>292</v>
      </c>
      <c r="B293" t="str">
        <v>UBND Ủy ban nhân dân thành phố Móng Cái  tỉnh Quảng Ninh</v>
      </c>
      <c r="C293" t="str">
        <v>LINK MÁY</v>
      </c>
    </row>
    <row r="294">
      <c r="A294">
        <v>293</v>
      </c>
      <c r="B294" t="str">
        <v>Công an thành phố Cẩm Phả  tỉnh Quảng Ninh</v>
      </c>
      <c r="C294" t="str">
        <v>-</v>
      </c>
      <c r="E294" t="str">
        <v>-</v>
      </c>
      <c r="F294" t="str">
        <v>-</v>
      </c>
      <c r="G294" t="str">
        <v>-</v>
      </c>
      <c r="H294" t="str">
        <v/>
      </c>
    </row>
    <row r="295">
      <c r="A295">
        <v>294</v>
      </c>
      <c r="B295" t="str">
        <v>UBND Ủy ban nhân dân thành phố Cẩm Phả  tỉnh Quảng Ninh</v>
      </c>
      <c r="C295" t="str">
        <v>LINK MÁY</v>
      </c>
    </row>
    <row r="296">
      <c r="A296">
        <v>295</v>
      </c>
      <c r="B296" t="str">
        <v>Công an thành phố Uông Bí  tỉnh Quảng Ninh</v>
      </c>
      <c r="C296" t="str">
        <v>LINK MÁY</v>
      </c>
      <c r="E296" t="str">
        <v>Phố Thanh Sơn, phường Thanh Sơn, thành phố Uông Bí</v>
      </c>
      <c r="F296" t="str">
        <f>HYPERLINK("mailto:tthcc.uongbi@gmail.com", "tthcc.uongbi@gmail.com")</f>
        <v>tthcc.uongbi@gmail.com</v>
      </c>
      <c r="G296" t="str">
        <v>-</v>
      </c>
      <c r="H296" t="str">
        <v>02033567207</v>
      </c>
    </row>
    <row r="297">
      <c r="A297">
        <v>296</v>
      </c>
      <c r="B297" t="str">
        <v>UBND Ủy ban nhân dân thành phố Uông Bí  tỉnh Quảng Ninh</v>
      </c>
      <c r="C297" t="str">
        <v>LINK MÁY</v>
      </c>
    </row>
    <row r="298">
      <c r="A298">
        <v>297</v>
      </c>
      <c r="B298" t="str">
        <v>Công an huyện Bình Liêu  tỉnh Quảng Ninh</v>
      </c>
      <c r="C298" t="str">
        <v>-</v>
      </c>
      <c r="E298" t="str">
        <v>-</v>
      </c>
      <c r="F298" t="str">
        <v>-</v>
      </c>
      <c r="G298" t="str">
        <v>-</v>
      </c>
      <c r="H298" t="str">
        <v/>
      </c>
    </row>
    <row r="299">
      <c r="A299">
        <v>298</v>
      </c>
      <c r="B299" t="str">
        <v>UBND Ủy ban nhân dân huyện Bình Liêu  tỉnh Quảng Ninh</v>
      </c>
      <c r="C299" t="str">
        <v>LINK MÁY</v>
      </c>
    </row>
    <row r="300">
      <c r="A300">
        <v>299</v>
      </c>
      <c r="B300" t="str">
        <v>Công an huyện Tiên Yên  tỉnh Quảng Ninh</v>
      </c>
      <c r="C300" t="str">
        <v>-</v>
      </c>
      <c r="D300" t="str">
        <v>LINK TAY</v>
      </c>
      <c r="E300" t="str">
        <v>Thống Nhất, Tiên Yên, Vietnam</v>
      </c>
      <c r="F300" t="str">
        <v>-</v>
      </c>
      <c r="G300" t="str">
        <v>-</v>
      </c>
      <c r="H300" t="str">
        <v>02033876222</v>
      </c>
    </row>
    <row r="301">
      <c r="A301">
        <v>300</v>
      </c>
      <c r="B301" t="str">
        <v>UBND Ủy ban nhân dân huyện Tiên Yên  tỉnh Quảng Ninh</v>
      </c>
      <c r="C301" t="str">
        <v>LINK MÁY</v>
      </c>
    </row>
    <row r="302">
      <c r="A302">
        <v>301</v>
      </c>
      <c r="B302" t="str">
        <v>Công an huyện Đầm Hà  tỉnh Quảng Ninh</v>
      </c>
      <c r="C302" t="str">
        <v>-</v>
      </c>
      <c r="E302" t="str">
        <v>-</v>
      </c>
      <c r="F302" t="str">
        <v>-</v>
      </c>
      <c r="G302" t="str">
        <v>-</v>
      </c>
      <c r="H302" t="str">
        <v/>
      </c>
    </row>
    <row r="303">
      <c r="A303">
        <v>302</v>
      </c>
      <c r="B303" t="str">
        <v>UBND Ủy ban nhân dân huyện Đầm Hà  tỉnh Quảng Ninh</v>
      </c>
      <c r="C303" t="str">
        <v>LINK MÁY</v>
      </c>
    </row>
    <row r="304">
      <c r="A304">
        <v>303</v>
      </c>
      <c r="B304" t="str">
        <v>Công an huyện Hải Hà  tỉnh Quảng Ninh</v>
      </c>
      <c r="C304" t="str">
        <v>-</v>
      </c>
      <c r="E304" t="str">
        <v>-</v>
      </c>
      <c r="F304" t="str">
        <v>-</v>
      </c>
      <c r="G304" t="str">
        <v>-</v>
      </c>
      <c r="H304" t="str">
        <v/>
      </c>
    </row>
    <row r="305">
      <c r="A305">
        <v>304</v>
      </c>
      <c r="B305" t="str">
        <v>UBND Ủy ban nhân dân huyện Hải Hà  tỉnh Quảng Ninh</v>
      </c>
      <c r="C305" t="str">
        <v>LINK MÁY</v>
      </c>
    </row>
    <row r="306">
      <c r="A306">
        <v>305</v>
      </c>
      <c r="B306" t="str">
        <v>Công an huyện Ba Chẽ  tỉnh Quảng Ninh</v>
      </c>
      <c r="C306" t="str">
        <v>LINK MÁY</v>
      </c>
      <c r="D306" t="str">
        <v>LINK TAY</v>
      </c>
      <c r="E306" t="str">
        <v>Khu 1, Thị trấn Ba Chẽ, Pho Ba Che, Vietnam</v>
      </c>
      <c r="F306" t="str">
        <v>-</v>
      </c>
      <c r="G306" t="str">
        <v>-</v>
      </c>
      <c r="H306" t="str">
        <v>02033888263</v>
      </c>
    </row>
    <row r="307">
      <c r="A307">
        <v>306</v>
      </c>
      <c r="B307" t="str">
        <v>UBND Ủy ban nhân dân huyện Ba Chẽ  tỉnh Quảng Ninh</v>
      </c>
      <c r="C307" t="str">
        <v>LINK MÁY</v>
      </c>
    </row>
    <row r="308">
      <c r="A308">
        <v>307</v>
      </c>
      <c r="B308" t="str">
        <v>Công an huyện Vân Đồn  tỉnh Quảng Ninh</v>
      </c>
      <c r="C308" t="str">
        <v>LINK MÁY</v>
      </c>
      <c r="E308" t="str">
        <v>Quốc lộ 1A</v>
      </c>
      <c r="F308" t="str">
        <v>-</v>
      </c>
      <c r="G308" t="str">
        <v>-</v>
      </c>
      <c r="H308" t="str">
        <v>02593864529</v>
      </c>
    </row>
    <row r="309">
      <c r="A309">
        <v>308</v>
      </c>
      <c r="B309" t="str">
        <v>UBND Ủy ban nhân dân huyện Vân Đồn  tỉnh Quảng Ninh</v>
      </c>
      <c r="C309" t="str">
        <v>LINK MÁY</v>
      </c>
    </row>
    <row r="310">
      <c r="A310">
        <v>309</v>
      </c>
      <c r="B310" t="str">
        <v>Công an huyện Hoành Bồ  tỉnh Quảng Ninh</v>
      </c>
      <c r="C310" t="str">
        <v>-</v>
      </c>
      <c r="E310" t="str">
        <v>-</v>
      </c>
      <c r="F310" t="str">
        <v>-</v>
      </c>
      <c r="G310" t="str">
        <v>-</v>
      </c>
      <c r="H310" t="str">
        <v/>
      </c>
    </row>
    <row r="311">
      <c r="A311">
        <v>310</v>
      </c>
      <c r="B311" t="str">
        <v>UBND Ủy ban nhân dân huyện Hoành Bồ  tỉnh Quảng Ninh</v>
      </c>
      <c r="C311" t="str">
        <v>LINK MÁY</v>
      </c>
    </row>
    <row r="312">
      <c r="A312">
        <v>311</v>
      </c>
      <c r="B312" t="str">
        <v>Công an huyện Cô Tô  tỉnh Quảng Ninh</v>
      </c>
      <c r="C312" t="str">
        <v>LINK MÁY</v>
      </c>
      <c r="D312" t="str">
        <v>LINK TAY</v>
      </c>
      <c r="E312" t="str">
        <v>Khu 4, thị trấn Cô Tô, huyện Cô Tô, tỉnh Quảng Ninh</v>
      </c>
      <c r="F312" t="str">
        <v>-</v>
      </c>
      <c r="G312" t="str">
        <v>-</v>
      </c>
      <c r="H312" t="str">
        <v>02033889226</v>
      </c>
    </row>
    <row r="313">
      <c r="A313">
        <v>312</v>
      </c>
      <c r="B313" t="str">
        <v>UBND Ủy ban nhân dân huyện Cô Tô  tỉnh Quảng Ninh</v>
      </c>
      <c r="C313" t="str">
        <v>LINK MÁY</v>
      </c>
    </row>
    <row r="314">
      <c r="A314">
        <v>313</v>
      </c>
      <c r="B314" t="str">
        <v>Công an thành phố Bắc Giang  tỉnh Bắc Giang</v>
      </c>
      <c r="C314" t="str">
        <v>LINK MÁY</v>
      </c>
      <c r="D314" t="str">
        <v>LINK TAY</v>
      </c>
      <c r="E314" t="str">
        <v>06 Lý Thái Tổ, phường Trần Phú, thành phố Bắc Giang</v>
      </c>
      <c r="F314" t="str">
        <v>-</v>
      </c>
      <c r="G314" t="str">
        <v>-</v>
      </c>
      <c r="H314" t="str">
        <v>02043688788</v>
      </c>
    </row>
    <row r="315">
      <c r="A315">
        <v>314</v>
      </c>
      <c r="B315" t="str">
        <v>UBND Ủy ban nhân dân thành phố Bắc Giang  tỉnh Bắc Giang</v>
      </c>
      <c r="C315" t="str">
        <v>LINK MÁY</v>
      </c>
    </row>
    <row r="316">
      <c r="A316">
        <v>315</v>
      </c>
      <c r="B316" t="str">
        <v>Công an huyện Yên Thế  tỉnh Bắc Giang</v>
      </c>
      <c r="C316" t="str">
        <v>LINK MÁY</v>
      </c>
      <c r="D316" t="str">
        <v>LINK TAY</v>
      </c>
      <c r="E316" t="str">
        <v>227, Đề Nắm, thị trấn Phồn Xương, huyện Yên Thế, Bac Giang, Vietnam</v>
      </c>
      <c r="F316" t="str">
        <f>HYPERLINK("mailto:cahyenthe@gmail.com", "cahyenthe@gmail.com")</f>
        <v>cahyenthe@gmail.com</v>
      </c>
      <c r="G316" t="str">
        <v>-</v>
      </c>
      <c r="H316" t="str">
        <v/>
      </c>
    </row>
    <row r="317">
      <c r="A317">
        <v>316</v>
      </c>
      <c r="B317" t="str">
        <v>UBND Ủy ban nhân dân huyện Yên Thế  tỉnh Bắc Giang</v>
      </c>
      <c r="C317" t="str">
        <v>LINK MÁY</v>
      </c>
    </row>
    <row r="318">
      <c r="A318">
        <v>317</v>
      </c>
      <c r="B318" t="str">
        <v>Công an huyện Tân Yên  tỉnh Bắc Giang</v>
      </c>
      <c r="C318" t="str">
        <v>LINK MÁY</v>
      </c>
      <c r="D318" t="str">
        <v>LINK TAY</v>
      </c>
      <c r="E318" t="str">
        <v>TDP Hợp Tiến, TT Cao Thượng, huyện Tân Yên, tỉnh Bắc Giang, Bac Giang, Vietnam</v>
      </c>
      <c r="F318" t="str">
        <v>-</v>
      </c>
      <c r="G318" t="str">
        <v>-</v>
      </c>
      <c r="H318" t="str">
        <v>02043878205</v>
      </c>
    </row>
    <row r="319">
      <c r="A319">
        <v>318</v>
      </c>
      <c r="B319" t="str">
        <v>UBND Ủy ban nhân dân huyện Tân Yên  tỉnh Bắc Giang</v>
      </c>
      <c r="C319" t="str">
        <v>LINK MÁY</v>
      </c>
    </row>
    <row r="320">
      <c r="A320">
        <v>319</v>
      </c>
      <c r="B320" t="str">
        <v>Công an huyện Lạng Giang  tỉnh Bắc Giang</v>
      </c>
      <c r="C320" t="str">
        <v>LINK MÁY</v>
      </c>
      <c r="D320" t="str">
        <v>LINK TAY</v>
      </c>
      <c r="E320" t="str">
        <v>Thôn Nam Tiến, xã Xương Lâm, huyện Lạng Giang, Bac Giang, Vietnam</v>
      </c>
      <c r="F320" t="str">
        <f>HYPERLINK("mailto:congan_langgiang@bacgiang.gov.vn", "congan_langgiang@bacgiang.gov.vn")</f>
        <v>congan_langgiang@bacgiang.gov.vn</v>
      </c>
      <c r="G320" t="str">
        <v>-</v>
      </c>
      <c r="H320" t="str">
        <v>02043881205</v>
      </c>
    </row>
    <row r="321">
      <c r="A321">
        <v>320</v>
      </c>
      <c r="B321" t="str">
        <v>UBND Ủy ban nhân dân huyện Lạng Giang  tỉnh Bắc Giang</v>
      </c>
      <c r="C321" t="str">
        <v>LINK MÁY</v>
      </c>
    </row>
    <row r="322">
      <c r="A322">
        <v>321</v>
      </c>
      <c r="B322" t="str">
        <v>Công an huyện Lục Nam  tỉnh Bắc Giang</v>
      </c>
      <c r="C322" t="str">
        <v>LINK MÁY</v>
      </c>
      <c r="D322" t="str">
        <v>LINK TAY</v>
      </c>
      <c r="E322" t="str">
        <v>Bac Giang, Vietnam</v>
      </c>
      <c r="F322" t="str">
        <v>-</v>
      </c>
      <c r="G322" t="str">
        <v>-</v>
      </c>
      <c r="H322" t="str">
        <v>02043884205</v>
      </c>
    </row>
    <row r="323">
      <c r="A323">
        <v>322</v>
      </c>
      <c r="B323" t="str">
        <v>UBND Ủy ban nhân dân huyện Lục Nam  tỉnh Bắc Giang</v>
      </c>
      <c r="C323" t="str">
        <v>LINK MÁY</v>
      </c>
    </row>
    <row r="324">
      <c r="A324">
        <v>323</v>
      </c>
      <c r="B324" t="str">
        <v>Công an huyện Lục Ngạn  tỉnh Bắc Giang</v>
      </c>
      <c r="C324" t="str">
        <v>LINK MÁY</v>
      </c>
      <c r="D324" t="str">
        <v>LINK TAY</v>
      </c>
      <c r="E324" t="str">
        <v>Bac Giang, Vietnam</v>
      </c>
      <c r="F324" t="str">
        <v>-</v>
      </c>
      <c r="G324" t="str">
        <v>-</v>
      </c>
      <c r="H324" t="str">
        <v>02043882205</v>
      </c>
    </row>
    <row r="325">
      <c r="A325">
        <v>324</v>
      </c>
      <c r="B325" t="str">
        <v>UBND Ủy ban nhân dân huyện Lục Ngạn  tỉnh Bắc Giang</v>
      </c>
      <c r="C325" t="str">
        <v>LINK MÁY</v>
      </c>
    </row>
    <row r="326">
      <c r="A326">
        <v>325</v>
      </c>
      <c r="B326" t="str">
        <v>Công an huyện Sơn Động  tỉnh Bắc Giang</v>
      </c>
      <c r="C326" t="str">
        <v>LINK MÁY</v>
      </c>
      <c r="D326" t="str">
        <v>LINK TAY</v>
      </c>
      <c r="E326" t="str">
        <v>Số 08, Đường Trần Nhân Tông, Tổ dân phố số 3, thị trấn An Châu, huyện Sơn Động, tỉnh Bắc Giang, Bac Giang, Vietnam</v>
      </c>
      <c r="F326" t="str">
        <f>HYPERLINK("mailto:Conganhuyensondong.bg@gmail.com", "Conganhuyensondong.bg@gmail.com")</f>
        <v>Conganhuyensondong.bg@gmail.com</v>
      </c>
      <c r="G326" t="str">
        <v>-</v>
      </c>
      <c r="H326" t="str">
        <v>02043886105</v>
      </c>
    </row>
    <row r="327">
      <c r="A327">
        <v>326</v>
      </c>
      <c r="B327" t="str">
        <v>UBND Ủy ban nhân dân huyện Sơn Động  tỉnh Bắc Giang</v>
      </c>
      <c r="C327" t="str">
        <v>LINK MÁY</v>
      </c>
    </row>
    <row r="328">
      <c r="A328">
        <v>327</v>
      </c>
      <c r="B328" t="str">
        <v>Công an huyện Yên Dũng  tỉnh Bắc Giang</v>
      </c>
      <c r="C328" t="str">
        <v>LINK MÁY</v>
      </c>
      <c r="D328" t="str">
        <v>LINK TAY</v>
      </c>
      <c r="E328" t="str">
        <v>-</v>
      </c>
      <c r="F328" t="str">
        <v>-</v>
      </c>
      <c r="G328" t="str">
        <v>-</v>
      </c>
      <c r="H328" t="str">
        <v/>
      </c>
    </row>
    <row r="329">
      <c r="A329">
        <v>328</v>
      </c>
      <c r="B329" t="str">
        <v>UBND Ủy ban nhân dân huyện Yên Dũng  tỉnh Bắc Giang</v>
      </c>
      <c r="C329" t="str">
        <v>LINK MÁY</v>
      </c>
    </row>
    <row r="330">
      <c r="A330">
        <v>329</v>
      </c>
      <c r="B330" t="str">
        <v>Công an huyện Việt Yên  tỉnh Bắc Giang</v>
      </c>
      <c r="C330" t="str">
        <v>LINK MÁY</v>
      </c>
      <c r="D330" t="str">
        <v>LINK TAY</v>
      </c>
      <c r="E330" t="str">
        <v>-</v>
      </c>
      <c r="F330" t="str">
        <v>-</v>
      </c>
      <c r="G330" t="str">
        <v>-</v>
      </c>
      <c r="H330" t="str">
        <v/>
      </c>
    </row>
    <row r="331">
      <c r="A331">
        <v>330</v>
      </c>
      <c r="B331" t="str">
        <v>UBND Ủy ban nhân dân huyện Việt Yên  tỉnh Bắc Giang</v>
      </c>
      <c r="C331" t="str">
        <v>LINK MÁY</v>
      </c>
    </row>
    <row r="332">
      <c r="A332">
        <v>331</v>
      </c>
      <c r="B332" t="str">
        <v>Công an huyện Hiệp Hòa  tỉnh Bắc Giang</v>
      </c>
      <c r="C332" t="str">
        <v>LINK MÁY</v>
      </c>
      <c r="D332" t="str">
        <v>LINK TAY</v>
      </c>
      <c r="E332" t="str">
        <v>Đông Ngàn, thị trấn Thắng, huyện Hiệp Hòa, Bắc Giang, Hiep Hoa, Vietnam</v>
      </c>
      <c r="F332" t="str">
        <f>HYPERLINK("mailto:conganhiephoa.bacgiang@gmail.com", "conganhiephoa.bacgiang@gmail.com")</f>
        <v>conganhiephoa.bacgiang@gmail.com</v>
      </c>
      <c r="G332" t="str">
        <v>-</v>
      </c>
      <c r="H332" t="str">
        <v>02043872205</v>
      </c>
    </row>
    <row r="333">
      <c r="A333">
        <v>332</v>
      </c>
      <c r="B333" t="str">
        <v>UBND Ủy ban nhân dân huyện Hiệp Hòa  tỉnh Bắc Giang</v>
      </c>
      <c r="C333" t="str">
        <v>LINK MÁY</v>
      </c>
    </row>
    <row r="334">
      <c r="A334">
        <v>333</v>
      </c>
      <c r="B334" t="str">
        <v>Công an thành phố Việt Trì  tỉnh Phú Thọ</v>
      </c>
      <c r="C334" t="str">
        <v>LINK MÁY</v>
      </c>
      <c r="D334" t="str">
        <v>LINK TAY</v>
      </c>
      <c r="E334" t="str">
        <v>-</v>
      </c>
      <c r="F334" t="str">
        <v>-</v>
      </c>
      <c r="G334" t="str">
        <v>-</v>
      </c>
      <c r="H334" t="str">
        <v/>
      </c>
    </row>
    <row r="335">
      <c r="A335">
        <v>334</v>
      </c>
      <c r="B335" t="str">
        <v>UBND Ủy ban nhân dân thành phố Việt Trì  tỉnh Phú Thọ</v>
      </c>
      <c r="C335" t="str">
        <v>LINK MÁY</v>
      </c>
    </row>
    <row r="336">
      <c r="A336">
        <v>335</v>
      </c>
      <c r="B336" t="str">
        <v>Công an huyện Đoan Hùng  tỉnh Phú Thọ</v>
      </c>
      <c r="C336" t="str">
        <v>LINK MÁY</v>
      </c>
      <c r="D336" t="str">
        <v>LINK TAY</v>
      </c>
      <c r="E336" t="str">
        <v>-</v>
      </c>
      <c r="F336" t="str">
        <v>-</v>
      </c>
      <c r="G336" t="str">
        <v>-</v>
      </c>
      <c r="H336" t="str">
        <v>02103880256</v>
      </c>
    </row>
    <row r="337">
      <c r="A337">
        <v>336</v>
      </c>
      <c r="B337" t="str">
        <v>UBND Ủy ban nhân dân huyện Đoan Hùng  tỉnh Phú Thọ</v>
      </c>
      <c r="C337" t="str">
        <v>LINK MÁY</v>
      </c>
    </row>
    <row r="338">
      <c r="A338">
        <v>337</v>
      </c>
      <c r="B338" t="str">
        <v>Công an huyện Hạ Hoà  tỉnh Phú Thọ</v>
      </c>
      <c r="C338" t="str">
        <v>LINK MÁY</v>
      </c>
      <c r="D338" t="str">
        <v>LINK TAY</v>
      </c>
      <c r="E338" t="str">
        <v>-</v>
      </c>
      <c r="F338" t="str">
        <v>-</v>
      </c>
      <c r="G338" t="str">
        <v>-</v>
      </c>
      <c r="H338" t="str">
        <v/>
      </c>
    </row>
    <row r="339">
      <c r="A339">
        <v>338</v>
      </c>
      <c r="B339" t="str">
        <v>UBND Ủy ban nhân dân huyện Hạ Hoà  tỉnh Phú Thọ</v>
      </c>
      <c r="C339" t="str">
        <v>LINK MÁY</v>
      </c>
    </row>
    <row r="340">
      <c r="A340">
        <v>339</v>
      </c>
      <c r="B340" t="str">
        <v>Công an huyện Thanh Ba  tỉnh Phú Thọ</v>
      </c>
      <c r="C340" t="str">
        <v>LINK MÁY</v>
      </c>
      <c r="D340" t="str">
        <v>LINK TAY</v>
      </c>
      <c r="E340" t="str">
        <v>-</v>
      </c>
      <c r="F340" t="str">
        <f>HYPERLINK("mailto:nguyenxuanduy13041997@gmail.com", "nguyenxuanduy13041997@gmail.com")</f>
        <v>nguyenxuanduy13041997@gmail.com</v>
      </c>
      <c r="G340" t="str">
        <v>-</v>
      </c>
      <c r="H340" t="str">
        <v>02103885255</v>
      </c>
    </row>
    <row r="341">
      <c r="A341">
        <v>340</v>
      </c>
      <c r="B341" t="str">
        <v>UBND Ủy ban nhân dân huyện Thanh Ba  tỉnh Phú Thọ</v>
      </c>
      <c r="C341" t="str">
        <v>LINK MÁY</v>
      </c>
    </row>
    <row r="342">
      <c r="A342">
        <v>341</v>
      </c>
      <c r="B342" t="str">
        <v>Công an huyện Phù Ninh  tỉnh Phú Thọ</v>
      </c>
      <c r="C342" t="str">
        <v>LINK MÁY</v>
      </c>
      <c r="D342" t="str">
        <v>LINK TAY</v>
      </c>
      <c r="E342" t="str">
        <v>-</v>
      </c>
      <c r="F342" t="str">
        <f>HYPERLINK("mailto:cahphuninh@gmail.com", "cahphuninh@gmail.com")</f>
        <v>cahphuninh@gmail.com</v>
      </c>
      <c r="G342" t="str">
        <v>-</v>
      </c>
      <c r="H342" t="str">
        <v>02103829376</v>
      </c>
    </row>
    <row r="343">
      <c r="A343">
        <v>342</v>
      </c>
      <c r="B343" t="str">
        <v>UBND Ủy ban nhân dân huyện Phù Ninh  tỉnh Phú Thọ</v>
      </c>
      <c r="C343" t="str">
        <v>LINK MÁY</v>
      </c>
    </row>
    <row r="344">
      <c r="A344">
        <v>343</v>
      </c>
      <c r="B344" t="str">
        <v>Công an huyện Yên Lập  tỉnh Phú Thọ</v>
      </c>
      <c r="C344" t="str">
        <v>LINK MÁY</v>
      </c>
      <c r="D344" t="str">
        <v>LINK TAY</v>
      </c>
      <c r="E344" t="str">
        <v>-</v>
      </c>
      <c r="F344" t="str">
        <v>-</v>
      </c>
      <c r="G344" t="str">
        <v>-</v>
      </c>
      <c r="H344" t="str">
        <v>02103870113</v>
      </c>
    </row>
    <row r="345">
      <c r="A345">
        <v>344</v>
      </c>
      <c r="B345" t="str">
        <v>UBND Ủy ban nhân dân huyện Yên Lập  tỉnh Phú Thọ</v>
      </c>
      <c r="C345" t="str">
        <v>LINK MÁY</v>
      </c>
    </row>
    <row r="346">
      <c r="A346">
        <v>345</v>
      </c>
      <c r="B346" t="str">
        <v>Công an huyện Cẩm Khê  tỉnh Phú Thọ</v>
      </c>
      <c r="C346" t="str">
        <v>LINK MÁY</v>
      </c>
      <c r="D346" t="str">
        <v>LINK TAY</v>
      </c>
      <c r="E346" t="str">
        <v>Số 303, đường Hoa Khê, khu Thành Công, thị trấn Cẩm Khê, huyện Cẩm Khê, tỉnh Phú Thọ</v>
      </c>
      <c r="F346" t="str">
        <v>-</v>
      </c>
      <c r="G346" t="str">
        <v>-</v>
      </c>
      <c r="H346" t="str">
        <v>02103889158</v>
      </c>
    </row>
    <row r="347">
      <c r="A347">
        <v>346</v>
      </c>
      <c r="B347" t="str">
        <v>UBND Ủy ban nhân dân huyện Cẩm Khê  tỉnh Phú Thọ</v>
      </c>
      <c r="C347" t="str">
        <v>LINK MÁY</v>
      </c>
    </row>
    <row r="348">
      <c r="A348">
        <v>347</v>
      </c>
      <c r="B348" t="str">
        <v>Công an huyện Tam Nông  tỉnh Phú Thọ</v>
      </c>
      <c r="C348" t="str">
        <v>LINK MÁY</v>
      </c>
      <c r="D348" t="str">
        <v>LINK TAY</v>
      </c>
      <c r="E348" t="str">
        <v>Phu Tho, Vietnam</v>
      </c>
      <c r="F348" t="str">
        <v>-</v>
      </c>
      <c r="G348" t="str">
        <v>-</v>
      </c>
      <c r="H348" t="str">
        <v>02103879138</v>
      </c>
    </row>
    <row r="349">
      <c r="A349">
        <v>348</v>
      </c>
      <c r="B349" t="str">
        <v>UBND Ủy ban nhân dân huyện Tam Nông  tỉnh Phú Thọ</v>
      </c>
      <c r="C349" t="str">
        <v>LINK MÁY</v>
      </c>
    </row>
    <row r="350">
      <c r="A350">
        <v>349</v>
      </c>
      <c r="B350" t="str">
        <v>Công an huyện Lâm Thao  tỉnh Phú Thọ</v>
      </c>
      <c r="C350" t="str">
        <v>LINK MÁY</v>
      </c>
      <c r="D350" t="str">
        <v>LINK TAY</v>
      </c>
      <c r="E350" t="str">
        <v>việt nam, Phu Tho, Vietnam</v>
      </c>
      <c r="F350" t="str">
        <v>-</v>
      </c>
      <c r="G350" t="str">
        <v>0983268981</v>
      </c>
      <c r="H350" t="str">
        <v>-</v>
      </c>
    </row>
    <row r="351">
      <c r="A351">
        <v>350</v>
      </c>
      <c r="B351" t="str">
        <v>UBND Ủy ban nhân dân huyện Lâm Thao  tỉnh Phú Thọ</v>
      </c>
      <c r="C351" t="str">
        <v>LINK MÁY</v>
      </c>
    </row>
    <row r="352">
      <c r="A352">
        <v>351</v>
      </c>
      <c r="B352" t="str">
        <v>Công an huyện Thanh Sơn  tỉnh Phú Thọ</v>
      </c>
      <c r="C352" t="str">
        <v>LINK MÁY</v>
      </c>
      <c r="E352" t="str">
        <v>Thị trấn Thanh Sơn, huyện Thanh Sơn, Phu Tho, Vietnam</v>
      </c>
      <c r="F352" t="str">
        <v>-</v>
      </c>
      <c r="G352" t="str">
        <v>-</v>
      </c>
      <c r="H352" t="str">
        <v>02103873217</v>
      </c>
    </row>
    <row r="353">
      <c r="A353">
        <v>352</v>
      </c>
      <c r="B353" t="str">
        <v>UBND Ủy ban nhân dân huyện Thanh Sơn  tỉnh Phú Thọ</v>
      </c>
      <c r="C353" t="str">
        <v>LINK MÁY</v>
      </c>
    </row>
    <row r="354">
      <c r="A354">
        <v>353</v>
      </c>
      <c r="B354" t="str">
        <v>Công an huyện Thanh Thuỷ  tỉnh Phú Thọ</v>
      </c>
      <c r="C354" t="str">
        <v>LINK MÁY</v>
      </c>
      <c r="D354" t="str">
        <v>LINK TAY</v>
      </c>
      <c r="E354" t="str">
        <v>-</v>
      </c>
      <c r="F354" t="str">
        <v>-</v>
      </c>
      <c r="G354" t="str">
        <v>-</v>
      </c>
      <c r="H354" t="str">
        <v>02103500023</v>
      </c>
    </row>
    <row r="355">
      <c r="A355">
        <v>354</v>
      </c>
      <c r="B355" t="str">
        <v>UBND Ủy ban nhân dân huyện Thanh Thuỷ  tỉnh Phú Thọ</v>
      </c>
      <c r="C355" t="str">
        <v>LINK MÁY</v>
      </c>
    </row>
    <row r="356">
      <c r="A356">
        <v>355</v>
      </c>
      <c r="B356" t="str">
        <v>Công an huyện Tân Sơn  tỉnh Phú Thọ</v>
      </c>
      <c r="C356" t="str">
        <v>LINK MÁY</v>
      </c>
      <c r="D356" t="str">
        <v>LINK TAY</v>
      </c>
      <c r="E356" t="str">
        <v>Thị trấn Thanh Sơn, huyện Thanh Sơn, Phu Tho, Vietnam</v>
      </c>
      <c r="F356" t="str">
        <v>-</v>
      </c>
      <c r="G356" t="str">
        <v>-</v>
      </c>
      <c r="H356" t="str">
        <v>02103873217</v>
      </c>
    </row>
    <row r="357">
      <c r="A357">
        <v>356</v>
      </c>
      <c r="B357" t="str">
        <v>UBND Ủy ban nhân dân huyện Tân Sơn  tỉnh Phú Thọ</v>
      </c>
      <c r="C357" t="str">
        <v>LINK MÁY</v>
      </c>
    </row>
    <row r="358">
      <c r="A358">
        <v>357</v>
      </c>
      <c r="B358" t="str">
        <v>Công an thành phố Vĩnh Yên  tỉnh Vĩnh Phúc</v>
      </c>
      <c r="C358" t="str">
        <v>LINK MÁY</v>
      </c>
      <c r="D358" t="str">
        <v>LINK TAY</v>
      </c>
      <c r="E358" t="str">
        <v>Lê Xoay - Ngô Quyền - Vĩnh Yên, Yen, Vietnam</v>
      </c>
      <c r="F358" t="str">
        <v>-</v>
      </c>
      <c r="G358" t="str">
        <v>-</v>
      </c>
      <c r="H358" t="str">
        <v>02113861204</v>
      </c>
    </row>
    <row r="359">
      <c r="A359">
        <v>358</v>
      </c>
      <c r="B359" t="str">
        <v>UBND Ủy ban nhân dân thành phố Vĩnh Yên  tỉnh Vĩnh Phúc</v>
      </c>
      <c r="C359" t="str">
        <v>LINK MÁY</v>
      </c>
    </row>
    <row r="360">
      <c r="A360">
        <v>359</v>
      </c>
      <c r="B360" t="str">
        <v>Công an huyện Lập Thạch  tỉnh Vĩnh Phúc</v>
      </c>
      <c r="C360" t="str">
        <v>LINK MÁY</v>
      </c>
      <c r="D360" t="str">
        <v>LINK TAY</v>
      </c>
      <c r="E360" t="str">
        <v>-</v>
      </c>
      <c r="F360" t="str">
        <v>-</v>
      </c>
      <c r="G360" t="str">
        <v>-</v>
      </c>
      <c r="H360" t="str">
        <v/>
      </c>
    </row>
    <row r="361">
      <c r="A361">
        <v>360</v>
      </c>
      <c r="B361" t="str">
        <v>UBND Ủy ban nhân dân huyện Lập Thạch  tỉnh Vĩnh Phúc</v>
      </c>
      <c r="C361" t="str">
        <v>LINK MÁY</v>
      </c>
    </row>
    <row r="362">
      <c r="A362">
        <v>361</v>
      </c>
      <c r="B362" t="str">
        <v>Công an huyện Tam Dương  tỉnh Vĩnh Phúc</v>
      </c>
      <c r="C362" t="str">
        <v>LINK MÁY</v>
      </c>
      <c r="E362" t="str">
        <v>-</v>
      </c>
      <c r="F362" t="str">
        <v>-</v>
      </c>
      <c r="G362" t="str">
        <v>-</v>
      </c>
      <c r="H362" t="str">
        <v/>
      </c>
    </row>
    <row r="363">
      <c r="A363">
        <v>362</v>
      </c>
      <c r="B363" t="str">
        <v>UBND Ủy ban nhân dân huyện Tam Dương  tỉnh Vĩnh Phúc</v>
      </c>
      <c r="C363" t="str">
        <v>LINK MÁY</v>
      </c>
    </row>
    <row r="364">
      <c r="A364">
        <v>363</v>
      </c>
      <c r="B364" t="str">
        <v>Công an huyện Tam Đảo  tỉnh Vĩnh Phúc</v>
      </c>
      <c r="C364" t="str">
        <v>LINK MÁY</v>
      </c>
      <c r="E364" t="str">
        <v>-</v>
      </c>
      <c r="F364" t="str">
        <f>HYPERLINK("mailto:dinhdiemt37@gmail.com", "dinhdiemt37@gmail.com")</f>
        <v>dinhdiemt37@gmail.com</v>
      </c>
      <c r="G364" t="str">
        <v>-</v>
      </c>
      <c r="H364" t="str">
        <v>02113853864</v>
      </c>
    </row>
    <row r="365">
      <c r="A365">
        <v>364</v>
      </c>
      <c r="B365" t="str">
        <v>UBND Ủy ban nhân dân huyện Tam Đảo  tỉnh Vĩnh Phúc</v>
      </c>
      <c r="C365" t="str">
        <v>LINK MÁY</v>
      </c>
    </row>
    <row r="366">
      <c r="A366">
        <v>365</v>
      </c>
      <c r="B366" t="str">
        <v>Công an huyện Bình Xuyên  tỉnh Vĩnh Phúc</v>
      </c>
      <c r="C366" t="str">
        <v>LINK MÁY</v>
      </c>
      <c r="E366" t="str">
        <v>-</v>
      </c>
      <c r="F366" t="str">
        <v>-</v>
      </c>
      <c r="G366" t="str">
        <v>-</v>
      </c>
      <c r="H366" t="str">
        <v/>
      </c>
    </row>
    <row r="367">
      <c r="A367">
        <v>366</v>
      </c>
      <c r="B367" t="str">
        <v>UBND Ủy ban nhân dân huyện Bình Xuyên  tỉnh Vĩnh Phúc</v>
      </c>
      <c r="C367" t="str">
        <v>LINK MÁY</v>
      </c>
    </row>
    <row r="368">
      <c r="A368">
        <v>367</v>
      </c>
      <c r="B368" t="str">
        <v>Công an huyện Yên Lạc  tỉnh Vĩnh Phúc</v>
      </c>
      <c r="C368" t="str">
        <v>LINK MÁY</v>
      </c>
      <c r="E368" t="str">
        <v>-</v>
      </c>
      <c r="F368" t="str">
        <f>HYPERLINK("mailto:anninhyenlac@gmail.com", "anninhyenlac@gmail.com")</f>
        <v>anninhyenlac@gmail.com</v>
      </c>
      <c r="G368" t="str">
        <v>-</v>
      </c>
      <c r="H368" t="str">
        <v>02113836195</v>
      </c>
    </row>
    <row r="369">
      <c r="A369">
        <v>368</v>
      </c>
      <c r="B369" t="str">
        <v>UBND Ủy ban nhân dân huyện Yên Lạc  tỉnh Vĩnh Phúc</v>
      </c>
      <c r="C369" t="str">
        <v>LINK MÁY</v>
      </c>
    </row>
    <row r="370">
      <c r="A370">
        <v>369</v>
      </c>
      <c r="B370" t="str">
        <v>Công an huyện Vĩnh Tường  tỉnh Vĩnh Phúc</v>
      </c>
      <c r="C370" t="str">
        <v>LINK MÁY</v>
      </c>
      <c r="D370" t="str">
        <v>LINK TAY</v>
      </c>
      <c r="E370" t="str">
        <v>TDP Hồ Xuân Hương- TT Vĩnh Tường- Vĩnh Tường- Vĩnh Phúc</v>
      </c>
      <c r="F370" t="str">
        <v>-</v>
      </c>
      <c r="G370" t="str">
        <v>-</v>
      </c>
      <c r="H370" t="str">
        <v>02113839120</v>
      </c>
    </row>
    <row r="371">
      <c r="A371">
        <v>370</v>
      </c>
      <c r="B371" t="str">
        <v>UBND Ủy ban nhân dân huyện Vĩnh Tường  tỉnh Vĩnh Phúc</v>
      </c>
      <c r="C371" t="str">
        <v>LINK MÁY</v>
      </c>
    </row>
    <row r="372">
      <c r="A372">
        <v>371</v>
      </c>
      <c r="B372" t="str">
        <v>Công an huyện Sông Lô  tỉnh Vĩnh Phúc</v>
      </c>
      <c r="C372" t="str">
        <v>LINK MÁY</v>
      </c>
      <c r="D372" t="str">
        <v>LINK TAY</v>
      </c>
      <c r="E372" t="str">
        <v>-</v>
      </c>
      <c r="F372" t="str">
        <v>-</v>
      </c>
      <c r="G372" t="str">
        <v>-</v>
      </c>
      <c r="H372" t="str">
        <v>02113638638</v>
      </c>
    </row>
    <row r="373">
      <c r="A373">
        <v>372</v>
      </c>
      <c r="B373" t="str">
        <v>UBND Ủy ban nhân dân huyện Sông Lô  tỉnh Vĩnh Phúc</v>
      </c>
      <c r="C373" t="str">
        <v>LINK MÁY</v>
      </c>
    </row>
    <row r="374">
      <c r="A374">
        <v>373</v>
      </c>
      <c r="B374" t="str">
        <v>Công an thành phố Bắc Ninh  tỉnh Bắc Ninh</v>
      </c>
      <c r="C374" t="str">
        <v>LINK MÁY</v>
      </c>
      <c r="D374" t="str">
        <v>LINK TAY</v>
      </c>
      <c r="E374" t="str">
        <v>-</v>
      </c>
      <c r="F374" t="str">
        <v>-</v>
      </c>
      <c r="G374" t="str">
        <v>-</v>
      </c>
      <c r="H374" t="str">
        <v/>
      </c>
    </row>
    <row r="375">
      <c r="A375">
        <v>374</v>
      </c>
      <c r="B375" t="str">
        <v>UBND Ủy ban nhân dân thành phố Bắc Ninh  tỉnh Bắc Ninh</v>
      </c>
      <c r="C375" t="str">
        <v>LINK MÁY</v>
      </c>
    </row>
    <row r="376">
      <c r="A376">
        <v>375</v>
      </c>
      <c r="B376" t="str">
        <v>Công an huyện Yên Phong  tỉnh Bắc Ninh</v>
      </c>
      <c r="C376" t="str">
        <v>LINK MÁY</v>
      </c>
      <c r="D376" t="str">
        <v>LINK TAY</v>
      </c>
      <c r="E376" t="str">
        <v>-</v>
      </c>
      <c r="F376" t="str">
        <v>-</v>
      </c>
      <c r="G376" t="str">
        <v>-</v>
      </c>
      <c r="H376" t="str">
        <v/>
      </c>
    </row>
    <row r="377">
      <c r="A377">
        <v>376</v>
      </c>
      <c r="B377" t="str">
        <v>UBND Ủy ban nhân dân huyện Yên Phong  tỉnh Bắc Ninh</v>
      </c>
      <c r="C377" t="str">
        <v>LINK MÁY</v>
      </c>
    </row>
    <row r="378">
      <c r="A378">
        <v>377</v>
      </c>
      <c r="B378" t="str">
        <v>Công an huyện Quế Võ  tỉnh Bắc Ninh</v>
      </c>
      <c r="C378" t="str">
        <v>LINK MÁY</v>
      </c>
      <c r="E378" t="str">
        <v>-</v>
      </c>
      <c r="F378" t="str">
        <v>-</v>
      </c>
      <c r="G378" t="str">
        <v>-</v>
      </c>
      <c r="H378" t="str">
        <v/>
      </c>
    </row>
    <row r="379">
      <c r="A379">
        <v>378</v>
      </c>
      <c r="B379" t="str">
        <v>UBND Ủy ban nhân dân huyện Quế Võ  tỉnh Bắc Ninh</v>
      </c>
      <c r="C379" t="str">
        <v>LINK MÁY</v>
      </c>
    </row>
    <row r="380">
      <c r="A380">
        <v>379</v>
      </c>
      <c r="B380" t="str">
        <v>Công an huyện Tiên Du  tỉnh Bắc Ninh</v>
      </c>
      <c r="C380" t="str">
        <v>LINK MÁY</v>
      </c>
      <c r="E380" t="str">
        <v>82 Nguyễn Đăng Đạo - TT. Lim - Tiên Du - Bắc Ninh</v>
      </c>
      <c r="F380" t="str">
        <f>HYPERLINK("mailto:Catdbn@gmail.com", "Catdbn@gmail.com")</f>
        <v>Catdbn@gmail.com</v>
      </c>
      <c r="G380" t="str">
        <v>-</v>
      </c>
      <c r="H380" t="str">
        <v>02223837524</v>
      </c>
    </row>
    <row r="381">
      <c r="A381">
        <v>380</v>
      </c>
      <c r="B381" t="str">
        <v>UBND Ủy ban nhân dân huyện Tiên Du  tỉnh Bắc Ninh</v>
      </c>
      <c r="C381" t="str">
        <v>LINK MÁY</v>
      </c>
    </row>
    <row r="382">
      <c r="A382">
        <v>381</v>
      </c>
      <c r="B382" t="str">
        <v>Công an huyện Thuận Thành  tỉnh Bắc Ninh</v>
      </c>
      <c r="C382" t="str">
        <v>LINK MÁY</v>
      </c>
      <c r="E382" t="str">
        <v>-</v>
      </c>
      <c r="F382" t="str">
        <v>-</v>
      </c>
      <c r="G382" t="str">
        <v>-</v>
      </c>
      <c r="H382" t="str">
        <v/>
      </c>
    </row>
    <row r="383">
      <c r="A383">
        <v>382</v>
      </c>
      <c r="B383" t="str">
        <v>UBND Ủy ban nhân dân huyện Thuận Thành  tỉnh Bắc Ninh</v>
      </c>
      <c r="C383" t="str">
        <v>LINK MÁY</v>
      </c>
    </row>
    <row r="384">
      <c r="A384">
        <v>383</v>
      </c>
      <c r="B384" t="str">
        <v>Công an huyện Gia Bình  tỉnh Bắc Ninh</v>
      </c>
      <c r="C384" t="str">
        <v>LINK MÁY</v>
      </c>
      <c r="D384" t="str">
        <v>LINK TAY</v>
      </c>
      <c r="E384" t="str">
        <v>Nguyễn Văn Cừ, Bac Ninh, Vietnam</v>
      </c>
      <c r="F384" t="str">
        <v>-</v>
      </c>
      <c r="G384" t="str">
        <v>-</v>
      </c>
      <c r="H384" t="str">
        <v>02223556005</v>
      </c>
    </row>
    <row r="385">
      <c r="A385">
        <v>384</v>
      </c>
      <c r="B385" t="str">
        <v>UBND Ủy ban nhân dân huyện Gia Bình  tỉnh Bắc Ninh</v>
      </c>
      <c r="C385" t="str">
        <v>LINK MÁY</v>
      </c>
    </row>
    <row r="386">
      <c r="A386">
        <v>385</v>
      </c>
      <c r="B386" t="str">
        <v>Công an huyện Lương Tài  tỉnh Bắc Ninh</v>
      </c>
      <c r="C386" t="str">
        <v>LINK MÁY</v>
      </c>
      <c r="D386" t="str">
        <v>LINK TAY</v>
      </c>
      <c r="E386" t="str">
        <v>Tân Dân - TT Thứa, Bac Ninh, Vietnam</v>
      </c>
      <c r="F386" t="str">
        <v>-</v>
      </c>
      <c r="G386" t="str">
        <v>-</v>
      </c>
      <c r="H386" t="str">
        <v>02223867205</v>
      </c>
    </row>
    <row r="387">
      <c r="A387">
        <v>386</v>
      </c>
      <c r="B387" t="str">
        <v>UBND Ủy ban nhân dân huyện Lương Tài  tỉnh Bắc Ninh</v>
      </c>
      <c r="C387" t="str">
        <v>LINK MÁY</v>
      </c>
    </row>
    <row r="388">
      <c r="A388">
        <v>387</v>
      </c>
      <c r="B388" t="str">
        <v>Công an thành phố Hải Dương  tỉnh Hải Dương</v>
      </c>
      <c r="C388" t="str">
        <v>LINK MÁY</v>
      </c>
      <c r="D388" t="str">
        <v>LINK TAY</v>
      </c>
      <c r="E388" t="str">
        <v>25 Đại lộ Hồ Chí Minh, phường Nguyễn Trãi, thành phố Hải Dương, Hai Duong, Vietnam</v>
      </c>
      <c r="F388" t="str">
        <v>-</v>
      </c>
      <c r="G388" t="str">
        <v>-</v>
      </c>
      <c r="H388" t="str">
        <v>02203852245</v>
      </c>
    </row>
    <row r="389">
      <c r="A389">
        <v>388</v>
      </c>
      <c r="B389" t="str">
        <v>UBND Ủy ban nhân dân thành phố Hải Dương  tỉnh Hải Dương</v>
      </c>
      <c r="C389" t="str">
        <v>LINK MÁY</v>
      </c>
    </row>
    <row r="390">
      <c r="A390">
        <v>389</v>
      </c>
      <c r="B390" t="str">
        <v>Công an huyện Nam Sách  tỉnh Hải Dương</v>
      </c>
      <c r="C390" t="str">
        <v>LINK MÁY</v>
      </c>
      <c r="D390" t="str">
        <v>LINK TAY</v>
      </c>
      <c r="E390" t="str">
        <v>-</v>
      </c>
      <c r="F390" t="str">
        <f>HYPERLINK("mailto:haiduong.canamsach@gmail.com", "haiduong.canamsach@gmail.com")</f>
        <v>haiduong.canamsach@gmail.com</v>
      </c>
      <c r="G390" t="str">
        <v>-</v>
      </c>
      <c r="H390" t="str">
        <v>02203754335</v>
      </c>
    </row>
    <row r="391">
      <c r="A391">
        <v>390</v>
      </c>
      <c r="B391" t="str">
        <v>UBND Ủy ban nhân dân huyện Nam Sách  tỉnh Hải Dương</v>
      </c>
      <c r="C391" t="str">
        <v>LINK MÁY</v>
      </c>
    </row>
    <row r="392">
      <c r="A392">
        <v>391</v>
      </c>
      <c r="B392" t="str">
        <v>Công an huyện Kinh Môn  tỉnh Hải Dương</v>
      </c>
      <c r="C392" t="str">
        <v>LINK MÁY</v>
      </c>
      <c r="D392" t="str">
        <v>LINK TAY</v>
      </c>
      <c r="E392" t="str">
        <v>-</v>
      </c>
      <c r="F392" t="str">
        <v>-</v>
      </c>
      <c r="G392" t="str">
        <v>-</v>
      </c>
      <c r="H392" t="str">
        <v/>
      </c>
    </row>
    <row r="393">
      <c r="A393">
        <v>392</v>
      </c>
      <c r="B393" t="str">
        <v>UBND Ủy ban nhân dân huyện Kinh Môn  tỉnh Hải Dương</v>
      </c>
      <c r="C393" t="str">
        <v>LINK MÁY</v>
      </c>
    </row>
    <row r="394">
      <c r="A394">
        <v>393</v>
      </c>
      <c r="B394" t="str">
        <v>Công an huyện Kim Thành  tỉnh Hải Dương</v>
      </c>
      <c r="C394" t="str">
        <v>LINK MÁY</v>
      </c>
      <c r="D394" t="str">
        <v>LINK TAY</v>
      </c>
      <c r="E394" t="str">
        <v>Hai Duong, Vietnam</v>
      </c>
      <c r="F394" t="str">
        <f>HYPERLINK("mailto:Congankimthanh@gmail.com", "Congankimthanh@gmail.com")</f>
        <v>Congankimthanh@gmail.com</v>
      </c>
      <c r="G394" t="str">
        <v>-</v>
      </c>
      <c r="H394" t="str">
        <v>02203720218</v>
      </c>
    </row>
    <row r="395">
      <c r="A395">
        <v>394</v>
      </c>
      <c r="B395" t="str">
        <v>UBND Ủy ban nhân dân huyện Kim Thành  tỉnh Hải Dương</v>
      </c>
      <c r="C395" t="str">
        <v>LINK MÁY</v>
      </c>
    </row>
    <row r="396">
      <c r="A396">
        <v>395</v>
      </c>
      <c r="B396" t="str">
        <v>Công an huyện Thanh Hà  tỉnh Hải Dương</v>
      </c>
      <c r="C396" t="str">
        <v>LINK MÁY</v>
      </c>
      <c r="D396" t="str">
        <v>LINK TAY</v>
      </c>
      <c r="E396" t="str">
        <v>Tỉnh Lộ 390, Huyện Thanh Hà, Việt Nam</v>
      </c>
      <c r="F396" t="str">
        <v>-</v>
      </c>
      <c r="G396" t="str">
        <v>-</v>
      </c>
      <c r="H396" t="str">
        <v/>
      </c>
    </row>
    <row r="397">
      <c r="A397">
        <v>396</v>
      </c>
      <c r="B397" t="str">
        <v>UBND Ủy ban nhân dân huyện Thanh Hà  tỉnh Hải Dương</v>
      </c>
      <c r="C397" t="str">
        <v>LINK MÁY</v>
      </c>
    </row>
    <row r="398">
      <c r="A398">
        <v>397</v>
      </c>
      <c r="B398" t="str">
        <v>Công an huyện Cẩm Giàng  tỉnh Hải Dương</v>
      </c>
      <c r="C398" t="str">
        <v>LINK MÁY</v>
      </c>
      <c r="D398" t="str">
        <v>LINK TAY</v>
      </c>
      <c r="E398" t="str">
        <v>Hai Duong, Vietnam</v>
      </c>
      <c r="F398" t="str">
        <v>-</v>
      </c>
      <c r="G398" t="str">
        <v>-</v>
      </c>
      <c r="H398" t="str">
        <v>+2203786444</v>
      </c>
    </row>
    <row r="399">
      <c r="A399">
        <v>398</v>
      </c>
      <c r="B399" t="str">
        <v>UBND Ủy ban nhân dân huyện Cẩm Giàng  tỉnh Hải Dương</v>
      </c>
      <c r="C399" t="str">
        <v>LINK MÁY</v>
      </c>
    </row>
    <row r="400">
      <c r="A400">
        <v>399</v>
      </c>
      <c r="B400" t="str">
        <v>Công an huyện Bình Giang  tỉnh Hải Dương</v>
      </c>
      <c r="C400" t="str">
        <v>LINK MÁY</v>
      </c>
      <c r="D400" t="str">
        <v>LINK TAY</v>
      </c>
      <c r="E400" t="str">
        <v>Đường Đinh Tiên Hoàng, thị trấn Kẻ Sặt huyện Bình Giang, Hai Duong, Vietnam</v>
      </c>
      <c r="F400" t="str">
        <v>-</v>
      </c>
      <c r="G400" t="str">
        <v>-</v>
      </c>
      <c r="H400" t="str">
        <v>+2203777535</v>
      </c>
    </row>
    <row r="401">
      <c r="A401">
        <v>400</v>
      </c>
      <c r="B401" t="str">
        <v>UBND Ủy ban nhân dân huyện Bình Giang  tỉnh Hải Dương</v>
      </c>
      <c r="C401" t="str">
        <v>LINK MÁY</v>
      </c>
    </row>
    <row r="402">
      <c r="A402">
        <v>401</v>
      </c>
      <c r="B402" t="str">
        <v>Công an huyện Gia Lộc  tỉnh Hải Dương</v>
      </c>
      <c r="C402" t="str">
        <v>LINK MÁY</v>
      </c>
      <c r="D402" t="str">
        <v>LINK TAY</v>
      </c>
      <c r="E402" t="str">
        <v>54 Lê Thanh Nghị, thị trấn Gia Lộc, Hai Duong, Vietnam</v>
      </c>
      <c r="F402" t="str">
        <v>-</v>
      </c>
      <c r="G402" t="str">
        <v>-</v>
      </c>
      <c r="H402" t="str">
        <v>02203716419</v>
      </c>
    </row>
    <row r="403">
      <c r="A403">
        <v>402</v>
      </c>
      <c r="B403" t="str">
        <v>UBND Ủy ban nhân dân huyện Gia Lộc  tỉnh Hải Dương</v>
      </c>
      <c r="C403" t="str">
        <v>LINK MÁY</v>
      </c>
    </row>
    <row r="404">
      <c r="A404">
        <v>403</v>
      </c>
      <c r="B404" t="str">
        <v>Công an huyện Tứ Kỳ  tỉnh Hải Dương</v>
      </c>
      <c r="C404" t="str">
        <v>LINK MÁY</v>
      </c>
      <c r="D404" t="str">
        <v>LINK TAY</v>
      </c>
      <c r="E404" t="str">
        <v>Khu An Nhân Tây, thị trấn Tứ Kỳ, huyện Tứ Kỳ, Hai Duong, Vietnam</v>
      </c>
      <c r="F404" t="str">
        <f>HYPERLINK("mailto:conganhuyentuky@gmail.com", "conganhuyentuky@gmail.com")</f>
        <v>conganhuyentuky@gmail.com</v>
      </c>
      <c r="G404" t="str">
        <v>-</v>
      </c>
      <c r="H404" t="str">
        <v>02203747235</v>
      </c>
    </row>
    <row r="405">
      <c r="A405">
        <v>404</v>
      </c>
      <c r="B405" t="str">
        <v>UBND Ủy ban nhân dân huyện Tứ Kỳ  tỉnh Hải Dương</v>
      </c>
      <c r="C405" t="str">
        <v>LINK MÁY</v>
      </c>
    </row>
    <row r="406">
      <c r="A406">
        <v>405</v>
      </c>
      <c r="B406" t="str">
        <v>Công an huyện Ninh Giang  tỉnh Hải Dương</v>
      </c>
      <c r="C406" t="str">
        <v>LINK MÁY</v>
      </c>
      <c r="D406" t="str">
        <v>LINK TAY</v>
      </c>
      <c r="E406" t="str">
        <v>Thị trấn Ninh Giang, Ninh Giang, Hai Duong, Vietnam</v>
      </c>
      <c r="F406" t="str">
        <v>-</v>
      </c>
      <c r="G406" t="str">
        <v>-</v>
      </c>
      <c r="H406" t="str">
        <v>02203767212</v>
      </c>
    </row>
    <row r="407">
      <c r="A407">
        <v>406</v>
      </c>
      <c r="B407" t="str">
        <v>UBND Ủy ban nhân dân huyện Ninh Giang  tỉnh Hải Dương</v>
      </c>
      <c r="C407" t="str">
        <v>LINK MÁY</v>
      </c>
    </row>
    <row r="408">
      <c r="A408">
        <v>407</v>
      </c>
      <c r="B408" t="str">
        <v>Công an huyện Thanh Miện  tỉnh Hải Dương</v>
      </c>
      <c r="C408" t="str">
        <v>LINK MÁY</v>
      </c>
      <c r="D408" t="str">
        <v>LINK TAY</v>
      </c>
      <c r="E408" t="str">
        <v>Tứ Cường, Thanh Miện, Hải Dương, Hai Duong, Vietnam</v>
      </c>
      <c r="F408" t="str">
        <f>HYPERLINK("mailto:ngocdu166@gmail.com", "ngocdu166@gmail.com")</f>
        <v>ngocdu166@gmail.com</v>
      </c>
      <c r="G408" t="str">
        <v>-</v>
      </c>
      <c r="H408" t="str">
        <v>02203736534</v>
      </c>
    </row>
    <row r="409">
      <c r="A409">
        <v>408</v>
      </c>
      <c r="B409" t="str">
        <v>UBND Ủy ban nhân dân huyện Thanh Miện  tỉnh Hải Dương</v>
      </c>
      <c r="C409" t="str">
        <v>LINK MÁY</v>
      </c>
    </row>
    <row r="410">
      <c r="A410">
        <v>409</v>
      </c>
      <c r="B410" t="str">
        <v>Công an quận Hồng Bàng  thành phố Hải Phòng</v>
      </c>
      <c r="C410" t="str">
        <v>LINK MÁY</v>
      </c>
      <c r="E410" t="str">
        <v>55 Bến Bính, Hồng Bàng, Hải Phòng, Hai Phong, Vietnam</v>
      </c>
      <c r="F410" t="str">
        <f>HYPERLINK("mailto:conganquanhongbanghp@gmail.com", "conganquanhongbanghp@gmail.com")</f>
        <v>conganquanhongbanghp@gmail.com</v>
      </c>
      <c r="G410" t="str">
        <v>-</v>
      </c>
      <c r="H410" t="str">
        <v/>
      </c>
    </row>
    <row r="411">
      <c r="A411">
        <v>410</v>
      </c>
      <c r="B411" t="str">
        <v>UBND Ủy ban nhân dân quận Hồng Bàng  thành phố Hải Phòng</v>
      </c>
      <c r="C411" t="str">
        <v>LINK MÁY</v>
      </c>
    </row>
    <row r="412">
      <c r="A412">
        <v>411</v>
      </c>
      <c r="B412" t="str">
        <v>Công an quận Ngô Quyền  thành phố Hải Phòng</v>
      </c>
      <c r="C412" t="str">
        <v>LINK MÁY</v>
      </c>
      <c r="D412" t="str">
        <v>LINK TAY</v>
      </c>
      <c r="E412" t="str">
        <v>-</v>
      </c>
      <c r="F412" t="str">
        <v>-</v>
      </c>
      <c r="G412" t="str">
        <v>-</v>
      </c>
      <c r="H412" t="str">
        <v/>
      </c>
    </row>
    <row r="413">
      <c r="A413">
        <v>412</v>
      </c>
      <c r="B413" t="str">
        <v>UBND Ủy ban nhân dân quận Ngô Quyền  thành phố Hải Phòng</v>
      </c>
      <c r="C413" t="str">
        <v>LINK MÁY</v>
      </c>
    </row>
    <row r="414">
      <c r="A414">
        <v>413</v>
      </c>
      <c r="B414" t="str">
        <v>Công an quận Lê Chân  thành phố Hải Phòng</v>
      </c>
      <c r="C414" t="str">
        <v>LINK MÁY</v>
      </c>
      <c r="D414" t="str">
        <v>LINK TAY</v>
      </c>
      <c r="E414" t="str">
        <v>-</v>
      </c>
      <c r="F414" t="str">
        <v>-</v>
      </c>
      <c r="G414" t="str">
        <v>-</v>
      </c>
      <c r="H414" t="str">
        <v/>
      </c>
    </row>
    <row r="415">
      <c r="A415">
        <v>414</v>
      </c>
      <c r="B415" t="str">
        <v>UBND Ủy ban nhân dân quận Lê Chân  thành phố Hải Phòng</v>
      </c>
      <c r="C415" t="str">
        <v>LINK MÁY</v>
      </c>
    </row>
    <row r="416">
      <c r="A416">
        <v>415</v>
      </c>
      <c r="B416" t="str">
        <v>Công an quận Hải An  thành phố Hải Phòng</v>
      </c>
      <c r="C416" t="str">
        <v>LINK MÁY</v>
      </c>
      <c r="D416" t="str">
        <v>LINK TAY</v>
      </c>
      <c r="E416" t="str">
        <v>Số 02 đường Trần Hoàn, phường Đằng Hải, quận Hải An, Hai Phong, Vietnam</v>
      </c>
      <c r="F416" t="str">
        <f>HYPERLINK("mailto:tuoitrecaquanhaian@gmail.com", "tuoitrecaquanhaian@gmail.com")</f>
        <v>tuoitrecaquanhaian@gmail.com</v>
      </c>
      <c r="G416" t="str">
        <v>-</v>
      </c>
      <c r="H416" t="str">
        <v/>
      </c>
    </row>
    <row r="417">
      <c r="A417">
        <v>416</v>
      </c>
      <c r="B417" t="str">
        <v>UBND Ủy ban nhân dân quận Hải An  thành phố Hải Phòng</v>
      </c>
      <c r="C417" t="str">
        <v>LINK MÁY</v>
      </c>
    </row>
    <row r="418">
      <c r="A418">
        <v>417</v>
      </c>
      <c r="B418" t="str">
        <v>Công an quận Kiến An  thành phố Hải Phòng</v>
      </c>
      <c r="C418" t="str">
        <v>LINK MÁY</v>
      </c>
      <c r="E418" t="str">
        <v>Số 02 Cao Toàn, Trần Thành Ngọ, Kiến An, Hai Phong, Vietnam</v>
      </c>
      <c r="F418" t="str">
        <f>HYPERLINK("mailto:ubkienan@haiphong.gov.vn", "ubkienan@haiphong.gov.vn")</f>
        <v>ubkienan@haiphong.gov.vn</v>
      </c>
      <c r="G418" t="str">
        <v>-</v>
      </c>
      <c r="H418" t="str">
        <v>02253876500</v>
      </c>
    </row>
    <row r="419">
      <c r="A419">
        <v>418</v>
      </c>
      <c r="B419" t="str">
        <v>UBND Ủy ban nhân dân quận Kiến An  thành phố Hải Phòng</v>
      </c>
      <c r="C419" t="str">
        <v>LINK MÁY</v>
      </c>
    </row>
    <row r="420">
      <c r="A420">
        <v>419</v>
      </c>
      <c r="B420" t="str">
        <v>Công an quận Đồ Sơn  thành phố Hải Phòng</v>
      </c>
      <c r="C420" t="str">
        <v>LINK MÁY</v>
      </c>
      <c r="D420" t="str">
        <v>LINK TAY</v>
      </c>
      <c r="E420" t="str">
        <v>244 Lý Thánh Tông, Hải Sơn, Đồ Sơn, Hải Phòng</v>
      </c>
      <c r="F420" t="str">
        <f>HYPERLINK("mailto:nguyenvanbiends@gmail.com", "nguyenvanbiends@gmail.com")</f>
        <v>nguyenvanbiends@gmail.com</v>
      </c>
      <c r="G420" t="str">
        <v>-</v>
      </c>
      <c r="H420" t="str">
        <v/>
      </c>
    </row>
    <row r="421">
      <c r="A421">
        <v>420</v>
      </c>
      <c r="B421" t="str">
        <v>UBND Ủy ban nhân dân quận Đồ Sơn  thành phố Hải Phòng</v>
      </c>
      <c r="C421" t="str">
        <v>LINK MÁY</v>
      </c>
    </row>
    <row r="422">
      <c r="A422">
        <v>421</v>
      </c>
      <c r="B422" t="str">
        <v>Công an quận Dương Kinh  thành phố Hải Phòng</v>
      </c>
      <c r="C422" t="str">
        <v>LINK MÁY</v>
      </c>
      <c r="E422" t="str">
        <v>-</v>
      </c>
      <c r="F422" t="str">
        <v>-</v>
      </c>
      <c r="G422" t="str">
        <v>-</v>
      </c>
      <c r="H422" t="str">
        <v/>
      </c>
    </row>
    <row r="423">
      <c r="A423">
        <v>422</v>
      </c>
      <c r="B423" t="str">
        <v>UBND Ủy ban nhân dân quận Dương Kinh  thành phố Hải Phòng</v>
      </c>
      <c r="C423" t="str">
        <v>LINK MÁY</v>
      </c>
    </row>
    <row r="424">
      <c r="A424">
        <v>423</v>
      </c>
      <c r="B424" t="str">
        <v>Công an huyện Thuỷ Nguyên  thành phố Hải Phòng</v>
      </c>
      <c r="C424" t="str">
        <v>LINK MÁY</v>
      </c>
      <c r="D424" t="str">
        <v>LINK TAY</v>
      </c>
      <c r="E424" t="str">
        <v>Thôn 5 - xã Thuỷ Sơn - huyện Thuỷ Nguyên, Hai Phong, Vietnam</v>
      </c>
      <c r="F424" t="str">
        <v>-</v>
      </c>
      <c r="G424" t="str">
        <v>-</v>
      </c>
      <c r="H424" t="str">
        <v>02253874170</v>
      </c>
    </row>
    <row r="425">
      <c r="A425">
        <v>424</v>
      </c>
      <c r="B425" t="str">
        <v>UBND Ủy ban nhân dân huyện Thuỷ Nguyên  thành phố Hải Phòng</v>
      </c>
      <c r="C425" t="str">
        <v>LINK MÁY</v>
      </c>
    </row>
    <row r="426">
      <c r="A426">
        <v>425</v>
      </c>
      <c r="B426" t="str">
        <v>Công an huyện An Dương  thành phố Hải Phòng</v>
      </c>
      <c r="C426" t="str">
        <v>LINK MÁY</v>
      </c>
      <c r="D426" t="str">
        <v>LINK TAY</v>
      </c>
      <c r="E426" t="str">
        <v>đường An Dương 1, tổ dân phố số 7, thị trấn An Dương, huyện An Dương, thành phố Hải Phòng</v>
      </c>
      <c r="F426" t="str">
        <f>HYPERLINK("mailto:anninhanduong@gmail.com", "anninhanduong@gmail.com")</f>
        <v>anninhanduong@gmail.com</v>
      </c>
      <c r="G426" t="str">
        <v>-</v>
      </c>
      <c r="H426" t="str">
        <v>02253871801</v>
      </c>
    </row>
    <row r="427">
      <c r="A427">
        <v>426</v>
      </c>
      <c r="B427" t="str">
        <v>UBND Ủy ban nhân dân huyện An Dương  thành phố Hải Phòng</v>
      </c>
      <c r="C427" t="str">
        <v>LINK MÁY</v>
      </c>
    </row>
    <row r="428">
      <c r="A428">
        <v>427</v>
      </c>
      <c r="B428" t="str">
        <v>Công an huyện An Lão  thành phố Hải Phòng</v>
      </c>
      <c r="C428" t="str">
        <v>LINK MÁY</v>
      </c>
      <c r="E428" t="str">
        <v>03 Lê Đại Hành, Minh Khai, Hồng Bàng, Hai Phong, Vietnam</v>
      </c>
      <c r="F428" t="str">
        <f>HYPERLINK("mailto:dtn.catp.tdhp@gmail.com", "dtn.catp.tdhp@gmail.com")</f>
        <v>dtn.catp.tdhp@gmail.com</v>
      </c>
      <c r="G428" t="str">
        <v>0964989490</v>
      </c>
      <c r="H428" t="str">
        <v>-</v>
      </c>
    </row>
    <row r="429">
      <c r="A429">
        <v>428</v>
      </c>
      <c r="B429" t="str">
        <v>UBND Ủy ban nhân dân huyện An Lão  thành phố Hải Phòng</v>
      </c>
      <c r="C429" t="str">
        <v>LINK MÁY</v>
      </c>
    </row>
    <row r="430">
      <c r="A430">
        <v>429</v>
      </c>
      <c r="B430" t="str">
        <v>Công an huyện Kiến Thuỵ  thành phố Hải Phòng</v>
      </c>
      <c r="C430" t="str">
        <v>-</v>
      </c>
      <c r="E430" t="str">
        <v>-</v>
      </c>
      <c r="F430" t="str">
        <v>-</v>
      </c>
      <c r="G430" t="str">
        <v>-</v>
      </c>
      <c r="H430" t="str">
        <v/>
      </c>
    </row>
    <row r="431">
      <c r="A431">
        <v>430</v>
      </c>
      <c r="B431" t="str">
        <v>UBND Ủy ban nhân dân huyện Kiến Thuỵ  thành phố Hải Phòng</v>
      </c>
      <c r="C431" t="str">
        <v>LINK MÁY</v>
      </c>
    </row>
    <row r="432">
      <c r="A432">
        <v>431</v>
      </c>
      <c r="B432" t="str">
        <v>Công an huyện Tiên Lãng  thành phố Hải Phòng</v>
      </c>
      <c r="C432" t="str">
        <v>LINK MÁY</v>
      </c>
      <c r="E432" t="str">
        <v>Số 9, Phạm Ngọc Đa, Khu 2, Thị trấn Tiên Lãng, huyện Tiên Lãng, TP Hải Phòng, Hai Phong, Vietnam</v>
      </c>
      <c r="F432" t="str">
        <f>HYPERLINK("mailto:conganhuyentienlang@gmail.com", "conganhuyentienlang@gmail.com")</f>
        <v>conganhuyentienlang@gmail.com</v>
      </c>
      <c r="G432" t="str">
        <v>-</v>
      </c>
      <c r="H432" t="str">
        <v>02253883109</v>
      </c>
    </row>
    <row r="433">
      <c r="A433">
        <v>432</v>
      </c>
      <c r="B433" t="str">
        <v>UBND Ủy ban nhân dân huyện Tiên Lãng  thành phố Hải Phòng</v>
      </c>
      <c r="C433" t="str">
        <v>LINK MÁY</v>
      </c>
    </row>
    <row r="434">
      <c r="A434">
        <v>433</v>
      </c>
      <c r="B434" t="str">
        <v>Công an huyện Vĩnh Bảo  thành phố Hải Phòng</v>
      </c>
      <c r="C434" t="str">
        <v>LINK MÁY</v>
      </c>
      <c r="D434" t="str">
        <v>LINK TAY</v>
      </c>
      <c r="E434" t="str">
        <v>Đường 18/3 Thị trấn Vĩnh Bảo - Vĩnh Bảo - Hải Phòng, Vinh Bao, Vietnam</v>
      </c>
      <c r="F434" t="str">
        <v>-</v>
      </c>
      <c r="G434" t="str">
        <v>-</v>
      </c>
      <c r="H434" t="str">
        <v/>
      </c>
    </row>
    <row r="435">
      <c r="A435">
        <v>434</v>
      </c>
      <c r="B435" t="str">
        <v>UBND Ủy ban nhân dân huyện Vĩnh Bảo  thành phố Hải Phòng</v>
      </c>
      <c r="C435" t="str">
        <v>LINK MÁY</v>
      </c>
    </row>
    <row r="436">
      <c r="A436">
        <v>435</v>
      </c>
      <c r="B436" t="str">
        <v>Công an huyện Cát Hải  thành phố Hải Phòng</v>
      </c>
      <c r="C436" t="str">
        <v>-</v>
      </c>
      <c r="D436" t="str">
        <v>LINK TAY</v>
      </c>
      <c r="E436" t="str">
        <v>-</v>
      </c>
      <c r="F436" t="str">
        <v>-</v>
      </c>
      <c r="G436" t="str">
        <v>-</v>
      </c>
      <c r="H436" t="str">
        <v/>
      </c>
    </row>
    <row r="437">
      <c r="A437">
        <v>436</v>
      </c>
      <c r="B437" t="str">
        <v>UBND Ủy ban nhân dân huyện Cát Hải  thành phố Hải Phòng</v>
      </c>
      <c r="C437" t="str">
        <v>LINK MÁY</v>
      </c>
    </row>
    <row r="438">
      <c r="A438">
        <v>437</v>
      </c>
      <c r="B438" t="str">
        <v>Công an thành phố Hưng Yên  tỉnh Hưng Yên</v>
      </c>
      <c r="C438" t="str">
        <v>LINK MÁY</v>
      </c>
      <c r="D438" t="str">
        <v>LINK TAY</v>
      </c>
      <c r="E438" t="str">
        <v>số 6 Bạch Đằng, Hung Yen, Vietnam</v>
      </c>
      <c r="F438" t="str">
        <v>-</v>
      </c>
      <c r="G438" t="str">
        <v>-</v>
      </c>
      <c r="H438" t="str">
        <v/>
      </c>
    </row>
    <row r="439">
      <c r="A439">
        <v>438</v>
      </c>
      <c r="B439" t="str">
        <v>UBND Ủy ban nhân dân thành phố Hưng Yên  tỉnh Hưng Yên</v>
      </c>
      <c r="C439" t="str">
        <v>LINK MÁY</v>
      </c>
    </row>
    <row r="440">
      <c r="A440">
        <v>439</v>
      </c>
      <c r="B440" t="str">
        <v>Công an huyện Văn Lâm  tỉnh Hưng Yên</v>
      </c>
      <c r="C440" t="str">
        <v>LINK MÁY</v>
      </c>
      <c r="E440" t="str">
        <v>-</v>
      </c>
      <c r="F440" t="str">
        <v>-</v>
      </c>
      <c r="G440" t="str">
        <v>-</v>
      </c>
      <c r="H440" t="str">
        <v/>
      </c>
    </row>
    <row r="441">
      <c r="A441">
        <v>440</v>
      </c>
      <c r="B441" t="str">
        <v>UBND Ủy ban nhân dân huyện Văn Lâm  tỉnh Hưng Yên</v>
      </c>
      <c r="C441" t="str">
        <v>LINK MÁY</v>
      </c>
    </row>
    <row r="442">
      <c r="A442">
        <v>441</v>
      </c>
      <c r="B442" t="str">
        <v>Công an huyện Văn Giang  tỉnh Hưng Yên</v>
      </c>
      <c r="C442" t="str">
        <v>LINK MÁY</v>
      </c>
      <c r="D442" t="str">
        <v>LINK TAY</v>
      </c>
      <c r="E442" t="str">
        <v>-</v>
      </c>
      <c r="F442" t="str">
        <v>-</v>
      </c>
      <c r="G442" t="str">
        <v>-</v>
      </c>
      <c r="H442" t="str">
        <v/>
      </c>
    </row>
    <row r="443">
      <c r="A443">
        <v>442</v>
      </c>
      <c r="B443" t="str">
        <v>UBND Ủy ban nhân dân huyện Văn Giang  tỉnh Hưng Yên</v>
      </c>
      <c r="C443" t="str">
        <v>LINK MÁY</v>
      </c>
    </row>
    <row r="444">
      <c r="A444">
        <v>443</v>
      </c>
      <c r="B444" t="str">
        <v>Công an huyện Yên Mỹ  tỉnh Hưng Yên</v>
      </c>
      <c r="C444" t="str">
        <v>LINK MÁY</v>
      </c>
      <c r="D444" t="str">
        <v>LINK TAY</v>
      </c>
      <c r="E444" t="str">
        <v>-</v>
      </c>
      <c r="F444" t="str">
        <f>HYPERLINK("mailto:doanthanhniencahyenmy@gmail.com", "doanthanhniencahyenmy@gmail.com")</f>
        <v>doanthanhniencahyenmy@gmail.com</v>
      </c>
      <c r="G444" t="str">
        <v>-</v>
      </c>
      <c r="H444" t="str">
        <v>02213964211</v>
      </c>
    </row>
    <row r="445">
      <c r="A445">
        <v>444</v>
      </c>
      <c r="B445" t="str">
        <v>UBND Ủy ban nhân dân huyện Yên Mỹ  tỉnh Hưng Yên</v>
      </c>
      <c r="C445" t="str">
        <v>LINK MÁY</v>
      </c>
    </row>
    <row r="446">
      <c r="A446">
        <v>445</v>
      </c>
      <c r="B446" t="str">
        <v>Công an huyện Mỹ Hào  tỉnh Hưng Yên</v>
      </c>
      <c r="C446" t="str">
        <v>-</v>
      </c>
      <c r="E446" t="str">
        <v>-</v>
      </c>
      <c r="F446" t="str">
        <v>-</v>
      </c>
      <c r="G446" t="str">
        <v>-</v>
      </c>
      <c r="H446" t="str">
        <v/>
      </c>
    </row>
    <row r="447">
      <c r="A447">
        <v>446</v>
      </c>
      <c r="B447" t="str">
        <v>UBND Ủy ban nhân dân huyện Mỹ Hào  tỉnh Hưng Yên</v>
      </c>
      <c r="C447" t="str">
        <v>LINK MÁY</v>
      </c>
    </row>
    <row r="448">
      <c r="A448">
        <v>447</v>
      </c>
      <c r="B448" t="str">
        <v>Công an huyện Ân Thi  tỉnh Hưng Yên</v>
      </c>
      <c r="C448" t="str">
        <v>LINK MÁY</v>
      </c>
      <c r="D448" t="str">
        <v>LINK TAY</v>
      </c>
      <c r="E448" t="str">
        <v>Phố Phạm Ngũ Lão, Tỉnh Hưng Yên, Vietnam</v>
      </c>
      <c r="F448" t="str">
        <v>-</v>
      </c>
      <c r="G448" t="str">
        <v>-</v>
      </c>
      <c r="H448" t="str">
        <v>02213830214</v>
      </c>
    </row>
    <row r="449">
      <c r="A449">
        <v>448</v>
      </c>
      <c r="B449" t="str">
        <v>UBND Ủy ban nhân dân huyện Ân Thi  tỉnh Hưng Yên</v>
      </c>
      <c r="C449" t="str">
        <v>LINK MÁY</v>
      </c>
    </row>
    <row r="450">
      <c r="A450">
        <v>449</v>
      </c>
      <c r="B450" t="str">
        <v>Công an huyện Khoái Châu  tỉnh Hưng Yên</v>
      </c>
      <c r="C450" t="str">
        <v>LINK MÁY</v>
      </c>
      <c r="D450" t="str">
        <v>LINK TAY</v>
      </c>
      <c r="E450" t="str">
        <v>DH57, Hung Yen, Vietnam</v>
      </c>
      <c r="F450" t="str">
        <v>-</v>
      </c>
      <c r="G450" t="str">
        <v>-</v>
      </c>
      <c r="H450" t="str">
        <v>02213910315</v>
      </c>
    </row>
    <row r="451">
      <c r="A451">
        <v>450</v>
      </c>
      <c r="B451" t="str">
        <v>UBND Ủy ban nhân dân huyện Khoái Châu  tỉnh Hưng Yên</v>
      </c>
      <c r="C451" t="str">
        <v>LINK MÁY</v>
      </c>
    </row>
    <row r="452">
      <c r="A452">
        <v>451</v>
      </c>
      <c r="B452" t="str">
        <v>Công an huyện Kim Động  tỉnh Hưng Yên</v>
      </c>
      <c r="C452" t="str">
        <v>-</v>
      </c>
      <c r="D452" t="str">
        <v>LINK TAY</v>
      </c>
      <c r="E452" t="str">
        <v>-</v>
      </c>
      <c r="F452" t="str">
        <v>-</v>
      </c>
      <c r="G452" t="str">
        <v>-</v>
      </c>
      <c r="H452" t="str">
        <v/>
      </c>
    </row>
    <row r="453">
      <c r="A453">
        <v>452</v>
      </c>
      <c r="B453" t="str">
        <v>UBND Ủy ban nhân dân huyện Kim Động  tỉnh Hưng Yên</v>
      </c>
      <c r="C453" t="str">
        <v>LINK MÁY</v>
      </c>
    </row>
    <row r="454">
      <c r="A454">
        <v>453</v>
      </c>
      <c r="B454" t="str">
        <v>Công an huyện Tiên Lữ  tỉnh Hưng Yên</v>
      </c>
      <c r="C454" t="str">
        <v>LINK MÁY</v>
      </c>
      <c r="D454" t="str">
        <v>LINK TAY</v>
      </c>
      <c r="E454" t="str">
        <v>-</v>
      </c>
      <c r="F454" t="str">
        <v>-</v>
      </c>
      <c r="G454" t="str">
        <v>0916232868</v>
      </c>
      <c r="H454" t="str">
        <v>-</v>
      </c>
    </row>
    <row r="455">
      <c r="A455">
        <v>454</v>
      </c>
      <c r="B455" t="str">
        <v>UBND Ủy ban nhân dân huyện Tiên Lữ  tỉnh Hưng Yên</v>
      </c>
      <c r="C455" t="str">
        <v>LINK MÁY</v>
      </c>
    </row>
    <row r="456">
      <c r="A456">
        <v>455</v>
      </c>
      <c r="B456" t="str">
        <v>Công an huyện Phù Cừ  tỉnh Hưng Yên</v>
      </c>
      <c r="C456" t="str">
        <v>LINK MÁY</v>
      </c>
      <c r="E456" t="str">
        <v>Tỉnh Hưng Yên, Vietnam</v>
      </c>
      <c r="F456" t="str">
        <v>-</v>
      </c>
      <c r="G456" t="str">
        <v>-</v>
      </c>
      <c r="H456" t="str">
        <v/>
      </c>
    </row>
    <row r="457">
      <c r="A457">
        <v>456</v>
      </c>
      <c r="B457" t="str">
        <v>UBND Ủy ban nhân dân huyện Phù Cừ  tỉnh Hưng Yên</v>
      </c>
      <c r="C457" t="str">
        <v>LINK MÁY</v>
      </c>
    </row>
    <row r="458">
      <c r="A458">
        <v>457</v>
      </c>
      <c r="B458" t="str">
        <v>Công an thành phố Thái Bình  tỉnh Thái Bình</v>
      </c>
      <c r="C458" t="str">
        <v>LINK MÁY</v>
      </c>
      <c r="D458" t="str">
        <v>LINK TAY</v>
      </c>
      <c r="E458" t="str">
        <v>Thái Bình, Thai Binh, Vietnam</v>
      </c>
      <c r="F458" t="str">
        <f>HYPERLINK("mailto:cttdt.catb@gmail.com", "cttdt.catb@gmail.com")</f>
        <v>cttdt.catb@gmail.com</v>
      </c>
      <c r="G458" t="str">
        <v>-</v>
      </c>
      <c r="H458" t="str">
        <v/>
      </c>
    </row>
    <row r="459">
      <c r="A459">
        <v>458</v>
      </c>
      <c r="B459" t="str">
        <v>UBND Ủy ban nhân dân thành phố Thái Bình  tỉnh Thái Bình</v>
      </c>
      <c r="C459" t="str">
        <v>LINK MÁY</v>
      </c>
    </row>
    <row r="460">
      <c r="A460">
        <v>459</v>
      </c>
      <c r="B460" t="str">
        <v>Công an huyện Quỳnh Phụ  tỉnh Thái Bình</v>
      </c>
      <c r="C460" t="str">
        <v>LINK MÁY</v>
      </c>
      <c r="E460" t="str">
        <v>-</v>
      </c>
      <c r="F460" t="str">
        <v>-</v>
      </c>
      <c r="G460" t="str">
        <v>-</v>
      </c>
      <c r="H460" t="str">
        <v/>
      </c>
    </row>
    <row r="461">
      <c r="A461">
        <v>460</v>
      </c>
      <c r="B461" t="str">
        <v>UBND Ủy ban nhân dân huyện Quỳnh Phụ  tỉnh Thái Bình</v>
      </c>
      <c r="C461" t="str">
        <v>LINK MÁY</v>
      </c>
    </row>
    <row r="462">
      <c r="A462">
        <v>461</v>
      </c>
      <c r="B462" t="str">
        <v>Công an huyện Hưng Hà  tỉnh Thái Bình</v>
      </c>
      <c r="C462" t="str">
        <v>LINK MÁY</v>
      </c>
      <c r="E462" t="str">
        <v>Tổ dân phố Nhân Cầu 3, thị trấn Hưng Hà, huyện Hưng Hà, tỉnh Thái Bình</v>
      </c>
      <c r="F462" t="str">
        <v>-</v>
      </c>
      <c r="G462" t="str">
        <v>-</v>
      </c>
      <c r="H462" t="str">
        <v/>
      </c>
    </row>
    <row r="463">
      <c r="A463">
        <v>462</v>
      </c>
      <c r="B463" t="str">
        <v>UBND Ủy ban nhân dân huyện Hưng Hà  tỉnh Thái Bình</v>
      </c>
      <c r="C463" t="str">
        <v>LINK MÁY</v>
      </c>
    </row>
    <row r="464">
      <c r="A464">
        <v>463</v>
      </c>
      <c r="B464" t="str">
        <v>Công an huyện Đông Hưng  tỉnh Thái Bình</v>
      </c>
      <c r="C464" t="str">
        <v>LINK MÁY</v>
      </c>
      <c r="D464" t="str">
        <v>LINK TAY</v>
      </c>
      <c r="E464" t="str">
        <v>-</v>
      </c>
      <c r="F464" t="str">
        <v>-</v>
      </c>
      <c r="G464" t="str">
        <v>-</v>
      </c>
      <c r="H464" t="str">
        <v/>
      </c>
    </row>
    <row r="465">
      <c r="A465">
        <v>464</v>
      </c>
      <c r="B465" t="str">
        <v>UBND Ủy ban nhân dân huyện Đông Hưng  tỉnh Thái Bình</v>
      </c>
      <c r="C465" t="str">
        <v>LINK MÁY</v>
      </c>
    </row>
    <row r="466">
      <c r="A466">
        <v>465</v>
      </c>
      <c r="B466" t="str">
        <v>Công an huyện Thái Thụy  tỉnh Thái Bình</v>
      </c>
      <c r="C466" t="str">
        <v>LINK MÁY</v>
      </c>
      <c r="E466" t="str">
        <v>Thị trấn Diêm Điền, Thai Binh, Vietnam</v>
      </c>
      <c r="F466" t="str">
        <f>HYPERLINK("mailto:Tuoitrecahthaithuy@gmail.com", "Tuoitrecahthaithuy@gmail.com")</f>
        <v>Tuoitrecahthaithuy@gmail.com</v>
      </c>
      <c r="G466" t="str">
        <v>-</v>
      </c>
      <c r="H466" t="str">
        <v/>
      </c>
    </row>
    <row r="467">
      <c r="A467">
        <v>466</v>
      </c>
      <c r="B467" t="str">
        <v>UBND Ủy ban nhân dân huyện Thái Thụy  tỉnh Thái Bình</v>
      </c>
      <c r="C467" t="str">
        <v>LINK MÁY</v>
      </c>
    </row>
    <row r="468">
      <c r="A468">
        <v>467</v>
      </c>
      <c r="B468" t="str">
        <v>Công an huyện Tiền Hải  tỉnh Thái Bình</v>
      </c>
      <c r="C468" t="str">
        <v>LINK MÁY</v>
      </c>
      <c r="D468" t="str">
        <v>LINK TAY</v>
      </c>
      <c r="E468" t="str">
        <v>Khu Đô thị Trái Diêm II, thôn Đông, xã Tây Giang, huyện Tiền Hải, Thai Binh, Vietnam</v>
      </c>
      <c r="F468" t="str">
        <f>HYPERLINK("mailto:CAtienhai@gmail.com", "CAtienhai@gmail.com")</f>
        <v>CAtienhai@gmail.com</v>
      </c>
      <c r="G468" t="str">
        <v>-</v>
      </c>
      <c r="H468" t="str">
        <v>02273823225</v>
      </c>
    </row>
    <row r="469">
      <c r="A469">
        <v>468</v>
      </c>
      <c r="B469" t="str">
        <v>UBND Ủy ban nhân dân huyện Tiền Hải  tỉnh Thái Bình</v>
      </c>
      <c r="C469" t="str">
        <v>LINK MÁY</v>
      </c>
    </row>
    <row r="470">
      <c r="A470">
        <v>469</v>
      </c>
      <c r="B470" t="str">
        <v>Công an huyện Kiến Xương  tỉnh Thái Bình</v>
      </c>
      <c r="C470" t="str">
        <v>LINK MÁY</v>
      </c>
      <c r="E470" t="str">
        <v>-</v>
      </c>
      <c r="F470" t="str">
        <v>-</v>
      </c>
      <c r="G470" t="str">
        <v>-</v>
      </c>
      <c r="H470" t="str">
        <v/>
      </c>
    </row>
    <row r="471">
      <c r="A471">
        <v>470</v>
      </c>
      <c r="B471" t="str">
        <v>UBND Ủy ban nhân dân huyện Kiến Xương  tỉnh Thái Bình</v>
      </c>
      <c r="C471" t="str">
        <v>LINK MÁY</v>
      </c>
    </row>
    <row r="472">
      <c r="A472">
        <v>471</v>
      </c>
      <c r="B472" t="str">
        <v>Công an huyện Vũ Thư  tỉnh Thái Bình</v>
      </c>
      <c r="C472" t="str">
        <v>LINK MÁY</v>
      </c>
      <c r="D472" t="str">
        <v>LINK TAY</v>
      </c>
      <c r="E472" t="str">
        <v>-</v>
      </c>
      <c r="F472" t="str">
        <v>-</v>
      </c>
      <c r="G472" t="str">
        <v>-</v>
      </c>
      <c r="H472" t="str">
        <v/>
      </c>
    </row>
    <row r="473">
      <c r="A473">
        <v>472</v>
      </c>
      <c r="B473" t="str">
        <v>UBND Ủy ban nhân dân huyện Vũ Thư  tỉnh Thái Bình</v>
      </c>
      <c r="C473" t="str">
        <v>LINK MÁY</v>
      </c>
    </row>
    <row r="474">
      <c r="A474">
        <v>473</v>
      </c>
      <c r="B474" t="str">
        <v>Công an thành phố Phủ Lý  tỉnh Hà Nam</v>
      </c>
      <c r="C474" t="str">
        <v>LINK MÁY</v>
      </c>
      <c r="E474" t="str">
        <v>-</v>
      </c>
      <c r="F474" t="str">
        <v>-</v>
      </c>
      <c r="G474" t="str">
        <v>-</v>
      </c>
      <c r="H474" t="str">
        <v/>
      </c>
    </row>
    <row r="475">
      <c r="A475">
        <v>474</v>
      </c>
      <c r="B475" t="str">
        <v>UBND Ủy ban nhân dân thành phố Phủ Lý  tỉnh Hà Nam</v>
      </c>
      <c r="C475" t="str">
        <v>LINK MÁY</v>
      </c>
    </row>
    <row r="476">
      <c r="A476">
        <v>475</v>
      </c>
      <c r="B476" t="str">
        <v>Công an huyện Duy Tiên  tỉnh Hà Nam</v>
      </c>
      <c r="C476" t="str">
        <v>LINK MÁY</v>
      </c>
      <c r="E476" t="str">
        <v>-</v>
      </c>
      <c r="F476" t="str">
        <v>-</v>
      </c>
      <c r="G476" t="str">
        <v>-</v>
      </c>
      <c r="H476" t="str">
        <v/>
      </c>
    </row>
    <row r="477">
      <c r="A477">
        <v>476</v>
      </c>
      <c r="B477" t="str">
        <v>UBND Ủy ban nhân dân huyện Duy Tiên  tỉnh Hà Nam</v>
      </c>
      <c r="C477" t="str">
        <v>LINK MÁY</v>
      </c>
    </row>
    <row r="478">
      <c r="A478">
        <v>477</v>
      </c>
      <c r="B478" t="str">
        <v>Công an huyện Kim Bảng  tỉnh Hà Nam</v>
      </c>
      <c r="C478" t="str">
        <v>LINK MÁY</v>
      </c>
      <c r="D478" t="str">
        <v>LINK TAY</v>
      </c>
      <c r="E478" t="str">
        <v>đường Quang Trung</v>
      </c>
      <c r="F478" t="str">
        <v>-</v>
      </c>
      <c r="G478" t="str">
        <v>-</v>
      </c>
      <c r="H478" t="str">
        <v>02263820014</v>
      </c>
    </row>
    <row r="479">
      <c r="A479">
        <v>478</v>
      </c>
      <c r="B479" t="str">
        <v>UBND Ủy ban nhân dân huyện Kim Bảng  tỉnh Hà Nam</v>
      </c>
      <c r="C479" t="str">
        <v>LINK MÁY</v>
      </c>
    </row>
    <row r="480">
      <c r="A480">
        <v>479</v>
      </c>
      <c r="B480" t="str">
        <v>Công an huyện Thanh Liêm  tỉnh Hà Nam</v>
      </c>
      <c r="C480" t="str">
        <v>-</v>
      </c>
      <c r="E480" t="str">
        <v>-</v>
      </c>
      <c r="F480" t="str">
        <v>-</v>
      </c>
      <c r="G480" t="str">
        <v>-</v>
      </c>
      <c r="H480" t="str">
        <v/>
      </c>
    </row>
    <row r="481">
      <c r="A481">
        <v>480</v>
      </c>
      <c r="B481" t="str">
        <v>UBND Ủy ban nhân dân huyện Thanh Liêm  tỉnh Hà Nam</v>
      </c>
      <c r="C481" t="str">
        <v>LINK MÁY</v>
      </c>
    </row>
    <row r="482">
      <c r="A482">
        <v>481</v>
      </c>
      <c r="B482" t="str">
        <v>Công an huyện Bình Lục  tỉnh Hà Nam</v>
      </c>
      <c r="C482" t="str">
        <v>LINK MÁY</v>
      </c>
      <c r="E482" t="str">
        <v>-</v>
      </c>
      <c r="F482" t="str">
        <v>-</v>
      </c>
      <c r="G482" t="str">
        <v>-</v>
      </c>
      <c r="H482" t="str">
        <v/>
      </c>
    </row>
    <row r="483">
      <c r="A483">
        <v>482</v>
      </c>
      <c r="B483" t="str">
        <v>UBND Ủy ban nhân dân huyện Bình Lục  tỉnh Hà Nam</v>
      </c>
      <c r="C483" t="str">
        <v>LINK MÁY</v>
      </c>
    </row>
    <row r="484">
      <c r="A484">
        <v>483</v>
      </c>
      <c r="B484" t="str">
        <v>Công an huyện Lý Nhân  tỉnh Hà Nam</v>
      </c>
      <c r="C484" t="str">
        <v>LINK MÁY</v>
      </c>
      <c r="D484" t="str">
        <v>LINK TAY</v>
      </c>
      <c r="E484" t="str">
        <v>Lý Nhân, Vietnam</v>
      </c>
      <c r="F484" t="str">
        <v>-</v>
      </c>
      <c r="G484" t="str">
        <v>-</v>
      </c>
      <c r="H484" t="str">
        <v>02263871857</v>
      </c>
    </row>
    <row r="485">
      <c r="A485">
        <v>484</v>
      </c>
      <c r="B485" t="str">
        <v>UBND Ủy ban nhân dân huyện Lý Nhân  tỉnh Hà Nam</v>
      </c>
      <c r="C485" t="str">
        <v>LINK MÁY</v>
      </c>
    </row>
    <row r="486">
      <c r="A486">
        <v>485</v>
      </c>
      <c r="B486" t="str">
        <v>Công an thành phố Nam Định  tỉnh Nam Định</v>
      </c>
      <c r="C486" t="str">
        <v>LINK MÁY</v>
      </c>
      <c r="D486" t="str">
        <v>LINK TAY</v>
      </c>
      <c r="E486" t="str">
        <v>139 Võ Nguyên Giáp, phường Thống Nhất, thành phố Nam Định, Nam Định, Vietnam</v>
      </c>
      <c r="F486" t="str">
        <v>-</v>
      </c>
      <c r="G486" t="str">
        <v>-</v>
      </c>
      <c r="H486" t="str">
        <v/>
      </c>
    </row>
    <row r="487">
      <c r="A487">
        <v>486</v>
      </c>
      <c r="B487" t="str">
        <v>UBND Ủy ban nhân dân thành phố Nam Định  tỉnh Nam Định</v>
      </c>
      <c r="C487" t="str">
        <v>LINK MÁY</v>
      </c>
    </row>
    <row r="488">
      <c r="A488">
        <v>487</v>
      </c>
      <c r="B488" t="str">
        <v>Công an huyện Mỹ Lộc  tỉnh Nam Định</v>
      </c>
      <c r="C488" t="str">
        <v>LINK MÁY</v>
      </c>
      <c r="D488" t="str">
        <v>LINK TAY</v>
      </c>
      <c r="E488" t="str">
        <v>Km8 QL21, Thị trấn Mỹ Lộc, huyện Mỹ Lộc, tỉnh Nam Định</v>
      </c>
      <c r="F488" t="str">
        <v>-</v>
      </c>
      <c r="G488" t="str">
        <v>-</v>
      </c>
      <c r="H488" t="str">
        <v/>
      </c>
    </row>
    <row r="489">
      <c r="A489">
        <v>488</v>
      </c>
      <c r="B489" t="str">
        <v>UBND Ủy ban nhân dân huyện Mỹ Lộc  tỉnh Nam Định</v>
      </c>
      <c r="C489" t="str">
        <v>LINK MÁY</v>
      </c>
    </row>
    <row r="490">
      <c r="A490">
        <v>489</v>
      </c>
      <c r="B490" t="str">
        <v>Công an huyện Vụ Bản  tỉnh Nam Định</v>
      </c>
      <c r="C490" t="str">
        <v>LINK MÁY</v>
      </c>
      <c r="E490" t="str">
        <v>quốc lộ 10. quốc lộ 38B.quốc lộ 21. tỉnh lộ 56. đường liên huyện liên xã. , Nam Định, Vietnam</v>
      </c>
      <c r="F490" t="str">
        <f>HYPERLINK("mailto:phamhungtruong1201@gmail.com", "phamhungtruong1201@gmail.com")</f>
        <v>phamhungtruong1201@gmail.com</v>
      </c>
      <c r="G490" t="str">
        <v>0919695986</v>
      </c>
      <c r="H490" t="str">
        <v>-</v>
      </c>
    </row>
    <row r="491">
      <c r="A491">
        <v>490</v>
      </c>
      <c r="B491" t="str">
        <v>UBND Ủy ban nhân dân huyện Vụ Bản  tỉnh Nam Định</v>
      </c>
      <c r="C491" t="str">
        <v>LINK MÁY</v>
      </c>
    </row>
    <row r="492">
      <c r="A492">
        <v>491</v>
      </c>
      <c r="B492" t="str">
        <v>Công an huyện Ý Yên  tỉnh Nam Định</v>
      </c>
      <c r="C492" t="str">
        <v>LINK MÁY</v>
      </c>
      <c r="E492" t="str">
        <v>-</v>
      </c>
      <c r="F492" t="str">
        <v>-</v>
      </c>
      <c r="G492" t="str">
        <v>-</v>
      </c>
      <c r="H492" t="str">
        <v/>
      </c>
    </row>
    <row r="493">
      <c r="A493">
        <v>492</v>
      </c>
      <c r="B493" t="str">
        <v>UBND Ủy ban nhân dân huyện Ý Yên  tỉnh Nam Định</v>
      </c>
      <c r="C493" t="str">
        <v>LINK MÁY</v>
      </c>
    </row>
    <row r="494">
      <c r="A494">
        <v>493</v>
      </c>
      <c r="B494" t="str">
        <v>Công an huyện Nghĩa Hưng  tỉnh Nam Định</v>
      </c>
      <c r="C494" t="str">
        <v>LINK MÁY</v>
      </c>
      <c r="E494" t="str">
        <v>Trụ sở Công an huyện Nghĩa Hưng,  TT Liễu Đề, Nghĩa Hưng, Nam Định, Nam Định, Vietnam</v>
      </c>
      <c r="F494" t="str">
        <f>HYPERLINK("mailto:doancahnghiahung@gmail.com", "doancahnghiahung@gmail.com")</f>
        <v>doancahnghiahung@gmail.com</v>
      </c>
      <c r="G494" t="str">
        <v>-</v>
      </c>
      <c r="H494" t="str">
        <v>02283871070</v>
      </c>
    </row>
    <row r="495">
      <c r="A495">
        <v>494</v>
      </c>
      <c r="B495" t="str">
        <v>UBND Ủy ban nhân dân huyện Nghĩa Hưng  tỉnh Nam Định</v>
      </c>
      <c r="C495" t="str">
        <v>LINK MÁY</v>
      </c>
    </row>
    <row r="496">
      <c r="A496">
        <v>495</v>
      </c>
      <c r="B496" t="str">
        <v>Công an huyện Nam Trực  tỉnh Nam Định</v>
      </c>
      <c r="C496" t="str">
        <v>LINK MÁY</v>
      </c>
      <c r="D496" t="str">
        <v>LINK TAY</v>
      </c>
      <c r="E496" t="str">
        <v>-</v>
      </c>
      <c r="F496" t="str">
        <v>-</v>
      </c>
      <c r="G496" t="str">
        <v>-</v>
      </c>
      <c r="H496" t="str">
        <v/>
      </c>
    </row>
    <row r="497">
      <c r="A497">
        <v>496</v>
      </c>
      <c r="B497" t="str">
        <v>UBND Ủy ban nhân dân huyện Nam Trực  tỉnh Nam Định</v>
      </c>
      <c r="C497" t="str">
        <v>LINK MÁY</v>
      </c>
    </row>
    <row r="498">
      <c r="A498">
        <v>497</v>
      </c>
      <c r="B498" t="str">
        <v>Công an huyện Trực Ninh  tỉnh Nam Định</v>
      </c>
      <c r="C498" t="str">
        <v>LINK MÁY</v>
      </c>
      <c r="D498" t="str">
        <v>LINK TAY</v>
      </c>
      <c r="E498" t="str">
        <v>-</v>
      </c>
      <c r="F498" t="str">
        <v>-</v>
      </c>
      <c r="G498" t="str">
        <v>-</v>
      </c>
      <c r="H498" t="str">
        <v/>
      </c>
    </row>
    <row r="499">
      <c r="A499">
        <v>498</v>
      </c>
      <c r="B499" t="str">
        <v>UBND Ủy ban nhân dân huyện Trực Ninh  tỉnh Nam Định</v>
      </c>
      <c r="C499" t="str">
        <v>LINK MÁY</v>
      </c>
    </row>
    <row r="500">
      <c r="A500">
        <v>499</v>
      </c>
      <c r="B500" t="str">
        <v>Công an huyện Xuân Trường  tỉnh Nam Định</v>
      </c>
      <c r="C500" t="str">
        <v>LINK MÁY</v>
      </c>
      <c r="E500" t="str">
        <v>Tổ 3, thị trấn Xuân Trường, Xuân Trường, Nam Định, Vietnam</v>
      </c>
      <c r="F500" t="str">
        <v>-</v>
      </c>
      <c r="G500" t="str">
        <v>-</v>
      </c>
      <c r="H500" t="str">
        <v/>
      </c>
    </row>
    <row r="501">
      <c r="A501">
        <v>500</v>
      </c>
      <c r="B501" t="str">
        <v>UBND Ủy ban nhân dân huyện Xuân Trường  tỉnh Nam Định</v>
      </c>
      <c r="C501" t="str">
        <v>LINK MÁY</v>
      </c>
    </row>
    <row r="502">
      <c r="A502">
        <v>501</v>
      </c>
      <c r="B502" t="str">
        <v>Công an huyện Giao Thủy  tỉnh Nam Định</v>
      </c>
      <c r="C502" t="str">
        <v>LINK MÁY</v>
      </c>
      <c r="E502" t="str">
        <v>-</v>
      </c>
      <c r="F502" t="str">
        <v>-</v>
      </c>
      <c r="G502" t="str">
        <v>-</v>
      </c>
      <c r="H502" t="str">
        <v/>
      </c>
    </row>
    <row r="503">
      <c r="A503">
        <v>502</v>
      </c>
      <c r="B503" t="str">
        <v>UBND Ủy ban nhân dân huyện Giao Thủy  tỉnh Nam Định</v>
      </c>
      <c r="C503" t="str">
        <v>LINK MÁY</v>
      </c>
    </row>
    <row r="504">
      <c r="A504">
        <v>503</v>
      </c>
      <c r="B504" t="str">
        <v>Công an huyện Hải Hậu  tỉnh Nam Định</v>
      </c>
      <c r="C504" t="str">
        <v>LINK MÁY</v>
      </c>
      <c r="D504" t="str">
        <v>LINK TAY</v>
      </c>
      <c r="E504" t="str">
        <v>-</v>
      </c>
      <c r="F504" t="str">
        <v>-</v>
      </c>
      <c r="G504" t="str">
        <v>-</v>
      </c>
      <c r="H504" t="str">
        <v/>
      </c>
    </row>
    <row r="505">
      <c r="A505">
        <v>504</v>
      </c>
      <c r="B505" t="str">
        <v>UBND Ủy ban nhân dân huyện Hải Hậu  tỉnh Nam Định</v>
      </c>
      <c r="C505" t="str">
        <v>LINK MÁY</v>
      </c>
    </row>
    <row r="506">
      <c r="A506">
        <v>505</v>
      </c>
      <c r="B506" t="str">
        <v>Công an thành phố Ninh Bình  tỉnh Ninh Bình</v>
      </c>
      <c r="C506" t="str">
        <v>LINK MÁY</v>
      </c>
      <c r="D506" t="str">
        <v>LINK TAY</v>
      </c>
      <c r="E506" t="str">
        <v>-</v>
      </c>
      <c r="F506" t="str">
        <v>-</v>
      </c>
      <c r="G506" t="str">
        <v>-</v>
      </c>
      <c r="H506" t="str">
        <v/>
      </c>
    </row>
    <row r="507">
      <c r="A507">
        <v>506</v>
      </c>
      <c r="B507" t="str">
        <v>UBND Ủy ban nhân dân thành phố Ninh Bình  tỉnh Ninh Bình</v>
      </c>
      <c r="C507" t="str">
        <v>LINK MÁY</v>
      </c>
    </row>
    <row r="508">
      <c r="A508">
        <v>507</v>
      </c>
      <c r="B508" t="str">
        <v>Công an thành phố Tam Điệp  tỉnh Ninh Bình</v>
      </c>
      <c r="C508" t="str">
        <v>LINK MÁY</v>
      </c>
      <c r="D508" t="str">
        <v>LINK TAY</v>
      </c>
      <c r="E508" t="str">
        <v>Số 123, đường Đồng Giao, tổ 1, phường Tây Sơn</v>
      </c>
      <c r="F508" t="str">
        <v>-</v>
      </c>
      <c r="G508" t="str">
        <v>-</v>
      </c>
      <c r="H508" t="str">
        <v>02293864034</v>
      </c>
    </row>
    <row r="509">
      <c r="A509">
        <v>508</v>
      </c>
      <c r="B509" t="str">
        <v>UBND Ủy ban nhân dân thành phố Tam Điệp  tỉnh Ninh Bình</v>
      </c>
      <c r="C509" t="str">
        <v>LINK MÁY</v>
      </c>
    </row>
    <row r="510">
      <c r="A510">
        <v>509</v>
      </c>
      <c r="B510" t="str">
        <v>Công an huyện Nho Quan  tỉnh Ninh Bình</v>
      </c>
      <c r="C510" t="str">
        <v>LINK MÁY</v>
      </c>
      <c r="D510" t="str">
        <v>LINK TAY</v>
      </c>
      <c r="E510" t="str">
        <v>-</v>
      </c>
      <c r="F510" t="str">
        <f>HYPERLINK("mailto:congannhoquan@hotmail.com", "congannhoquan@hotmail.com")</f>
        <v>congannhoquan@hotmail.com</v>
      </c>
      <c r="G510" t="str">
        <v>-</v>
      </c>
      <c r="H510" t="str">
        <v>02293866007</v>
      </c>
    </row>
    <row r="511">
      <c r="A511">
        <v>510</v>
      </c>
      <c r="B511" t="str">
        <v>UBND Ủy ban nhân dân huyện Nho Quan  tỉnh Ninh Bình</v>
      </c>
      <c r="C511" t="str">
        <v>LINK MÁY</v>
      </c>
    </row>
    <row r="512">
      <c r="A512">
        <v>511</v>
      </c>
      <c r="B512" t="str">
        <v>Công an huyện Gia Viễn  tỉnh Ninh Bình</v>
      </c>
      <c r="C512" t="str">
        <v>LINK MÁY</v>
      </c>
      <c r="D512" t="str">
        <v>LINK TAY</v>
      </c>
      <c r="E512" t="str">
        <v>Phố Me, thị trấn Me, huyện Gia Viễn, tỉnh Ninh Bình, Ninh Bình, Vietnam</v>
      </c>
      <c r="F512" t="str">
        <v>-</v>
      </c>
      <c r="G512" t="str">
        <v>-</v>
      </c>
      <c r="H512" t="str">
        <v>02293868018</v>
      </c>
    </row>
    <row r="513">
      <c r="A513">
        <v>512</v>
      </c>
      <c r="B513" t="str">
        <v>UBND Ủy ban nhân dân huyện Gia Viễn  tỉnh Ninh Bình</v>
      </c>
      <c r="C513" t="str">
        <v>LINK MÁY</v>
      </c>
    </row>
    <row r="514">
      <c r="A514">
        <v>513</v>
      </c>
      <c r="B514" t="str">
        <v>Công an huyện Hoa Lư  tỉnh Ninh Bình</v>
      </c>
      <c r="C514" t="str">
        <v>LINK MÁY</v>
      </c>
      <c r="D514" t="str">
        <v>LINK TAY</v>
      </c>
      <c r="E514" t="str">
        <v>-</v>
      </c>
      <c r="F514" t="str">
        <v>-</v>
      </c>
      <c r="G514" t="str">
        <v>-</v>
      </c>
      <c r="H514" t="str">
        <v/>
      </c>
    </row>
    <row r="515">
      <c r="A515">
        <v>514</v>
      </c>
      <c r="B515" t="str">
        <v>UBND Ủy ban nhân dân huyện Hoa Lư  tỉnh Ninh Bình</v>
      </c>
      <c r="C515" t="str">
        <v>LINK MÁY</v>
      </c>
    </row>
    <row r="516">
      <c r="A516">
        <v>515</v>
      </c>
      <c r="B516" t="str">
        <v>Công an huyện Yên Khánh  tỉnh Ninh Bình</v>
      </c>
      <c r="C516" t="str">
        <v>LINK MÁY</v>
      </c>
      <c r="D516" t="str">
        <v>LINK TAY</v>
      </c>
      <c r="E516" t="str">
        <v>Thị trấn Yên Ninh, huyện Yên Khánh, Ninh Bình, Vietnam</v>
      </c>
      <c r="F516" t="str">
        <v>-</v>
      </c>
      <c r="G516" t="str">
        <v>-</v>
      </c>
      <c r="H516" t="str">
        <v>02293841230</v>
      </c>
    </row>
    <row r="517">
      <c r="A517">
        <v>516</v>
      </c>
      <c r="B517" t="str">
        <v>UBND Ủy ban nhân dân huyện Yên Khánh  tỉnh Ninh Bình</v>
      </c>
      <c r="C517" t="str">
        <v>LINK MÁY</v>
      </c>
    </row>
    <row r="518">
      <c r="A518">
        <v>517</v>
      </c>
      <c r="B518" t="str">
        <v>Công an huyện Kim Sơn  tỉnh Ninh Bình</v>
      </c>
      <c r="C518" t="str">
        <v>LINK MÁY</v>
      </c>
      <c r="D518" t="str">
        <v>LINK TAY</v>
      </c>
      <c r="E518" t="str">
        <v>Thị trấn Phát Diệm, Kim Sơn, Ninh Bình, Vietnam</v>
      </c>
      <c r="F518" t="str">
        <f>HYPERLINK("mailto:CAKSTonghop6666@gmail.com", "CAKSTonghop6666@gmail.com")</f>
        <v>CAKSTonghop6666@gmail.com</v>
      </c>
      <c r="G518" t="str">
        <v>-</v>
      </c>
      <c r="H518" t="str">
        <v>02293862033</v>
      </c>
    </row>
    <row r="519">
      <c r="A519">
        <v>518</v>
      </c>
      <c r="B519" t="str">
        <v>UBND Ủy ban nhân dân huyện Kim Sơn  tỉnh Ninh Bình</v>
      </c>
      <c r="C519" t="str">
        <v>LINK MÁY</v>
      </c>
    </row>
    <row r="520">
      <c r="A520">
        <v>519</v>
      </c>
      <c r="B520" t="str">
        <v>Công an huyện Yên Mô  tỉnh Ninh Bình</v>
      </c>
      <c r="C520" t="str">
        <v>LINK MÁY</v>
      </c>
      <c r="D520" t="str">
        <v>LINK TAY</v>
      </c>
      <c r="E520" t="str">
        <v>TT Yên Thịnh, Ninh Bình, Vietnam</v>
      </c>
      <c r="F520" t="str">
        <v>-</v>
      </c>
      <c r="G520" t="str">
        <v>-</v>
      </c>
      <c r="H520" t="str">
        <v>02293869012</v>
      </c>
    </row>
    <row r="521">
      <c r="A521">
        <v>520</v>
      </c>
      <c r="B521" t="str">
        <v>UBND Ủy ban nhân dân huyện Yên Mô  tỉnh Ninh Bình</v>
      </c>
      <c r="C521" t="str">
        <v>LINK MÁY</v>
      </c>
    </row>
    <row r="522">
      <c r="A522">
        <v>521</v>
      </c>
      <c r="B522" t="str">
        <v>Công an thành phố Thanh Hóa  tỉnh Thanh Hóa</v>
      </c>
      <c r="C522" t="str">
        <v>LINK MÁY</v>
      </c>
      <c r="D522" t="str">
        <v>LINK TAY</v>
      </c>
      <c r="E522" t="str">
        <v>Số 15 Đại lộ Nguyễn Hoàng, phường Đông Hải, Thanh Hóa, Vietnam</v>
      </c>
      <c r="F522" t="str">
        <v>-</v>
      </c>
      <c r="G522" t="str">
        <v>-</v>
      </c>
      <c r="H522" t="str">
        <v>02373852285</v>
      </c>
    </row>
    <row r="523">
      <c r="A523">
        <v>522</v>
      </c>
      <c r="B523" t="str">
        <v>UBND Ủy ban nhân dân thành phố Thanh Hóa  tỉnh Thanh Hóa</v>
      </c>
      <c r="C523" t="str">
        <v>LINK MÁY</v>
      </c>
    </row>
    <row r="524">
      <c r="A524">
        <v>523</v>
      </c>
      <c r="B524" t="str">
        <v>Công an thành phố Sầm Sơn  tỉnh Thanh Hóa</v>
      </c>
      <c r="C524" t="str">
        <v>LINK MÁY</v>
      </c>
      <c r="D524" t="str">
        <v>LINK TAY</v>
      </c>
      <c r="E524" t="str">
        <v>85A, Đường Nguyễn Du, phường Bắc Sơn, thành phố Sầm Sơn, tỉnh Thanh Hoá.</v>
      </c>
      <c r="F524" t="str">
        <v>-</v>
      </c>
      <c r="G524" t="str">
        <v>-</v>
      </c>
      <c r="H524" t="str">
        <v/>
      </c>
    </row>
    <row r="525">
      <c r="A525">
        <v>524</v>
      </c>
      <c r="B525" t="str">
        <v>UBND Ủy ban nhân dân thành phố Sầm Sơn  tỉnh Thanh Hóa</v>
      </c>
      <c r="C525" t="str">
        <v>LINK MÁY</v>
      </c>
    </row>
    <row r="526">
      <c r="A526">
        <v>525</v>
      </c>
      <c r="B526" t="str">
        <v>Công an huyện Mường Lát  tỉnh Thanh Hóa</v>
      </c>
      <c r="C526" t="str">
        <v>LINK MÁY</v>
      </c>
      <c r="D526" t="str">
        <v>LINK TAY</v>
      </c>
      <c r="E526" t="str">
        <v>-</v>
      </c>
      <c r="F526" t="str">
        <v>-</v>
      </c>
      <c r="G526" t="str">
        <v>-</v>
      </c>
      <c r="H526" t="str">
        <v/>
      </c>
    </row>
    <row r="527">
      <c r="A527">
        <v>526</v>
      </c>
      <c r="B527" t="str">
        <v>UBND Ủy ban nhân dân huyện Mường Lát  tỉnh Thanh Hóa</v>
      </c>
      <c r="C527" t="str">
        <v>LINK MÁY</v>
      </c>
    </row>
    <row r="528">
      <c r="A528">
        <v>527</v>
      </c>
      <c r="B528" t="str">
        <v>Công an huyện Quan Hóa  tỉnh Thanh Hóa</v>
      </c>
      <c r="C528" t="str">
        <v>LINK MÁY</v>
      </c>
      <c r="D528" t="str">
        <v>LINK TAY</v>
      </c>
      <c r="E528" t="str">
        <v>-</v>
      </c>
      <c r="F528" t="str">
        <v>-</v>
      </c>
      <c r="G528" t="str">
        <v>-</v>
      </c>
      <c r="H528" t="str">
        <v>02373875003</v>
      </c>
    </row>
    <row r="529">
      <c r="A529">
        <v>528</v>
      </c>
      <c r="B529" t="str">
        <v>UBND Ủy ban nhân dân huyện Quan Hóa  tỉnh Thanh Hóa</v>
      </c>
      <c r="C529" t="str">
        <v>LINK MÁY</v>
      </c>
    </row>
    <row r="530">
      <c r="A530">
        <v>529</v>
      </c>
      <c r="B530" t="str">
        <v>Công an huyện Bá Thước  tỉnh Thanh Hóa</v>
      </c>
      <c r="C530" t="str">
        <v>LINK MÁY</v>
      </c>
      <c r="D530" t="str">
        <v>LINK TAY</v>
      </c>
      <c r="E530" t="str">
        <v>-</v>
      </c>
      <c r="F530" t="str">
        <f>HYPERLINK("mailto:conganhuyenbathuoc@gmail.com", "conganhuyenbathuoc@gmail.com")</f>
        <v>conganhuyenbathuoc@gmail.com</v>
      </c>
      <c r="G530" t="str">
        <v>-</v>
      </c>
      <c r="H530" t="str">
        <v>02373880503</v>
      </c>
    </row>
    <row r="531">
      <c r="A531">
        <v>530</v>
      </c>
      <c r="B531" t="str">
        <v>UBND Ủy ban nhân dân huyện Bá Thước  tỉnh Thanh Hóa</v>
      </c>
      <c r="C531" t="str">
        <v>LINK MÁY</v>
      </c>
    </row>
    <row r="532">
      <c r="A532">
        <v>531</v>
      </c>
      <c r="B532" t="str">
        <v>Công an huyện Quan Sơn  tỉnh Thanh Hóa</v>
      </c>
      <c r="C532" t="str">
        <v>LINK MÁY</v>
      </c>
      <c r="D532" t="str">
        <v>LINK TAY</v>
      </c>
      <c r="E532" t="str">
        <v>Thị trấn Sơn Lư, huyện Quan Sơn, Thanh Hóa, Vietnam</v>
      </c>
      <c r="F532" t="str">
        <f>HYPERLINK("mailto:anninhquanson@gmail.com", "anninhquanson@gmail.com")</f>
        <v>anninhquanson@gmail.com</v>
      </c>
      <c r="G532" t="str">
        <v>-</v>
      </c>
      <c r="H532" t="str">
        <v>02373590003</v>
      </c>
    </row>
    <row r="533">
      <c r="A533">
        <v>532</v>
      </c>
      <c r="B533" t="str">
        <v>UBND Ủy ban nhân dân huyện Quan Sơn  tỉnh Thanh Hóa</v>
      </c>
      <c r="C533" t="str">
        <v>LINK MÁY</v>
      </c>
    </row>
    <row r="534">
      <c r="A534">
        <v>533</v>
      </c>
      <c r="B534" t="str">
        <v>Công an huyện Lang Chánh  tỉnh Thanh Hóa</v>
      </c>
      <c r="C534" t="str">
        <v>LINK MÁY</v>
      </c>
      <c r="D534" t="str">
        <v>LINK TAY</v>
      </c>
      <c r="E534" t="str">
        <v>Số 152 đường 15/2, Khu phố Lê Lợi, thị trấn Lang Chánh, Huong Lang Chanh, Vietnam</v>
      </c>
      <c r="F534" t="str">
        <v>-</v>
      </c>
      <c r="G534" t="str">
        <v>-</v>
      </c>
      <c r="H534" t="str">
        <v>02373874113</v>
      </c>
    </row>
    <row r="535">
      <c r="A535">
        <v>534</v>
      </c>
      <c r="B535" t="str">
        <v>UBND Ủy ban nhân dân huyện Lang Chánh  tỉnh Thanh Hóa</v>
      </c>
      <c r="C535" t="str">
        <v>LINK MÁY</v>
      </c>
    </row>
    <row r="536">
      <c r="A536">
        <v>535</v>
      </c>
      <c r="B536" t="str">
        <v>Công an huyện Ngọc Lặc  tỉnh Thanh Hóa</v>
      </c>
      <c r="C536" t="str">
        <v>LINK MÁY</v>
      </c>
      <c r="D536" t="str">
        <v>LINK TAY</v>
      </c>
      <c r="E536" t="str">
        <v>489 đường Phố Cống, Ngoc Lac, Vietnam</v>
      </c>
      <c r="F536" t="str">
        <v>-</v>
      </c>
      <c r="G536" t="str">
        <v>0845947099</v>
      </c>
      <c r="H536" t="str">
        <v>-</v>
      </c>
    </row>
    <row r="537">
      <c r="A537">
        <v>536</v>
      </c>
      <c r="B537" t="str">
        <v>UBND Ủy ban nhân dân huyện Ngọc Lặc  tỉnh Thanh Hóa</v>
      </c>
      <c r="C537" t="str">
        <v>LINK MÁY</v>
      </c>
    </row>
    <row r="538">
      <c r="A538">
        <v>537</v>
      </c>
      <c r="B538" t="str">
        <v>Công an huyện Cẩm Thủy  tỉnh Thanh Hóa</v>
      </c>
      <c r="C538" t="str">
        <v>LINK MÁY</v>
      </c>
      <c r="D538" t="str">
        <v>LINK TAY</v>
      </c>
      <c r="E538" t="str">
        <v>-</v>
      </c>
      <c r="F538" t="str">
        <v>-</v>
      </c>
      <c r="G538" t="str">
        <v>-</v>
      </c>
      <c r="H538" t="str">
        <v/>
      </c>
    </row>
    <row r="539">
      <c r="A539">
        <v>538</v>
      </c>
      <c r="B539" t="str">
        <v>UBND Ủy ban nhân dân huyện Cẩm Thủy  tỉnh Thanh Hóa</v>
      </c>
      <c r="C539" t="str">
        <v>LINK MÁY</v>
      </c>
    </row>
    <row r="540">
      <c r="A540">
        <v>539</v>
      </c>
      <c r="B540" t="str">
        <v>Công an huyện Thạch Thành  tỉnh Thanh Hóa</v>
      </c>
      <c r="C540" t="str">
        <v>LINK MÁY</v>
      </c>
      <c r="D540" t="str">
        <v>LINK TAY</v>
      </c>
      <c r="E540" t="str">
        <v>-</v>
      </c>
      <c r="F540" t="str">
        <v>-</v>
      </c>
      <c r="G540" t="str">
        <v>-</v>
      </c>
      <c r="H540" t="str">
        <v>02373877003</v>
      </c>
    </row>
    <row r="541">
      <c r="A541">
        <v>540</v>
      </c>
      <c r="B541" t="str">
        <v>UBND Ủy ban nhân dân huyện Thạch Thành  tỉnh Thanh Hóa</v>
      </c>
      <c r="C541" t="str">
        <v>LINK MÁY</v>
      </c>
    </row>
    <row r="542">
      <c r="A542">
        <v>541</v>
      </c>
      <c r="B542" t="str">
        <v>Công an huyện Hà Trung  tỉnh Thanh Hóa</v>
      </c>
      <c r="C542" t="str">
        <v>LINK MÁY</v>
      </c>
      <c r="D542" t="str">
        <v>LINK TAY</v>
      </c>
      <c r="E542" t="str">
        <v>Đường Hoà Bình, TK6, thị trấn Hà Trung, huyện Hà Trung, Thanh Hóa, Vietnam</v>
      </c>
      <c r="F542" t="str">
        <v>-</v>
      </c>
      <c r="G542" t="str">
        <v>-</v>
      </c>
      <c r="H542" t="str">
        <v>02373836403</v>
      </c>
    </row>
    <row r="543">
      <c r="A543">
        <v>542</v>
      </c>
      <c r="B543" t="str">
        <v>UBND Ủy ban nhân dân huyện Hà Trung  tỉnh Thanh Hóa</v>
      </c>
      <c r="C543" t="str">
        <v>LINK MÁY</v>
      </c>
    </row>
    <row r="544">
      <c r="A544">
        <v>543</v>
      </c>
      <c r="B544" t="str">
        <v>Công an huyện Vĩnh Lộc  tỉnh Thanh Hóa</v>
      </c>
      <c r="C544" t="str">
        <v>LINK MÁY</v>
      </c>
      <c r="D544" t="str">
        <v>LINK TAY</v>
      </c>
      <c r="E544" t="str">
        <v>khu 3, thị trấn Vĩnh Lộc, huyện Vĩnh Lộc, tỉnh Thanh Hóa, Vinh Loc, Vietnam</v>
      </c>
      <c r="F544" t="str">
        <v>-</v>
      </c>
      <c r="G544" t="str">
        <v>-</v>
      </c>
      <c r="H544" t="str">
        <v>0869549375</v>
      </c>
    </row>
    <row r="545">
      <c r="A545">
        <v>544</v>
      </c>
      <c r="B545" t="str">
        <v>UBND Ủy ban nhân dân huyện Vĩnh Lộc  tỉnh Thanh Hóa</v>
      </c>
      <c r="C545" t="str">
        <v>LINK MÁY</v>
      </c>
    </row>
    <row r="546">
      <c r="A546">
        <v>545</v>
      </c>
      <c r="B546" t="str">
        <v>Công an huyện Yên Định  tỉnh Thanh Hóa</v>
      </c>
      <c r="C546" t="str">
        <v>LINK MÁY</v>
      </c>
      <c r="D546" t="str">
        <v>LINK TAY</v>
      </c>
      <c r="E546" t="str">
        <v>Số 591, Đường mùng 10 tháng 6. Tiểu khu 1, thị trấn Quán Lào, huyện Yên Định, Thanh Hóa, Vietnam</v>
      </c>
      <c r="F546" t="str">
        <f>HYPERLINK("mailto:conganhuyenyendinh@gmail.com", "conganhuyenyendinh@gmail.com")</f>
        <v>conganhuyenyendinh@gmail.com</v>
      </c>
      <c r="G546" t="str">
        <v>-</v>
      </c>
      <c r="H546" t="str">
        <v>02373869203</v>
      </c>
    </row>
    <row r="547">
      <c r="A547">
        <v>546</v>
      </c>
      <c r="B547" t="str">
        <v>UBND Ủy ban nhân dân huyện Yên Định  tỉnh Thanh Hóa</v>
      </c>
      <c r="C547" t="str">
        <v>LINK MÁY</v>
      </c>
    </row>
    <row r="548">
      <c r="A548">
        <v>547</v>
      </c>
      <c r="B548" t="str">
        <v>Công an huyện Thọ Xuân  tỉnh Thanh Hóa</v>
      </c>
      <c r="C548" t="str">
        <v>LINK MÁY</v>
      </c>
      <c r="D548" t="str">
        <v>LINK TAY</v>
      </c>
      <c r="E548" t="str">
        <v>tỉnh Thanh Hoá</v>
      </c>
      <c r="F548" t="str">
        <v>-</v>
      </c>
      <c r="G548" t="str">
        <v>-</v>
      </c>
      <c r="H548" t="str">
        <v>02373533555</v>
      </c>
    </row>
    <row r="549">
      <c r="A549">
        <v>548</v>
      </c>
      <c r="B549" t="str">
        <v>UBND Ủy ban nhân dân huyện Thọ Xuân  tỉnh Thanh Hóa</v>
      </c>
      <c r="C549" t="str">
        <v>LINK MÁY</v>
      </c>
    </row>
    <row r="550">
      <c r="A550">
        <v>549</v>
      </c>
      <c r="B550" t="str">
        <v>Công an huyện Thường Xuân  tỉnh Thanh Hóa</v>
      </c>
      <c r="C550" t="str">
        <v>LINK MÁY</v>
      </c>
      <c r="D550" t="str">
        <v>LINK TAY</v>
      </c>
      <c r="E550" t="str">
        <v>-</v>
      </c>
      <c r="F550" t="str">
        <v>-</v>
      </c>
      <c r="G550" t="str">
        <v>-</v>
      </c>
      <c r="H550" t="str">
        <v/>
      </c>
    </row>
    <row r="551">
      <c r="A551">
        <v>550</v>
      </c>
      <c r="B551" t="str">
        <v>UBND Ủy ban nhân dân huyện Thường Xuân  tỉnh Thanh Hóa</v>
      </c>
      <c r="C551" t="str">
        <v>LINK MÁY</v>
      </c>
    </row>
    <row r="552">
      <c r="A552">
        <v>551</v>
      </c>
      <c r="B552" t="str">
        <v>Công an huyện Triệu Sơn  tỉnh Thanh Hóa</v>
      </c>
      <c r="C552" t="str">
        <v>LINK MÁY</v>
      </c>
      <c r="D552" t="str">
        <v>LINK TAY</v>
      </c>
      <c r="E552" t="str">
        <v>746 Lê Thái Tổ, TT Triệu Sơn, Triệu Sơn, Thanh Hóa</v>
      </c>
      <c r="F552" t="str">
        <v>-</v>
      </c>
      <c r="G552" t="str">
        <v>-</v>
      </c>
      <c r="H552" t="str">
        <v>02373867103</v>
      </c>
    </row>
    <row r="553">
      <c r="A553">
        <v>552</v>
      </c>
      <c r="B553" t="str">
        <v>UBND Ủy ban nhân dân huyện Triệu Sơn  tỉnh Thanh Hóa</v>
      </c>
      <c r="C553" t="str">
        <v>LINK MÁY</v>
      </c>
    </row>
    <row r="554">
      <c r="A554">
        <v>553</v>
      </c>
      <c r="B554" t="str">
        <v>Công an huyện Thiệu Hóa  tỉnh Thanh Hóa</v>
      </c>
      <c r="C554" t="str">
        <v>LINK MÁY</v>
      </c>
      <c r="D554" t="str">
        <v>LINK TAY</v>
      </c>
      <c r="E554" t="str">
        <v>Quốc lộ 45, tiểu Khu 2, Thị trấn Thiệu Hóa, Thanh Hóa, Vietnam</v>
      </c>
      <c r="F554" t="str">
        <f>HYPERLINK("mailto:cahthieuhoa@gmail.com", "cahthieuhoa@gmail.com")</f>
        <v>cahthieuhoa@gmail.com</v>
      </c>
      <c r="G554" t="str">
        <v>-</v>
      </c>
      <c r="H554" t="str">
        <v>02373842094</v>
      </c>
    </row>
    <row r="555">
      <c r="A555">
        <v>554</v>
      </c>
      <c r="B555" t="str">
        <v>UBND Ủy ban nhân dân huyện Thiệu Hóa  tỉnh Thanh Hóa</v>
      </c>
      <c r="C555" t="str">
        <v>LINK MÁY</v>
      </c>
    </row>
    <row r="556">
      <c r="A556">
        <v>555</v>
      </c>
      <c r="B556" t="str">
        <v>Công an huyện Hoằng Hóa  tỉnh Thanh Hóa</v>
      </c>
      <c r="C556" t="str">
        <v>LINK MÁY</v>
      </c>
      <c r="D556" t="str">
        <v>LINK TAY</v>
      </c>
      <c r="E556" t="str">
        <v>Thị trấn Bút Sơn, Hoằng Hoá, Thanh Hoá</v>
      </c>
      <c r="F556" t="str">
        <v>-</v>
      </c>
      <c r="G556" t="str">
        <v>-</v>
      </c>
      <c r="H556" t="str">
        <v>02373643113</v>
      </c>
    </row>
    <row r="557">
      <c r="A557">
        <v>556</v>
      </c>
      <c r="B557" t="str">
        <v>UBND Ủy ban nhân dân huyện Hoằng Hóa  tỉnh Thanh Hóa</v>
      </c>
      <c r="C557" t="str">
        <v>LINK MÁY</v>
      </c>
    </row>
    <row r="558">
      <c r="A558">
        <v>557</v>
      </c>
      <c r="B558" t="str">
        <v>Công an huyện Hậu Lộc  tỉnh Thanh Hóa</v>
      </c>
      <c r="C558" t="str">
        <v>LINK MÁY</v>
      </c>
      <c r="D558" t="str">
        <v>LINK TAY</v>
      </c>
      <c r="E558" t="str">
        <v>số 26, khu Tân Mỹ, thị trấn Hậu Lộc, huyện Hậu Lộc, tỉnh Thanh Hoá</v>
      </c>
      <c r="F558" t="str">
        <v>-</v>
      </c>
      <c r="G558" t="str">
        <v>-</v>
      </c>
      <c r="H558" t="str">
        <v>02373831003</v>
      </c>
    </row>
    <row r="559">
      <c r="A559">
        <v>558</v>
      </c>
      <c r="B559" t="str">
        <v>UBND Ủy ban nhân dân huyện Hậu Lộc  tỉnh Thanh Hóa</v>
      </c>
      <c r="C559" t="str">
        <v>LINK MÁY</v>
      </c>
    </row>
    <row r="560">
      <c r="A560">
        <v>559</v>
      </c>
      <c r="B560" t="str">
        <v>Công an huyện Nga Sơn  tỉnh Thanh Hóa</v>
      </c>
      <c r="C560" t="str">
        <v>LINK MÁY</v>
      </c>
      <c r="D560" t="str">
        <v>LINK TAY</v>
      </c>
      <c r="E560" t="str">
        <v>Công an huyện Nga Sơn, Nga Son, Vietnam</v>
      </c>
      <c r="F560" t="str">
        <f>HYPERLINK("mailto:ngasonchanel@gmail.com", "ngasonchanel@gmail.com")</f>
        <v>ngasonchanel@gmail.com</v>
      </c>
      <c r="G560" t="str">
        <v>-</v>
      </c>
      <c r="H560" t="str">
        <v>02373872103</v>
      </c>
    </row>
    <row r="561">
      <c r="A561">
        <v>560</v>
      </c>
      <c r="B561" t="str">
        <v>UBND Ủy ban nhân dân huyện Nga Sơn  tỉnh Thanh Hóa</v>
      </c>
      <c r="C561" t="str">
        <v>LINK MÁY</v>
      </c>
    </row>
    <row r="562">
      <c r="A562">
        <v>561</v>
      </c>
      <c r="B562" t="str">
        <v>Công an huyện Như Xuân  tỉnh Thanh Hóa</v>
      </c>
      <c r="C562" t="str">
        <v>LINK MÁY</v>
      </c>
      <c r="E562" t="str">
        <v>Khu phố 2, Thị trấn Yên Cát, huyện Như Xuân</v>
      </c>
      <c r="F562" t="str">
        <f>HYPERLINK("mailto:nhuxuancand@gmail.com", "nhuxuancand@gmail.com")</f>
        <v>nhuxuancand@gmail.com</v>
      </c>
      <c r="G562" t="str">
        <v>-</v>
      </c>
      <c r="H562" t="str">
        <v>02373878020</v>
      </c>
    </row>
    <row r="563">
      <c r="A563">
        <v>562</v>
      </c>
      <c r="B563" t="str">
        <v>UBND Ủy ban nhân dân huyện Như Xuân  tỉnh Thanh Hóa</v>
      </c>
      <c r="C563" t="str">
        <v>LINK MÁY</v>
      </c>
    </row>
    <row r="564">
      <c r="A564">
        <v>563</v>
      </c>
      <c r="B564" t="str">
        <v>Công an huyện Như Thanh  tỉnh Thanh Hóa</v>
      </c>
      <c r="C564" t="str">
        <v>LINK MÁY</v>
      </c>
      <c r="D564" t="str">
        <v>LINK TAY</v>
      </c>
      <c r="E564" t="str">
        <v>-</v>
      </c>
      <c r="F564" t="str">
        <f>HYPERLINK("mailto:conganhuyennhuthanh@gmail.com", "conganhuyennhuthanh@gmail.com")</f>
        <v>conganhuyennhuthanh@gmail.com</v>
      </c>
      <c r="G564" t="str">
        <v>-</v>
      </c>
      <c r="H564" t="str">
        <v>02373848003</v>
      </c>
    </row>
    <row r="565">
      <c r="A565">
        <v>564</v>
      </c>
      <c r="B565" t="str">
        <v>UBND Ủy ban nhân dân huyện Như Thanh  tỉnh Thanh Hóa</v>
      </c>
      <c r="C565" t="str">
        <v>LINK MÁY</v>
      </c>
    </row>
    <row r="566">
      <c r="A566">
        <v>565</v>
      </c>
      <c r="B566" t="str">
        <v>Công an huyện Nông Cống  tỉnh Thanh Hóa</v>
      </c>
      <c r="C566" t="str">
        <v>LINK MÁY</v>
      </c>
      <c r="D566" t="str">
        <v>LINK TAY</v>
      </c>
      <c r="E566" t="str">
        <v>-</v>
      </c>
      <c r="F566" t="str">
        <v>-</v>
      </c>
      <c r="G566" t="str">
        <v>-</v>
      </c>
      <c r="H566" t="str">
        <v>02373839003</v>
      </c>
    </row>
    <row r="567">
      <c r="A567">
        <v>566</v>
      </c>
      <c r="B567" t="str">
        <v>UBND Ủy ban nhân dân huyện Nông Cống  tỉnh Thanh Hóa</v>
      </c>
      <c r="C567" t="str">
        <v>LINK MÁY</v>
      </c>
    </row>
    <row r="568">
      <c r="A568">
        <v>567</v>
      </c>
      <c r="B568" t="str">
        <v>Công an huyện Đông Sơn  tỉnh Thanh Hóa</v>
      </c>
      <c r="C568" t="str">
        <v>LINK MÁY</v>
      </c>
      <c r="D568" t="str">
        <v>LINK TAY</v>
      </c>
      <c r="E568" t="str">
        <v>-</v>
      </c>
      <c r="F568" t="str">
        <v>-</v>
      </c>
      <c r="G568" t="str">
        <v>-</v>
      </c>
      <c r="H568" t="str">
        <v/>
      </c>
    </row>
    <row r="569">
      <c r="A569">
        <v>568</v>
      </c>
      <c r="B569" t="str">
        <v>UBND Ủy ban nhân dân huyện Đông Sơn  tỉnh Thanh Hóa</v>
      </c>
      <c r="C569" t="str">
        <v>LINK MÁY</v>
      </c>
    </row>
    <row r="570">
      <c r="A570">
        <v>569</v>
      </c>
      <c r="B570" t="str">
        <v>Công an huyện Quảng Xương  tỉnh Thanh Hóa</v>
      </c>
      <c r="C570" t="str">
        <v>LINK MÁY</v>
      </c>
      <c r="D570" t="str">
        <v>LINK TAY</v>
      </c>
      <c r="E570" t="str">
        <v>-</v>
      </c>
      <c r="F570" t="str">
        <f>HYPERLINK("mailto:Conganquangxuong@gmail.com", "Conganquangxuong@gmail.com")</f>
        <v>Conganquangxuong@gmail.com</v>
      </c>
      <c r="G570" t="str">
        <v>-</v>
      </c>
      <c r="H570" t="str">
        <v>02373863003</v>
      </c>
    </row>
    <row r="571">
      <c r="A571">
        <v>570</v>
      </c>
      <c r="B571" t="str">
        <v>UBND Ủy ban nhân dân huyện Quảng Xương  tỉnh Thanh Hóa</v>
      </c>
      <c r="C571" t="str">
        <v>LINK MÁY</v>
      </c>
    </row>
    <row r="572">
      <c r="A572">
        <v>571</v>
      </c>
      <c r="B572" t="str">
        <v>Công an huyện Tĩnh Gia  tỉnh Thanh Hóa</v>
      </c>
      <c r="C572" t="str">
        <v>LINK MÁY</v>
      </c>
      <c r="E572" t="str">
        <v>Thanh Hóa, Vietnam</v>
      </c>
      <c r="F572" t="str">
        <v>-</v>
      </c>
      <c r="G572" t="str">
        <v>-</v>
      </c>
      <c r="H572" t="str">
        <v/>
      </c>
    </row>
    <row r="573">
      <c r="A573">
        <v>572</v>
      </c>
      <c r="B573" t="str">
        <v>UBND Ủy ban nhân dân huyện Tĩnh Gia  tỉnh Thanh Hóa</v>
      </c>
      <c r="C573" t="str">
        <v>LINK MÁY</v>
      </c>
    </row>
    <row r="574">
      <c r="A574">
        <v>573</v>
      </c>
      <c r="B574" t="str">
        <v>Công an thành phố Vinh  tỉnh Nghệ An</v>
      </c>
      <c r="C574" t="str">
        <v>LINK MÁY</v>
      </c>
      <c r="D574" t="str">
        <v>LINK TAY</v>
      </c>
      <c r="E574" t="str">
        <v>Số 95, đường Phạm Đình Toái, xóm 23, xã Nghi Phú, thành phố Vinh, Nghệ An, Vinh, Vietnam</v>
      </c>
      <c r="F574" t="str">
        <v>-</v>
      </c>
      <c r="G574" t="str">
        <v>-</v>
      </c>
      <c r="H574" t="str">
        <v>02383844533</v>
      </c>
    </row>
    <row r="575">
      <c r="A575">
        <v>574</v>
      </c>
      <c r="B575" t="str">
        <v>UBND Ủy ban nhân dân thành phố Vinh  tỉnh Nghệ An</v>
      </c>
      <c r="C575" t="str">
        <v>LINK MÁY</v>
      </c>
    </row>
    <row r="576">
      <c r="A576">
        <v>575</v>
      </c>
      <c r="B576" t="str">
        <v>Công an huyện Quế Phong  tỉnh Nghệ An</v>
      </c>
      <c r="C576" t="str">
        <v>LINK MÁY</v>
      </c>
      <c r="D576" t="str">
        <v>LINK TAY</v>
      </c>
      <c r="E576" t="str">
        <v>Khối Đông Sơn, thị trấn Kim Sơn, huyện Quế Phong, tỉnh Nghệ An</v>
      </c>
      <c r="F576" t="str">
        <v>-</v>
      </c>
      <c r="G576" t="str">
        <v>-</v>
      </c>
      <c r="H576" t="str">
        <v>02383885183</v>
      </c>
    </row>
    <row r="577">
      <c r="A577">
        <v>576</v>
      </c>
      <c r="B577" t="str">
        <v>UBND Ủy ban nhân dân huyện Quế Phong  tỉnh Nghệ An</v>
      </c>
      <c r="C577" t="str">
        <v>LINK MÁY</v>
      </c>
    </row>
    <row r="578">
      <c r="A578">
        <v>577</v>
      </c>
      <c r="B578" t="str">
        <v>Công an huyện Quỳ Châu  tỉnh Nghệ An</v>
      </c>
      <c r="C578" t="str">
        <v>LINK MÁY</v>
      </c>
      <c r="D578" t="str">
        <v>LINK TAY</v>
      </c>
      <c r="E578" t="str">
        <v>-</v>
      </c>
      <c r="F578" t="str">
        <v>-</v>
      </c>
      <c r="G578" t="str">
        <v>-</v>
      </c>
      <c r="H578" t="str">
        <v/>
      </c>
    </row>
    <row r="579">
      <c r="A579">
        <v>578</v>
      </c>
      <c r="B579" t="str">
        <v>UBND Ủy ban nhân dân huyện Quỳ Châu  tỉnh Nghệ An</v>
      </c>
      <c r="C579" t="str">
        <v>LINK MÁY</v>
      </c>
    </row>
    <row r="580">
      <c r="A580">
        <v>579</v>
      </c>
      <c r="B580" t="str">
        <v>Công an huyện Tương Dương  tỉnh Nghệ An</v>
      </c>
      <c r="C580" t="str">
        <v>LINK MÁY</v>
      </c>
      <c r="D580" t="str">
        <v>LINK TAY</v>
      </c>
      <c r="E580" t="str">
        <v>-</v>
      </c>
      <c r="F580" t="str">
        <v>-</v>
      </c>
      <c r="G580" t="str">
        <v>-</v>
      </c>
      <c r="H580" t="str">
        <v>02383874148</v>
      </c>
    </row>
    <row r="581">
      <c r="A581">
        <v>580</v>
      </c>
      <c r="B581" t="str">
        <v>UBND Ủy ban nhân dân huyện Tương Dương  tỉnh Nghệ An</v>
      </c>
      <c r="C581" t="str">
        <v>LINK MÁY</v>
      </c>
    </row>
    <row r="582">
      <c r="A582">
        <v>581</v>
      </c>
      <c r="B582" t="str">
        <v>Công an huyện Nghĩa Đàn  tỉnh Nghệ An</v>
      </c>
      <c r="C582" t="str">
        <v>LINK MÁY</v>
      </c>
      <c r="D582" t="str">
        <v>LINK TAY</v>
      </c>
      <c r="E582" t="str">
        <v>-</v>
      </c>
      <c r="F582" t="str">
        <f>HYPERLINK("mailto:Nghiadan.cand@gmail.com", "Nghiadan.cand@gmail.com")</f>
        <v>Nghiadan.cand@gmail.com</v>
      </c>
      <c r="G582" t="str">
        <v>-</v>
      </c>
      <c r="H582" t="str">
        <v>02383810667</v>
      </c>
    </row>
    <row r="583">
      <c r="A583">
        <v>582</v>
      </c>
      <c r="B583" t="str">
        <v>UBND Ủy ban nhân dân huyện Nghĩa Đàn  tỉnh Nghệ An</v>
      </c>
      <c r="C583" t="str">
        <v>LINK MÁY</v>
      </c>
    </row>
    <row r="584">
      <c r="A584">
        <v>583</v>
      </c>
      <c r="B584" t="str">
        <v>Công an huyện Quỳ Hợp  tỉnh Nghệ An</v>
      </c>
      <c r="C584" t="str">
        <v>LINK MÁY</v>
      </c>
      <c r="D584" t="str">
        <v>LINK TAY</v>
      </c>
      <c r="E584" t="str">
        <v>-</v>
      </c>
      <c r="F584" t="str">
        <f>HYPERLINK("mailto:conganquyhop.ca@gmail.com", "conganquyhop.ca@gmail.com")</f>
        <v>conganquyhop.ca@gmail.com</v>
      </c>
      <c r="G584" t="str">
        <v>-</v>
      </c>
      <c r="H584" t="str">
        <v>02383883117</v>
      </c>
    </row>
    <row r="585">
      <c r="A585">
        <v>584</v>
      </c>
      <c r="B585" t="str">
        <v>UBND Ủy ban nhân dân huyện Quỳ Hợp  tỉnh Nghệ An</v>
      </c>
      <c r="C585" t="str">
        <v>LINK MÁY</v>
      </c>
    </row>
    <row r="586">
      <c r="A586">
        <v>585</v>
      </c>
      <c r="B586" t="str">
        <v>Công an huyện Quỳnh Lưu  tỉnh Nghệ An</v>
      </c>
      <c r="C586" t="str">
        <v>LINK MÁY</v>
      </c>
      <c r="D586" t="str">
        <v>LINK TAY</v>
      </c>
      <c r="E586" t="str">
        <v>Quynh Luu, Vietnam</v>
      </c>
      <c r="F586" t="str">
        <v>-</v>
      </c>
      <c r="G586" t="str">
        <v>-</v>
      </c>
      <c r="H586" t="str">
        <v>02383864210</v>
      </c>
    </row>
    <row r="587">
      <c r="A587">
        <v>586</v>
      </c>
      <c r="B587" t="str">
        <v>UBND Ủy ban nhân dân huyện Quỳnh Lưu  tỉnh Nghệ An</v>
      </c>
      <c r="C587" t="str">
        <v>LINK MÁY</v>
      </c>
    </row>
    <row r="588">
      <c r="A588">
        <v>587</v>
      </c>
      <c r="B588" t="str">
        <v>Công an huyện Con Cuông  tỉnh Nghệ An</v>
      </c>
      <c r="C588" t="str">
        <v>LINK MÁY</v>
      </c>
      <c r="D588" t="str">
        <v>LINK TAY</v>
      </c>
      <c r="E588" t="str">
        <v>Khối 1, thị trấn Con Cuông, huyện Con Cuông, tỉnh Nghệ An</v>
      </c>
      <c r="F588" t="str">
        <v>-</v>
      </c>
      <c r="G588" t="str">
        <v>-</v>
      </c>
      <c r="H588" t="str">
        <v>02383873112</v>
      </c>
    </row>
    <row r="589">
      <c r="A589">
        <v>588</v>
      </c>
      <c r="B589" t="str">
        <v>UBND Ủy ban nhân dân huyện Con Cuông  tỉnh Nghệ An</v>
      </c>
      <c r="C589" t="str">
        <v>LINK MÁY</v>
      </c>
    </row>
    <row r="590">
      <c r="A590">
        <v>589</v>
      </c>
      <c r="B590" t="str">
        <v>Công an huyện Tân Kỳ  tỉnh Nghệ An</v>
      </c>
      <c r="C590" t="str">
        <v>LINK MÁY</v>
      </c>
      <c r="D590" t="str">
        <v>LINK TAY</v>
      </c>
      <c r="E590" t="str">
        <v>Khối 3, Thị trấn Tân Kỳ, huyện Tân Kỳ, tỉnh Nghệ An</v>
      </c>
      <c r="F590" t="str">
        <f>HYPERLINK("mailto:cah.tanky@gmail.com", "cah.tanky@gmail.com")</f>
        <v>cah.tanky@gmail.com</v>
      </c>
      <c r="G590" t="str">
        <v>-</v>
      </c>
      <c r="H590" t="str">
        <v>02383882120</v>
      </c>
    </row>
    <row r="591">
      <c r="A591">
        <v>590</v>
      </c>
      <c r="B591" t="str">
        <v>UBND Ủy ban nhân dân huyện Tân Kỳ  tỉnh Nghệ An</v>
      </c>
      <c r="C591" t="str">
        <v>LINK MÁY</v>
      </c>
    </row>
    <row r="592">
      <c r="A592">
        <v>591</v>
      </c>
      <c r="B592" t="str">
        <v>Công an huyện Anh Sơn  tỉnh Nghệ An</v>
      </c>
      <c r="C592" t="str">
        <v>LINK MÁY</v>
      </c>
      <c r="D592" t="str">
        <v>LINK TAY</v>
      </c>
      <c r="E592" t="str">
        <v>-</v>
      </c>
      <c r="F592" t="str">
        <v>-</v>
      </c>
      <c r="G592" t="str">
        <v>-</v>
      </c>
      <c r="H592" t="str">
        <v>02383872160</v>
      </c>
    </row>
    <row r="593">
      <c r="A593">
        <v>592</v>
      </c>
      <c r="B593" t="str">
        <v>UBND Ủy ban nhân dân huyện Anh Sơn  tỉnh Nghệ An</v>
      </c>
      <c r="C593" t="str">
        <v>LINK MÁY</v>
      </c>
    </row>
    <row r="594">
      <c r="A594">
        <v>593</v>
      </c>
      <c r="B594" t="str">
        <v>Công an huyện Diễn Châu  tỉnh Nghệ An</v>
      </c>
      <c r="C594" t="str">
        <v>LINK MÁY</v>
      </c>
      <c r="D594" t="str">
        <v>LINK TAY</v>
      </c>
      <c r="E594" t="str">
        <v>Khối 3, Thị trấn Diễn Châu, Huyện Diễn Châu</v>
      </c>
      <c r="F594" t="str">
        <f>HYPERLINK("mailto:congandienchau@gmail.com", "congandienchau@gmail.com")</f>
        <v>congandienchau@gmail.com</v>
      </c>
      <c r="G594" t="str">
        <v>-</v>
      </c>
      <c r="H594" t="str">
        <v>02383862313</v>
      </c>
    </row>
    <row r="595">
      <c r="A595">
        <v>594</v>
      </c>
      <c r="B595" t="str">
        <v>UBND Ủy ban nhân dân huyện Diễn Châu  tỉnh Nghệ An</v>
      </c>
      <c r="C595" t="str">
        <v>LINK MÁY</v>
      </c>
    </row>
    <row r="596">
      <c r="A596">
        <v>595</v>
      </c>
      <c r="B596" t="str">
        <v>Công an huyện Yên Thành  tỉnh Nghệ An</v>
      </c>
      <c r="C596" t="str">
        <v>LINK MÁY</v>
      </c>
      <c r="D596" t="str">
        <v>LINK TAY</v>
      </c>
      <c r="E596" t="str">
        <v>Yên Thành, Vietnam</v>
      </c>
      <c r="F596" t="str">
        <v>-</v>
      </c>
      <c r="G596" t="str">
        <v>-</v>
      </c>
      <c r="H596" t="str">
        <v>02383863132</v>
      </c>
    </row>
    <row r="597">
      <c r="A597">
        <v>596</v>
      </c>
      <c r="B597" t="str">
        <v>UBND Ủy ban nhân dân huyện Yên Thành  tỉnh Nghệ An</v>
      </c>
      <c r="C597" t="str">
        <v>LINK MÁY</v>
      </c>
    </row>
    <row r="598">
      <c r="A598">
        <v>597</v>
      </c>
      <c r="B598" t="str">
        <v>Công an huyện Đô Lương  tỉnh Nghệ An</v>
      </c>
      <c r="C598" t="str">
        <v>LINK MÁY</v>
      </c>
      <c r="D598" t="str">
        <v>LINK TAY</v>
      </c>
      <c r="E598" t="str">
        <v>Đường Đội Cung, Khối 3, Thị trấn Đô Lương, Đô Lương, Nghệ An, Anh Son, Vietnam</v>
      </c>
      <c r="F598" t="str">
        <v>-</v>
      </c>
      <c r="G598" t="str">
        <v>-</v>
      </c>
      <c r="H598" t="str">
        <v>02383871113</v>
      </c>
    </row>
    <row r="599">
      <c r="A599">
        <v>598</v>
      </c>
      <c r="B599" t="str">
        <v>UBND Ủy ban nhân dân huyện Đô Lương  tỉnh Nghệ An</v>
      </c>
      <c r="C599" t="str">
        <v>LINK MÁY</v>
      </c>
    </row>
    <row r="600">
      <c r="A600">
        <v>599</v>
      </c>
      <c r="B600" t="str">
        <v>Công an huyện Thanh Chương  tỉnh Nghệ An</v>
      </c>
      <c r="C600" t="str">
        <v>LINK MÁY</v>
      </c>
      <c r="D600" t="str">
        <v>LINK TAY</v>
      </c>
      <c r="E600" t="str">
        <v>Khối 2A, thị trấn Thanh Chương, huyện Thanh Chương, tỉnh Nghệ An</v>
      </c>
      <c r="F600" t="str">
        <f>HYPERLINK("mailto:congan.thanhchuong.na@gmail.com", "congan.thanhchuong.na@gmail.com")</f>
        <v>congan.thanhchuong.na@gmail.com</v>
      </c>
      <c r="G600" t="str">
        <v>-</v>
      </c>
      <c r="H600" t="str">
        <v>02383823174</v>
      </c>
    </row>
    <row r="601">
      <c r="A601">
        <v>600</v>
      </c>
      <c r="B601" t="str">
        <v>UBND Ủy ban nhân dân huyện Thanh Chương  tỉnh Nghệ An</v>
      </c>
      <c r="C601" t="str">
        <v>LINK MÁY</v>
      </c>
    </row>
    <row r="602">
      <c r="A602">
        <v>601</v>
      </c>
      <c r="B602" t="str">
        <v>Công an huyện Nghi Lộc  tỉnh Nghệ An</v>
      </c>
      <c r="C602" t="str">
        <v>LINK MÁY</v>
      </c>
      <c r="D602" t="str">
        <v>LINK TAY</v>
      </c>
      <c r="E602" t="str">
        <v>-</v>
      </c>
      <c r="F602" t="str">
        <v>-</v>
      </c>
      <c r="G602" t="str">
        <v>-</v>
      </c>
      <c r="H602" t="str">
        <v>02383861132</v>
      </c>
    </row>
    <row r="603">
      <c r="A603">
        <v>602</v>
      </c>
      <c r="B603" t="str">
        <v>UBND Ủy ban nhân dân huyện Nghi Lộc  tỉnh Nghệ An</v>
      </c>
      <c r="C603" t="str">
        <v>LINK MÁY</v>
      </c>
    </row>
    <row r="604">
      <c r="A604">
        <v>603</v>
      </c>
      <c r="B604" t="str">
        <v>Công an huyện Nam Đàn  tỉnh Nghệ An</v>
      </c>
      <c r="C604" t="str">
        <v>LINK MÁY</v>
      </c>
      <c r="D604" t="str">
        <v>LINK TAY</v>
      </c>
      <c r="E604" t="str">
        <v>-</v>
      </c>
      <c r="F604" t="str">
        <v>-</v>
      </c>
      <c r="G604" t="str">
        <v>-</v>
      </c>
      <c r="H604" t="str">
        <v/>
      </c>
    </row>
    <row r="605">
      <c r="A605">
        <v>604</v>
      </c>
      <c r="B605" t="str">
        <v>UBND Ủy ban nhân dân huyện Nam Đàn  tỉnh Nghệ An</v>
      </c>
      <c r="C605" t="str">
        <v>LINK MÁY</v>
      </c>
    </row>
    <row r="606">
      <c r="A606">
        <v>605</v>
      </c>
      <c r="B606" t="str">
        <v>Công an huyện Hưng Nguyên  tỉnh Nghệ An</v>
      </c>
      <c r="C606" t="str">
        <v>LINK MÁY</v>
      </c>
      <c r="D606" t="str">
        <v>LINK TAY</v>
      </c>
      <c r="E606" t="str">
        <v>Khối 5, thị trấn Hưng Nguyên, huyện Hưng Nguyên</v>
      </c>
      <c r="F606" t="str">
        <v>-</v>
      </c>
      <c r="G606" t="str">
        <v>-</v>
      </c>
      <c r="H606" t="str">
        <v>02383821126</v>
      </c>
    </row>
    <row r="607">
      <c r="A607">
        <v>606</v>
      </c>
      <c r="B607" t="str">
        <v>UBND Ủy ban nhân dân huyện Hưng Nguyên  tỉnh Nghệ An</v>
      </c>
      <c r="C607" t="str">
        <v>LINK MÁY</v>
      </c>
    </row>
    <row r="608">
      <c r="A608">
        <v>607</v>
      </c>
      <c r="B608" t="str">
        <v>Công an thành phố Hà Tĩnh  tỉnh Hà Tĩnh</v>
      </c>
      <c r="C608" t="str">
        <v>LINK MÁY</v>
      </c>
      <c r="D608" t="str">
        <v>LINK TAY</v>
      </c>
      <c r="E608" t="str">
        <v>Số 173, đường Xuân Diệu, P. Nguyễn Du, TP. Hà Tĩnh, tỉnh Hà Tĩnh, Ha Tinh, Vietnam</v>
      </c>
      <c r="F608" t="str">
        <f>HYPERLINK("mailto:conganthanhpho.ht@gmail.com", "conganthanhpho.ht@gmail.com")</f>
        <v>conganthanhpho.ht@gmail.com</v>
      </c>
      <c r="G608" t="str">
        <v>-</v>
      </c>
      <c r="H608" t="str">
        <v/>
      </c>
    </row>
    <row r="609">
      <c r="A609">
        <v>608</v>
      </c>
      <c r="B609" t="str">
        <v>UBND Ủy ban nhân dân thành phố Hà Tĩnh  tỉnh Hà Tĩnh</v>
      </c>
      <c r="C609" t="str">
        <v>LINK MÁY</v>
      </c>
    </row>
    <row r="610">
      <c r="A610">
        <v>609</v>
      </c>
      <c r="B610" t="str">
        <v>Công an huyện Hương Sơn  tỉnh Hà Tĩnh</v>
      </c>
      <c r="C610" t="str">
        <v>LINK MÁY</v>
      </c>
      <c r="E610" t="str">
        <v>199 Lê Lợi, thị trấn Phố Châu, Hương Sơn, Hà Tĩnh</v>
      </c>
      <c r="F610" t="str">
        <v>-</v>
      </c>
      <c r="G610" t="str">
        <v>-</v>
      </c>
      <c r="H610" t="str">
        <v>02393875430</v>
      </c>
    </row>
    <row r="611">
      <c r="A611">
        <v>610</v>
      </c>
      <c r="B611" t="str">
        <v>UBND Ủy ban nhân dân huyện Hương Sơn  tỉnh Hà Tĩnh</v>
      </c>
      <c r="C611" t="str">
        <v>LINK MÁY</v>
      </c>
    </row>
    <row r="612">
      <c r="A612">
        <v>611</v>
      </c>
      <c r="B612" t="str">
        <v>Công an huyện Đức Thọ  tỉnh Hà Tĩnh</v>
      </c>
      <c r="C612" t="str">
        <v>LINK MÁY</v>
      </c>
      <c r="D612" t="str">
        <v>LINK TAY</v>
      </c>
      <c r="E612" t="str">
        <v>Tổ Dân Phố 7, Ha Tinh, Vietnam</v>
      </c>
      <c r="F612" t="str">
        <f>HYPERLINK("mailto:thodaiuy.67890@gmail.com", "thodaiuy.67890@gmail.com")</f>
        <v>thodaiuy.67890@gmail.com</v>
      </c>
      <c r="G612" t="str">
        <v>-</v>
      </c>
      <c r="H612" t="str">
        <v>02393831428</v>
      </c>
    </row>
    <row r="613">
      <c r="A613">
        <v>612</v>
      </c>
      <c r="B613" t="str">
        <v>UBND Ủy ban nhân dân huyện Đức Thọ  tỉnh Hà Tĩnh</v>
      </c>
      <c r="C613" t="str">
        <v>LINK MÁY</v>
      </c>
    </row>
    <row r="614">
      <c r="A614">
        <v>613</v>
      </c>
      <c r="B614" t="str">
        <v>Công an huyện Vũ Quang  tỉnh Hà Tĩnh</v>
      </c>
      <c r="C614" t="str">
        <v>LINK MÁY</v>
      </c>
      <c r="D614" t="str">
        <v>LINK TAY</v>
      </c>
      <c r="E614" t="str">
        <v>-</v>
      </c>
      <c r="F614" t="str">
        <v>-</v>
      </c>
      <c r="G614" t="str">
        <v>-</v>
      </c>
      <c r="H614" t="str">
        <v>02393814008</v>
      </c>
    </row>
    <row r="615">
      <c r="A615">
        <v>614</v>
      </c>
      <c r="B615" t="str">
        <v>UBND Ủy ban nhân dân huyện Vũ Quang  tỉnh Hà Tĩnh</v>
      </c>
      <c r="C615" t="str">
        <v>LINK MÁY</v>
      </c>
    </row>
    <row r="616">
      <c r="A616">
        <v>615</v>
      </c>
      <c r="B616" t="str">
        <v>Công an huyện Nghi Xuân  tỉnh Hà Tĩnh</v>
      </c>
      <c r="C616" t="str">
        <v>LINK MÁY</v>
      </c>
      <c r="D616" t="str">
        <v>LINK TAY</v>
      </c>
      <c r="E616" t="str">
        <v>-</v>
      </c>
      <c r="F616" t="str">
        <f>HYPERLINK("mailto:conganhuyennghixuan@gmail.com", "conganhuyennghixuan@gmail.com")</f>
        <v>conganhuyennghixuan@gmail.com</v>
      </c>
      <c r="G616" t="str">
        <v>-</v>
      </c>
      <c r="H616" t="str">
        <v>02393825010</v>
      </c>
    </row>
    <row r="617">
      <c r="A617">
        <v>616</v>
      </c>
      <c r="B617" t="str">
        <v>UBND Ủy ban nhân dân huyện Nghi Xuân  tỉnh Hà Tĩnh</v>
      </c>
      <c r="C617" t="str">
        <v>LINK MÁY</v>
      </c>
    </row>
    <row r="618">
      <c r="A618">
        <v>617</v>
      </c>
      <c r="B618" t="str">
        <v>Công an huyện Can Lộc  tỉnh Hà Tĩnh</v>
      </c>
      <c r="C618" t="str">
        <v>LINK MÁY</v>
      </c>
      <c r="D618" t="str">
        <v>LINK TAY</v>
      </c>
      <c r="E618" t="str">
        <v>Số 01, đường Nguyễn Huy Tự, thị trấn Nghèn, huyện Can Lộc, tỉnh Hà Tĩnh, Ha Tinh, Vietnam</v>
      </c>
      <c r="F618" t="str">
        <v>-</v>
      </c>
      <c r="G618" t="str">
        <v>-</v>
      </c>
      <c r="H618" t="str">
        <v>02393841221</v>
      </c>
    </row>
    <row r="619">
      <c r="A619">
        <v>618</v>
      </c>
      <c r="B619" t="str">
        <v>UBND Ủy ban nhân dân huyện Can Lộc  tỉnh Hà Tĩnh</v>
      </c>
      <c r="C619" t="str">
        <v>LINK MÁY</v>
      </c>
    </row>
    <row r="620">
      <c r="A620">
        <v>619</v>
      </c>
      <c r="B620" t="str">
        <v>Công an huyện Hương Khê  tỉnh Hà Tĩnh</v>
      </c>
      <c r="C620" t="str">
        <v>LINK MÁY</v>
      </c>
      <c r="D620" t="str">
        <v>LINK TAY</v>
      </c>
      <c r="E620" t="str">
        <v>Công an Hương Khê - Hà Tĩnh, Ha Tin', Vietnam</v>
      </c>
      <c r="F620" t="str">
        <f>HYPERLINK("mailto:conganhuongkhe@gmail.com", "conganhuongkhe@gmail.com")</f>
        <v>conganhuongkhe@gmail.com</v>
      </c>
      <c r="G620" t="str">
        <v>-</v>
      </c>
      <c r="H620" t="str">
        <v>02393871212</v>
      </c>
    </row>
    <row r="621">
      <c r="A621">
        <v>620</v>
      </c>
      <c r="B621" t="str">
        <v>UBND Ủy ban nhân dân huyện Hương Khê  tỉnh Hà Tĩnh</v>
      </c>
      <c r="C621" t="str">
        <v>LINK MÁY</v>
      </c>
    </row>
    <row r="622">
      <c r="A622">
        <v>621</v>
      </c>
      <c r="B622" t="str">
        <v>Công an huyện Thạch Hà  tỉnh Hà Tĩnh</v>
      </c>
      <c r="C622" t="str">
        <v>LINK MÁY</v>
      </c>
      <c r="D622" t="str">
        <v>LINK TAY</v>
      </c>
      <c r="E622" t="str">
        <v>Ha Tin', Vietnam</v>
      </c>
      <c r="F622" t="str">
        <f>HYPERLINK("mailto:conganhuyenthachha@gmail.com", "conganhuyenthachha@gmail.com")</f>
        <v>conganhuyenthachha@gmail.com</v>
      </c>
      <c r="G622" t="str">
        <v>-</v>
      </c>
      <c r="H622" t="str">
        <v>02393845320</v>
      </c>
    </row>
    <row r="623">
      <c r="A623">
        <v>622</v>
      </c>
      <c r="B623" t="str">
        <v>UBND Ủy ban nhân dân huyện Thạch Hà  tỉnh Hà Tĩnh</v>
      </c>
      <c r="C623" t="str">
        <v>LINK MÁY</v>
      </c>
    </row>
    <row r="624">
      <c r="A624">
        <v>623</v>
      </c>
      <c r="B624" t="str">
        <v>Công an huyện Cẩm Xuyên  tỉnh Hà Tĩnh</v>
      </c>
      <c r="C624" t="str">
        <v>LINK MÁY</v>
      </c>
      <c r="E624" t="str">
        <v>Tổ dân phố 10, thị trấn Cẩm Xuyên, huyện Cẩm Xuyên, My Loc, Vietnam</v>
      </c>
      <c r="F624" t="str">
        <v>-</v>
      </c>
      <c r="G624" t="str">
        <v>-</v>
      </c>
      <c r="H624" t="str">
        <v>02393861259</v>
      </c>
    </row>
    <row r="625">
      <c r="A625">
        <v>624</v>
      </c>
      <c r="B625" t="str">
        <v>UBND Ủy ban nhân dân huyện Cẩm Xuyên  tỉnh Hà Tĩnh</v>
      </c>
      <c r="C625" t="str">
        <v>LINK MÁY</v>
      </c>
    </row>
    <row r="626">
      <c r="A626">
        <v>625</v>
      </c>
      <c r="B626" t="str">
        <v>Công an huyện Kỳ Anh  tỉnh Hà Tĩnh</v>
      </c>
      <c r="C626" t="str">
        <v>LINK MÁY</v>
      </c>
      <c r="D626" t="str">
        <v>LINK TAY</v>
      </c>
      <c r="E626" t="str">
        <v>Thôn Đồng Tiến, xã Kỳ Đồng, huyện Kỳ Anh, tỉnh Hà Tĩnh, Ha Tinh, Vietnam</v>
      </c>
      <c r="F626" t="str">
        <f>HYPERLINK("mailto:cahkyanh@gmail.com", "cahkyanh@gmail.com")</f>
        <v>cahkyanh@gmail.com</v>
      </c>
      <c r="G626" t="str">
        <v>-</v>
      </c>
      <c r="H626" t="str">
        <v>02393817999</v>
      </c>
    </row>
    <row r="627">
      <c r="A627">
        <v>626</v>
      </c>
      <c r="B627" t="str">
        <v>UBND Ủy ban nhân dân huyện Kỳ Anh  tỉnh Hà Tĩnh</v>
      </c>
      <c r="C627" t="str">
        <v>LINK MÁY</v>
      </c>
    </row>
    <row r="628">
      <c r="A628">
        <v>627</v>
      </c>
      <c r="B628" t="str">
        <v>Công an huyện Lộc Hà  tỉnh Hà Tĩnh</v>
      </c>
      <c r="C628" t="str">
        <v>LINK MÁY</v>
      </c>
      <c r="D628" t="str">
        <v>LINK TAY</v>
      </c>
      <c r="E628" t="str">
        <v>Ha Tinh, Vietnam</v>
      </c>
      <c r="F628" t="str">
        <v>-</v>
      </c>
      <c r="G628" t="str">
        <v>-</v>
      </c>
      <c r="H628" t="str">
        <v>02393656045</v>
      </c>
    </row>
    <row r="629">
      <c r="A629">
        <v>628</v>
      </c>
      <c r="B629" t="str">
        <v>UBND Ủy ban nhân dân huyện Lộc Hà  tỉnh Hà Tĩnh</v>
      </c>
      <c r="C629" t="str">
        <v>LINK MÁY</v>
      </c>
    </row>
    <row r="630">
      <c r="A630">
        <v>629</v>
      </c>
      <c r="B630" t="str">
        <v>Công an phường Phúc Xá  thành phố Hà Nội</v>
      </c>
      <c r="C630" t="str">
        <v>-</v>
      </c>
      <c r="E630" t="str">
        <v>-</v>
      </c>
      <c r="F630" t="str">
        <v>-</v>
      </c>
      <c r="G630" t="str">
        <v>-</v>
      </c>
      <c r="H630" t="str">
        <v/>
      </c>
    </row>
    <row r="631">
      <c r="A631">
        <v>630</v>
      </c>
      <c r="B631" t="str">
        <v>UBND Ủy ban nhân dân phường Phúc Xá  thành phố Hà Nội</v>
      </c>
      <c r="C631" t="str">
        <v>LINK MÁY</v>
      </c>
    </row>
    <row r="632">
      <c r="A632">
        <v>631</v>
      </c>
      <c r="B632" t="str">
        <v>Công an phường Trúc Bạch  thành phố Hà Nội</v>
      </c>
      <c r="C632" t="str">
        <v>-</v>
      </c>
      <c r="E632" t="str">
        <v>-</v>
      </c>
      <c r="F632" t="str">
        <v>-</v>
      </c>
      <c r="G632" t="str">
        <v>-</v>
      </c>
      <c r="H632" t="str">
        <v/>
      </c>
    </row>
    <row r="633">
      <c r="A633">
        <v>632</v>
      </c>
      <c r="B633" t="str">
        <v>UBND Ủy ban nhân dân phường Trúc Bạch  thành phố Hà Nội</v>
      </c>
      <c r="C633" t="str">
        <v>LINK MÁY</v>
      </c>
    </row>
    <row r="634">
      <c r="A634">
        <v>633</v>
      </c>
      <c r="B634" t="str">
        <v>Công an phường Vĩnh Phúc  thành phố Hà Nội</v>
      </c>
      <c r="C634" t="str">
        <v>LINK MÁY</v>
      </c>
      <c r="E634" t="str">
        <v>-</v>
      </c>
      <c r="F634" t="str">
        <v>-</v>
      </c>
      <c r="G634" t="str">
        <v>-</v>
      </c>
      <c r="H634" t="str">
        <v/>
      </c>
    </row>
    <row r="635">
      <c r="A635">
        <v>634</v>
      </c>
      <c r="B635" t="str">
        <v>UBND Ủy ban nhân dân phường Vĩnh Phúc  thành phố Hà Nội</v>
      </c>
      <c r="C635" t="str">
        <v>LINK MÁY</v>
      </c>
    </row>
    <row r="636">
      <c r="A636">
        <v>635</v>
      </c>
      <c r="B636" t="str">
        <v>Công an phường Cống Vị  thành phố Hà Nội</v>
      </c>
      <c r="C636" t="str">
        <v>LINK MÁY</v>
      </c>
      <c r="E636" t="str">
        <v>-</v>
      </c>
      <c r="F636" t="str">
        <v>-</v>
      </c>
      <c r="G636" t="str">
        <v>-</v>
      </c>
      <c r="H636" t="str">
        <v/>
      </c>
    </row>
    <row r="637">
      <c r="A637">
        <v>636</v>
      </c>
      <c r="B637" t="str">
        <v>UBND Ủy ban nhân dân phường Cống Vị  thành phố Hà Nội</v>
      </c>
      <c r="C637" t="str">
        <v>LINK MÁY</v>
      </c>
    </row>
    <row r="638">
      <c r="A638">
        <v>637</v>
      </c>
      <c r="B638" t="str">
        <v>Công an phường Liễu Giai  thành phố Hà Nội</v>
      </c>
      <c r="C638" t="str">
        <v>LINK MÁY</v>
      </c>
      <c r="E638" t="str">
        <v>-</v>
      </c>
      <c r="F638" t="str">
        <v>-</v>
      </c>
      <c r="G638" t="str">
        <v>-</v>
      </c>
      <c r="H638" t="str">
        <v/>
      </c>
    </row>
    <row r="639">
      <c r="A639">
        <v>638</v>
      </c>
      <c r="B639" t="str">
        <v>UBND Ủy ban nhân dân phường Liễu Giai  thành phố Hà Nội</v>
      </c>
      <c r="C639" t="str">
        <v>LINK MÁY</v>
      </c>
    </row>
    <row r="640">
      <c r="A640">
        <v>639</v>
      </c>
      <c r="B640" t="str">
        <v>Công an phường Nguyễn Trung Trực  thành phố Hà Nội</v>
      </c>
      <c r="C640" t="str">
        <v>-</v>
      </c>
      <c r="E640" t="str">
        <v>-</v>
      </c>
      <c r="F640" t="str">
        <v>-</v>
      </c>
      <c r="G640" t="str">
        <v>-</v>
      </c>
      <c r="H640" t="str">
        <v/>
      </c>
    </row>
    <row r="641">
      <c r="A641">
        <v>640</v>
      </c>
      <c r="B641" t="str">
        <v>UBND Ủy ban nhân dân phường Nguyễn Trung Trực  thành phố Hà Nội</v>
      </c>
      <c r="C641" t="str">
        <v>LINK MÁY</v>
      </c>
    </row>
    <row r="642">
      <c r="A642">
        <v>641</v>
      </c>
      <c r="B642" t="str">
        <v>Công an phường Quán Thánh  thành phố Hà Nội</v>
      </c>
      <c r="C642" t="str">
        <v>-</v>
      </c>
      <c r="E642" t="str">
        <v>-</v>
      </c>
      <c r="F642" t="str">
        <v>-</v>
      </c>
      <c r="G642" t="str">
        <v>-</v>
      </c>
      <c r="H642" t="str">
        <v/>
      </c>
    </row>
    <row r="643">
      <c r="A643">
        <v>642</v>
      </c>
      <c r="B643" t="str">
        <v>UBND Ủy ban nhân dân phường Quán Thánh  thành phố Hà Nội</v>
      </c>
      <c r="C643" t="str">
        <v>LINK MÁY</v>
      </c>
    </row>
    <row r="644">
      <c r="A644">
        <v>643</v>
      </c>
      <c r="B644" t="str">
        <v>Công an phường Ngọc Hà  thành phố Hà Nội</v>
      </c>
      <c r="C644" t="str">
        <v>-</v>
      </c>
      <c r="E644" t="str">
        <v>-</v>
      </c>
      <c r="F644" t="str">
        <v>-</v>
      </c>
      <c r="G644" t="str">
        <v>-</v>
      </c>
      <c r="H644" t="str">
        <v/>
      </c>
    </row>
    <row r="645">
      <c r="A645">
        <v>644</v>
      </c>
      <c r="B645" t="str">
        <v>UBND Ủy ban nhân dân phường Ngọc Hà  thành phố Hà Nội</v>
      </c>
      <c r="C645" t="str">
        <v>LINK MÁY</v>
      </c>
    </row>
    <row r="646">
      <c r="A646">
        <v>645</v>
      </c>
      <c r="B646" t="str">
        <v>Công an phường Điện Biên  thành phố Hà Nội</v>
      </c>
      <c r="C646" t="str">
        <v>LINK MÁY</v>
      </c>
      <c r="E646" t="str">
        <v>-</v>
      </c>
      <c r="F646" t="str">
        <v>-</v>
      </c>
      <c r="G646" t="str">
        <v>-</v>
      </c>
      <c r="H646" t="str">
        <v/>
      </c>
    </row>
    <row r="647">
      <c r="A647">
        <v>646</v>
      </c>
      <c r="B647" t="str">
        <v>UBND Ủy ban nhân dân phường Điện Biên  thành phố Hà Nội</v>
      </c>
      <c r="C647" t="str">
        <v>LINK MÁY</v>
      </c>
    </row>
    <row r="648">
      <c r="A648">
        <v>647</v>
      </c>
      <c r="B648" t="str">
        <v>Công an phường Đội Cấn  thành phố Hà Nội</v>
      </c>
      <c r="C648" t="str">
        <v>-</v>
      </c>
      <c r="E648" t="str">
        <v>-</v>
      </c>
      <c r="F648" t="str">
        <v>-</v>
      </c>
      <c r="G648" t="str">
        <v>-</v>
      </c>
      <c r="H648" t="str">
        <v/>
      </c>
    </row>
    <row r="649">
      <c r="A649">
        <v>648</v>
      </c>
      <c r="B649" t="str">
        <v>UBND Ủy ban nhân dân phường Đội Cấn  thành phố Hà Nội</v>
      </c>
      <c r="C649" t="str">
        <v>LINK MÁY</v>
      </c>
    </row>
    <row r="650">
      <c r="A650">
        <v>649</v>
      </c>
      <c r="B650" t="str">
        <v>Công an phường Ngọc Khánh  thành phố Hà Nội</v>
      </c>
      <c r="C650" t="str">
        <v>-</v>
      </c>
      <c r="E650" t="str">
        <v>-</v>
      </c>
      <c r="F650" t="str">
        <v>-</v>
      </c>
      <c r="G650" t="str">
        <v>-</v>
      </c>
      <c r="H650" t="str">
        <v/>
      </c>
    </row>
    <row r="651">
      <c r="A651">
        <v>650</v>
      </c>
      <c r="B651" t="str">
        <v>UBND Ủy ban nhân dân phường Ngọc Khánh  thành phố Hà Nội</v>
      </c>
      <c r="C651" t="str">
        <v>LINK MÁY</v>
      </c>
    </row>
    <row r="652">
      <c r="A652">
        <v>651</v>
      </c>
      <c r="B652" t="str">
        <v>Công an phường Kim Mã  thành phố Hà Nội</v>
      </c>
      <c r="C652" t="str">
        <v>LINK MÁY</v>
      </c>
      <c r="E652" t="str">
        <v>-</v>
      </c>
      <c r="F652" t="str">
        <v>-</v>
      </c>
      <c r="G652" t="str">
        <v>-</v>
      </c>
      <c r="H652" t="str">
        <v/>
      </c>
    </row>
    <row r="653">
      <c r="A653">
        <v>652</v>
      </c>
      <c r="B653" t="str">
        <v>UBND Ủy ban nhân dân phường Kim Mã  thành phố Hà Nội</v>
      </c>
      <c r="C653" t="str">
        <v>LINK MÁY</v>
      </c>
    </row>
    <row r="654">
      <c r="A654">
        <v>653</v>
      </c>
      <c r="B654" t="str">
        <v>Công an phường Giảng Võ  thành phố Hà Nội</v>
      </c>
      <c r="C654" t="str">
        <v>-</v>
      </c>
      <c r="E654" t="str">
        <v>-</v>
      </c>
      <c r="F654" t="str">
        <v>-</v>
      </c>
      <c r="G654" t="str">
        <v>-</v>
      </c>
      <c r="H654" t="str">
        <v/>
      </c>
    </row>
    <row r="655">
      <c r="A655">
        <v>654</v>
      </c>
      <c r="B655" t="str">
        <v>UBND Ủy ban nhân dân phường Giảng Võ  thành phố Hà Nội</v>
      </c>
      <c r="C655" t="str">
        <v>LINK MÁY</v>
      </c>
    </row>
    <row r="656">
      <c r="A656">
        <v>655</v>
      </c>
      <c r="B656" t="str">
        <v>Công an phường Thành Công  thành phố Hà Nội</v>
      </c>
      <c r="C656" t="str">
        <v>-</v>
      </c>
      <c r="E656" t="str">
        <v>-</v>
      </c>
      <c r="F656" t="str">
        <v>-</v>
      </c>
      <c r="G656" t="str">
        <v>-</v>
      </c>
      <c r="H656" t="str">
        <v/>
      </c>
    </row>
    <row r="657">
      <c r="A657">
        <v>656</v>
      </c>
      <c r="B657" t="str">
        <v>UBND Ủy ban nhân dân phường Thành Công  thành phố Hà Nội</v>
      </c>
      <c r="C657" t="str">
        <v>LINK MÁY</v>
      </c>
    </row>
    <row r="658">
      <c r="A658">
        <v>657</v>
      </c>
      <c r="B658" t="str">
        <v>Công an phường Phúc Tân  thành phố Hà Nội</v>
      </c>
      <c r="C658" t="str">
        <v>-</v>
      </c>
      <c r="E658" t="str">
        <v>-</v>
      </c>
      <c r="F658" t="str">
        <v>-</v>
      </c>
      <c r="G658" t="str">
        <v>-</v>
      </c>
      <c r="H658" t="str">
        <v/>
      </c>
    </row>
    <row r="659">
      <c r="A659">
        <v>658</v>
      </c>
      <c r="B659" t="str">
        <v>UBND Ủy ban nhân dân phường Phúc Tân  thành phố Hà Nội</v>
      </c>
      <c r="C659" t="str">
        <v>LINK MÁY</v>
      </c>
    </row>
    <row r="660">
      <c r="A660">
        <v>659</v>
      </c>
      <c r="B660" t="str">
        <v>Công an phường Đồng Xuân  thành phố Hà Nội</v>
      </c>
      <c r="C660" t="str">
        <v>LINK MÁY</v>
      </c>
      <c r="E660" t="str">
        <v>Số 52 Phố Hàng Giấy, Hanoi, Vietnam</v>
      </c>
      <c r="F660" t="str">
        <v>-</v>
      </c>
      <c r="G660" t="str">
        <v>-</v>
      </c>
      <c r="H660" t="str">
        <v>02422120552</v>
      </c>
    </row>
    <row r="661">
      <c r="A661">
        <v>660</v>
      </c>
      <c r="B661" t="str">
        <v>UBND Ủy ban nhân dân phường Đồng Xuân  thành phố Hà Nội</v>
      </c>
      <c r="C661" t="str">
        <v>LINK MÁY</v>
      </c>
    </row>
    <row r="662">
      <c r="A662">
        <v>661</v>
      </c>
      <c r="B662" t="str">
        <v>Công an phường Hàng Mã  thành phố Hà Nội</v>
      </c>
      <c r="C662" t="str">
        <v>LINK MÁY</v>
      </c>
      <c r="E662" t="str">
        <v>-</v>
      </c>
      <c r="F662" t="str">
        <f>HYPERLINK("mailto:ubndhangma@gmail.com", "ubndhangma@gmail.com")</f>
        <v>ubndhangma@gmail.com</v>
      </c>
      <c r="G662" t="str">
        <v>-</v>
      </c>
      <c r="H662" t="str">
        <v>02438255681</v>
      </c>
    </row>
    <row r="663">
      <c r="A663">
        <v>662</v>
      </c>
      <c r="B663" t="str">
        <v>UBND Ủy ban nhân dân phường Hàng Mã  thành phố Hà Nội</v>
      </c>
      <c r="C663" t="str">
        <v>LINK MÁY</v>
      </c>
    </row>
    <row r="664">
      <c r="A664">
        <v>663</v>
      </c>
      <c r="B664" t="str">
        <v>Công an phường Hàng Buồm  thành phố Hà Nội</v>
      </c>
      <c r="C664" t="str">
        <v>LINK MÁY</v>
      </c>
      <c r="E664" t="str">
        <v>-</v>
      </c>
      <c r="F664" t="str">
        <v>-</v>
      </c>
      <c r="G664" t="str">
        <v>-</v>
      </c>
      <c r="H664" t="str">
        <v/>
      </c>
    </row>
    <row r="665">
      <c r="A665">
        <v>664</v>
      </c>
      <c r="B665" t="str">
        <v>UBND Ủy ban nhân dân phường Hàng Buồm  thành phố Hà Nội</v>
      </c>
      <c r="C665" t="str">
        <v>LINK MÁY</v>
      </c>
    </row>
    <row r="666">
      <c r="A666">
        <v>665</v>
      </c>
      <c r="B666" t="str">
        <v>Công an phường Hàng Đào  thành phố Hà Nội</v>
      </c>
      <c r="C666" t="str">
        <v>LINK MÁY</v>
      </c>
      <c r="E666" t="str">
        <v>Hanoi, Vietnam</v>
      </c>
      <c r="F666" t="str">
        <f>HYPERLINK("mailto:phdao_hoankiem@hanoi.gov.vn", "phdao_hoankiem@hanoi.gov.vn")</f>
        <v>phdao_hoankiem@hanoi.gov.vn</v>
      </c>
      <c r="G666" t="str">
        <v>-</v>
      </c>
      <c r="H666" t="str">
        <v>02439262271</v>
      </c>
    </row>
    <row r="667">
      <c r="A667">
        <v>666</v>
      </c>
      <c r="B667" t="str">
        <v>UBND Ủy ban nhân dân phường Hàng Đào  thành phố Hà Nội</v>
      </c>
      <c r="C667" t="str">
        <v>LINK MÁY</v>
      </c>
    </row>
    <row r="668">
      <c r="A668">
        <v>667</v>
      </c>
      <c r="B668" t="str">
        <v>Công an phường Hàng Bồ  thành phố Hà Nội</v>
      </c>
      <c r="C668" t="str">
        <v>LINK MÁY</v>
      </c>
      <c r="E668" t="str">
        <v>-</v>
      </c>
      <c r="F668" t="str">
        <v>-</v>
      </c>
      <c r="G668" t="str">
        <v>-</v>
      </c>
      <c r="H668" t="str">
        <v/>
      </c>
    </row>
    <row r="669">
      <c r="A669">
        <v>668</v>
      </c>
      <c r="B669" t="str">
        <v>UBND Ủy ban nhân dân phường Hàng Bồ  thành phố Hà Nội</v>
      </c>
      <c r="C669" t="str">
        <v>LINK MÁY</v>
      </c>
    </row>
    <row r="670">
      <c r="A670">
        <v>669</v>
      </c>
      <c r="B670" t="str">
        <v>Công an phường Cửa Đông  thành phố Hà Nội</v>
      </c>
      <c r="C670" t="str">
        <v>LINK MÁY</v>
      </c>
      <c r="E670" t="str">
        <v>30 Hàng Điếu, Hoàn Kiếm, Hà Nội, Hanoi, Vietnam</v>
      </c>
      <c r="F670" t="str">
        <f>HYPERLINK("mailto:thongtincuadong@gmail.com", "thongtincuadong@gmail.com")</f>
        <v>thongtincuadong@gmail.com</v>
      </c>
      <c r="G670" t="str">
        <v>-</v>
      </c>
      <c r="H670" t="str">
        <v>02438285996</v>
      </c>
    </row>
    <row r="671">
      <c r="A671">
        <v>670</v>
      </c>
      <c r="B671" t="str">
        <v>UBND Ủy ban nhân dân phường Cửa Đông  thành phố Hà Nội</v>
      </c>
      <c r="C671" t="str">
        <v>LINK MÁY</v>
      </c>
    </row>
    <row r="672">
      <c r="A672">
        <v>671</v>
      </c>
      <c r="B672" t="str">
        <v>Công an phường Lý Thái Tổ  thành phố Hà Nội</v>
      </c>
      <c r="C672" t="str">
        <v>-</v>
      </c>
      <c r="E672" t="str">
        <v>-</v>
      </c>
      <c r="F672" t="str">
        <v>-</v>
      </c>
      <c r="G672" t="str">
        <v>-</v>
      </c>
      <c r="H672" t="str">
        <v/>
      </c>
    </row>
    <row r="673">
      <c r="A673">
        <v>672</v>
      </c>
      <c r="B673" t="str">
        <v>UBND Ủy ban nhân dân phường Lý Thái Tổ  thành phố Hà Nội</v>
      </c>
      <c r="C673" t="str">
        <v>LINK MÁY</v>
      </c>
    </row>
    <row r="674">
      <c r="A674">
        <v>673</v>
      </c>
      <c r="B674" t="str">
        <v>Công an phường Hàng Bạc  thành phố Hà Nội</v>
      </c>
      <c r="C674" t="str">
        <v>LINK MÁY</v>
      </c>
      <c r="E674" t="str">
        <v>-</v>
      </c>
      <c r="F674" t="str">
        <v>-</v>
      </c>
      <c r="G674" t="str">
        <v>-</v>
      </c>
      <c r="H674" t="str">
        <v/>
      </c>
    </row>
    <row r="675">
      <c r="A675">
        <v>674</v>
      </c>
      <c r="B675" t="str">
        <v>UBND Ủy ban nhân dân phường Hàng Bạc  thành phố Hà Nội</v>
      </c>
      <c r="C675" t="str">
        <v>LINK MÁY</v>
      </c>
    </row>
    <row r="676">
      <c r="A676">
        <v>675</v>
      </c>
      <c r="B676" t="str">
        <v>Công an phường Hàng Gai  thành phố Hà Nội</v>
      </c>
      <c r="C676" t="str">
        <v>LINK MÁY</v>
      </c>
      <c r="E676" t="str">
        <v>-</v>
      </c>
      <c r="F676" t="str">
        <v>-</v>
      </c>
      <c r="G676" t="str">
        <v>-</v>
      </c>
      <c r="H676" t="str">
        <v/>
      </c>
    </row>
    <row r="677">
      <c r="A677">
        <v>676</v>
      </c>
      <c r="B677" t="str">
        <v>UBND Ủy ban nhân dân phường Hàng Gai  thành phố Hà Nội</v>
      </c>
      <c r="C677" t="str">
        <v>LINK MÁY</v>
      </c>
    </row>
    <row r="678">
      <c r="A678">
        <v>677</v>
      </c>
      <c r="B678" t="str">
        <v>Công an phường Chương Dương  thành phố Hà Nội</v>
      </c>
      <c r="C678" t="str">
        <v>LINK MÁY</v>
      </c>
      <c r="E678" t="str">
        <v>81 Vọng Hà, phường Chương Dương, quận Hoàn Kiếm, Hanoi, Vietnam</v>
      </c>
      <c r="F678" t="str">
        <v>-</v>
      </c>
      <c r="G678" t="str">
        <v>-</v>
      </c>
      <c r="H678" t="str">
        <v/>
      </c>
    </row>
    <row r="679">
      <c r="A679">
        <v>678</v>
      </c>
      <c r="B679" t="str">
        <v>UBND Ủy ban nhân dân phường Chương Dương  thành phố Hà Nội</v>
      </c>
      <c r="C679" t="str">
        <v>LINK MÁY</v>
      </c>
    </row>
    <row r="680" xml:space="preserve">
      <c r="A680">
        <v>679</v>
      </c>
      <c r="B680" t="str">
        <v>Công an phường Hàng Trống  thành phố Hà Nội</v>
      </c>
      <c r="C680" t="str">
        <v>LINK MÁY</v>
      </c>
      <c r="E680" t="str" xml:space="preserve">
        <v xml:space="preserve">Đảng ủy phường: số 33 phố Nhà Chung
UBND phường: số 24 phố Chân Cầm, Hanoi, Vietnam</v>
      </c>
      <c r="F680" t="str">
        <v>-</v>
      </c>
      <c r="G680" t="str">
        <v>-</v>
      </c>
      <c r="H680" t="str">
        <v>02438245025</v>
      </c>
    </row>
    <row r="681">
      <c r="A681">
        <v>680</v>
      </c>
      <c r="B681" t="str">
        <v>UBND Ủy ban nhân dân phường Hàng Trống  thành phố Hà Nội</v>
      </c>
      <c r="C681" t="str">
        <v>LINK MÁY</v>
      </c>
    </row>
    <row r="682">
      <c r="A682">
        <v>681</v>
      </c>
      <c r="B682" t="str">
        <v>Công an phường Cửa Nam  thành phố Hà Nội</v>
      </c>
      <c r="C682" t="str">
        <v>LINK MÁY</v>
      </c>
      <c r="E682" t="str">
        <v>-</v>
      </c>
      <c r="F682" t="str">
        <v>-</v>
      </c>
      <c r="G682" t="str">
        <v>-</v>
      </c>
      <c r="H682" t="str">
        <v>02439427500</v>
      </c>
    </row>
    <row r="683">
      <c r="A683">
        <v>682</v>
      </c>
      <c r="B683" t="str">
        <v>UBND Ủy ban nhân dân phường Cửa Nam  thành phố Hà Nội</v>
      </c>
      <c r="C683" t="str">
        <v>LINK MÁY</v>
      </c>
    </row>
    <row r="684">
      <c r="A684">
        <v>683</v>
      </c>
      <c r="B684" t="str">
        <v>Công an phường Hàng Bông  thành phố Hà Nội</v>
      </c>
      <c r="C684" t="str">
        <v>LINK MÁY</v>
      </c>
      <c r="E684" t="str">
        <v>106 Hàng Bông, Hanoi, Vietnam</v>
      </c>
      <c r="F684" t="str">
        <v>-</v>
      </c>
      <c r="G684" t="str">
        <v>-</v>
      </c>
      <c r="H684" t="str">
        <v>02438255485</v>
      </c>
    </row>
    <row r="685">
      <c r="A685">
        <v>684</v>
      </c>
      <c r="B685" t="str">
        <v>UBND Ủy ban nhân dân phường Hàng Bông  thành phố Hà Nội</v>
      </c>
      <c r="C685" t="str">
        <v>LINK MÁY</v>
      </c>
    </row>
    <row r="686">
      <c r="A686">
        <v>685</v>
      </c>
      <c r="B686" t="str">
        <v>Công an phường Tràng Tiền  thành phố Hà Nội</v>
      </c>
      <c r="C686" t="str">
        <v>LINK MÁY</v>
      </c>
      <c r="E686" t="str">
        <v>Phố Cổ Tân, Hà Nội, Việt Nam, Hanoi, Vietnam</v>
      </c>
      <c r="F686" t="str">
        <v>-</v>
      </c>
      <c r="G686" t="str">
        <v>-</v>
      </c>
      <c r="H686" t="str">
        <v>02438256555</v>
      </c>
    </row>
    <row r="687">
      <c r="A687">
        <v>686</v>
      </c>
      <c r="B687" t="str">
        <v>UBND Ủy ban nhân dân phường Tràng Tiền  thành phố Hà Nội</v>
      </c>
      <c r="C687" t="str">
        <v>LINK MÁY</v>
      </c>
    </row>
    <row r="688">
      <c r="A688">
        <v>687</v>
      </c>
      <c r="B688" t="str">
        <v>Công an phường Trần Hưng Đạo  thành phố Hà Nội</v>
      </c>
      <c r="C688" t="str">
        <v>LINK MÁY</v>
      </c>
      <c r="E688" t="str">
        <v>29 Quang Trung, phường Trần Hưng Đạo, quận Hoàn Kiếm, Hà Nội</v>
      </c>
      <c r="F688" t="str">
        <v>-</v>
      </c>
      <c r="G688" t="str">
        <v>-</v>
      </c>
      <c r="H688" t="str">
        <v/>
      </c>
    </row>
    <row r="689">
      <c r="A689">
        <v>688</v>
      </c>
      <c r="B689" t="str">
        <v>UBND Ủy ban nhân dân phường Trần Hưng Đạo  thành phố Hà Nội</v>
      </c>
      <c r="C689" t="str">
        <v>LINK MÁY</v>
      </c>
    </row>
    <row r="690">
      <c r="A690">
        <v>689</v>
      </c>
      <c r="B690" t="str">
        <v>Công an phường Phan Chu Trinh  thành phố Hà Nội</v>
      </c>
      <c r="C690" t="str">
        <v>LINK MÁY</v>
      </c>
      <c r="E690" t="str">
        <v>27 Lê Thánh Tông</v>
      </c>
      <c r="F690" t="str">
        <f>HYPERLINK("mailto:phuongphanchutrinh.hk@gmail.com", "phuongphanchutrinh.hk@gmail.com")</f>
        <v>phuongphanchutrinh.hk@gmail.com</v>
      </c>
      <c r="G690" t="str">
        <v>-</v>
      </c>
      <c r="H690" t="str">
        <v/>
      </c>
    </row>
    <row r="691">
      <c r="A691">
        <v>690</v>
      </c>
      <c r="B691" t="str">
        <v>UBND Ủy ban nhân dân phường Phan Chu Trinh  thành phố Hà Nội</v>
      </c>
      <c r="C691" t="str">
        <v>LINK MÁY</v>
      </c>
    </row>
    <row r="692">
      <c r="A692">
        <v>691</v>
      </c>
      <c r="B692" t="str">
        <v>Công an phường Hàng Bài  thành phố Hà Nội</v>
      </c>
      <c r="C692" t="str">
        <v>LINK MÁY</v>
      </c>
      <c r="E692" t="str">
        <v>-</v>
      </c>
      <c r="F692" t="str">
        <v>-</v>
      </c>
      <c r="G692" t="str">
        <v>-</v>
      </c>
      <c r="H692" t="str">
        <v/>
      </c>
    </row>
    <row r="693">
      <c r="A693">
        <v>692</v>
      </c>
      <c r="B693" t="str">
        <v>UBND Ủy ban nhân dân phường Hàng Bài  thành phố Hà Nội</v>
      </c>
      <c r="C693" t="str">
        <v>LINK MÁY</v>
      </c>
    </row>
    <row r="694">
      <c r="A694">
        <v>693</v>
      </c>
      <c r="B694" t="str">
        <v>Công an phường Phú Thượng  thành phố Hà Nội</v>
      </c>
      <c r="C694" t="str">
        <v>LINK MÁY</v>
      </c>
      <c r="E694" t="str">
        <v>-</v>
      </c>
      <c r="F694" t="str">
        <f>HYPERLINK("mailto:ppt_tayho@hanoi.gov.vn", "ppt_tayho@hanoi.gov.vn")</f>
        <v>ppt_tayho@hanoi.gov.vn</v>
      </c>
      <c r="G694" t="str">
        <v>-</v>
      </c>
      <c r="H694" t="str">
        <v/>
      </c>
    </row>
    <row r="695">
      <c r="A695">
        <v>694</v>
      </c>
      <c r="B695" t="str">
        <v>UBND Ủy ban nhân dân phường Phú Thượng  thành phố Hà Nội</v>
      </c>
      <c r="C695" t="str">
        <v>LINK MÁY</v>
      </c>
    </row>
    <row r="696">
      <c r="A696">
        <v>695</v>
      </c>
      <c r="B696" t="str">
        <v>Công an phường Nhật Tân  thành phố Hà Nội</v>
      </c>
      <c r="C696" t="str">
        <v>LINK MÁY</v>
      </c>
      <c r="E696" t="str">
        <v>-</v>
      </c>
      <c r="F696" t="str">
        <v>-</v>
      </c>
      <c r="G696" t="str">
        <v>-</v>
      </c>
      <c r="H696" t="str">
        <v/>
      </c>
    </row>
    <row r="697">
      <c r="A697">
        <v>696</v>
      </c>
      <c r="B697" t="str">
        <v>UBND Ủy ban nhân dân phường Nhật Tân  thành phố Hà Nội</v>
      </c>
      <c r="C697" t="str">
        <v>LINK MÁY</v>
      </c>
    </row>
    <row r="698">
      <c r="A698">
        <v>697</v>
      </c>
      <c r="B698" t="str">
        <v>Công an phường Tứ Liên  thành phố Hà Nội</v>
      </c>
      <c r="C698" t="str">
        <v>-</v>
      </c>
      <c r="E698" t="str">
        <v>-</v>
      </c>
      <c r="F698" t="str">
        <v>-</v>
      </c>
      <c r="G698" t="str">
        <v>-</v>
      </c>
      <c r="H698" t="str">
        <v/>
      </c>
    </row>
    <row r="699">
      <c r="A699">
        <v>698</v>
      </c>
      <c r="B699" t="str">
        <v>UBND Ủy ban nhân dân phường Tứ Liên  thành phố Hà Nội</v>
      </c>
      <c r="C699" t="str">
        <v>LINK MÁY</v>
      </c>
    </row>
    <row r="700">
      <c r="A700">
        <v>699</v>
      </c>
      <c r="B700" t="str">
        <v>Công an phường Quảng An  thành phố Hà Nội</v>
      </c>
      <c r="C700" t="str">
        <v>LINK MÁY</v>
      </c>
      <c r="E700" t="str">
        <v>-</v>
      </c>
      <c r="F700" t="str">
        <v>-</v>
      </c>
      <c r="G700" t="str">
        <v>-</v>
      </c>
      <c r="H700" t="str">
        <v/>
      </c>
    </row>
    <row r="701">
      <c r="A701">
        <v>700</v>
      </c>
      <c r="B701" t="str">
        <v>UBND Ủy ban nhân dân phường Quảng An  thành phố Hà Nội</v>
      </c>
      <c r="C701" t="str">
        <v>LINK MÁY</v>
      </c>
    </row>
    <row r="702">
      <c r="A702">
        <v>701</v>
      </c>
      <c r="B702" t="str">
        <v>Công an phường Xuân La  thành phố Hà Nội</v>
      </c>
      <c r="C702" t="str">
        <v>LINK MÁY</v>
      </c>
      <c r="E702" t="str">
        <v>-</v>
      </c>
      <c r="F702" t="str">
        <v>-</v>
      </c>
      <c r="G702" t="str">
        <v>-</v>
      </c>
      <c r="H702" t="str">
        <v/>
      </c>
    </row>
    <row r="703">
      <c r="A703">
        <v>702</v>
      </c>
      <c r="B703" t="str">
        <v>UBND Ủy ban nhân dân phường Xuân La  thành phố Hà Nội</v>
      </c>
      <c r="C703" t="str">
        <v>LINK MÁY</v>
      </c>
    </row>
    <row r="704">
      <c r="A704">
        <v>703</v>
      </c>
      <c r="B704" t="str">
        <v>Công an phường Yên Phụ  thành phố Hà Nội</v>
      </c>
      <c r="C704" t="str">
        <v>-</v>
      </c>
      <c r="E704" t="str">
        <v>-</v>
      </c>
      <c r="F704" t="str">
        <v>-</v>
      </c>
      <c r="G704" t="str">
        <v>-</v>
      </c>
      <c r="H704" t="str">
        <v/>
      </c>
    </row>
    <row r="705">
      <c r="A705">
        <v>704</v>
      </c>
      <c r="B705" t="str">
        <v>UBND Ủy ban nhân dân phường Yên Phụ  thành phố Hà Nội</v>
      </c>
      <c r="C705" t="str">
        <v>LINK MÁY</v>
      </c>
    </row>
    <row r="706">
      <c r="A706">
        <v>705</v>
      </c>
      <c r="B706" t="str">
        <v>Công an phường Bưởi  thành phố Hà Nội</v>
      </c>
      <c r="C706" t="str">
        <v>-</v>
      </c>
      <c r="E706" t="str">
        <v>-</v>
      </c>
      <c r="F706" t="str">
        <v>-</v>
      </c>
      <c r="G706" t="str">
        <v>-</v>
      </c>
      <c r="H706" t="str">
        <v/>
      </c>
    </row>
    <row r="707">
      <c r="A707">
        <v>706</v>
      </c>
      <c r="B707" t="str">
        <v>UBND Ủy ban nhân dân phường Bưởi  thành phố Hà Nội</v>
      </c>
      <c r="C707" t="str">
        <v>LINK MÁY</v>
      </c>
    </row>
    <row r="708">
      <c r="A708">
        <v>707</v>
      </c>
      <c r="B708" t="str">
        <v>Công an phường Thụy Khuê  thành phố Hà Nội</v>
      </c>
      <c r="C708" t="str">
        <v>-</v>
      </c>
      <c r="E708" t="str">
        <v>-</v>
      </c>
      <c r="F708" t="str">
        <v>-</v>
      </c>
      <c r="G708" t="str">
        <v>-</v>
      </c>
      <c r="H708" t="str">
        <v/>
      </c>
    </row>
    <row r="709">
      <c r="A709">
        <v>708</v>
      </c>
      <c r="B709" t="str">
        <v>UBND Ủy ban nhân dân phường Thụy Khuê  thành phố Hà Nội</v>
      </c>
      <c r="C709" t="str">
        <v>LINK MÁY</v>
      </c>
    </row>
    <row r="710">
      <c r="A710">
        <v>709</v>
      </c>
      <c r="B710" t="str">
        <v>Công an phường Thượng Thanh  thành phố Hà Nội</v>
      </c>
      <c r="C710" t="str">
        <v>-</v>
      </c>
      <c r="E710" t="str">
        <v>-</v>
      </c>
      <c r="F710" t="str">
        <v>-</v>
      </c>
      <c r="G710" t="str">
        <v>-</v>
      </c>
      <c r="H710" t="str">
        <v/>
      </c>
    </row>
    <row r="711">
      <c r="A711">
        <v>710</v>
      </c>
      <c r="B711" t="str">
        <v>UBND Ủy ban nhân dân phường Thượng Thanh  thành phố Hà Nội</v>
      </c>
      <c r="C711" t="str">
        <v>LINK MÁY</v>
      </c>
    </row>
    <row r="712">
      <c r="A712">
        <v>711</v>
      </c>
      <c r="B712" t="str">
        <v>Công an phường Ngọc Thụy  thành phố Hà Nội</v>
      </c>
      <c r="C712" t="str">
        <v>-</v>
      </c>
      <c r="E712" t="str">
        <v>-</v>
      </c>
      <c r="F712" t="str">
        <v>-</v>
      </c>
      <c r="G712" t="str">
        <v>-</v>
      </c>
      <c r="H712" t="str">
        <v/>
      </c>
    </row>
    <row r="713">
      <c r="A713">
        <v>712</v>
      </c>
      <c r="B713" t="str">
        <v>UBND Ủy ban nhân dân phường Ngọc Thụy  thành phố Hà Nội</v>
      </c>
      <c r="C713" t="str">
        <v>LINK MÁY</v>
      </c>
    </row>
    <row r="714">
      <c r="A714">
        <v>713</v>
      </c>
      <c r="B714" t="str">
        <v>Công an phường Giang Biên  thành phố Hà Nội</v>
      </c>
      <c r="C714" t="str">
        <v>-</v>
      </c>
      <c r="E714" t="str">
        <v>-</v>
      </c>
      <c r="F714" t="str">
        <v>-</v>
      </c>
      <c r="G714" t="str">
        <v>-</v>
      </c>
      <c r="H714" t="str">
        <v/>
      </c>
    </row>
    <row r="715">
      <c r="A715">
        <v>714</v>
      </c>
      <c r="B715" t="str">
        <v>UBND Ủy ban nhân dân phường Giang Biên  thành phố Hà Nội</v>
      </c>
      <c r="C715" t="str">
        <v>LINK MÁY</v>
      </c>
    </row>
    <row r="716">
      <c r="A716">
        <v>715</v>
      </c>
      <c r="B716" t="str">
        <v>Công an phường Đức Giang  thành phố Hà Nội</v>
      </c>
      <c r="C716" t="str">
        <v>-</v>
      </c>
      <c r="E716" t="str">
        <v>-</v>
      </c>
      <c r="F716" t="str">
        <v>-</v>
      </c>
      <c r="G716" t="str">
        <v>-</v>
      </c>
      <c r="H716" t="str">
        <v/>
      </c>
    </row>
    <row r="717">
      <c r="A717">
        <v>716</v>
      </c>
      <c r="B717" t="str">
        <v>UBND Ủy ban nhân dân phường Đức Giang  thành phố Hà Nội</v>
      </c>
      <c r="C717" t="str">
        <v>LINK MÁY</v>
      </c>
    </row>
    <row r="718">
      <c r="A718">
        <v>717</v>
      </c>
      <c r="B718" t="str">
        <v>Công an phường Việt Hưng  thành phố Hà Nội</v>
      </c>
      <c r="C718" t="str">
        <v>-</v>
      </c>
      <c r="E718" t="str">
        <v>-</v>
      </c>
      <c r="F718" t="str">
        <v>-</v>
      </c>
      <c r="G718" t="str">
        <v>-</v>
      </c>
      <c r="H718" t="str">
        <v/>
      </c>
    </row>
    <row r="719">
      <c r="A719">
        <v>718</v>
      </c>
      <c r="B719" t="str">
        <v>UBND Ủy ban nhân dân phường Việt Hưng  thành phố Hà Nội</v>
      </c>
      <c r="C719" t="str">
        <v>LINK MÁY</v>
      </c>
    </row>
    <row r="720">
      <c r="A720">
        <v>719</v>
      </c>
      <c r="B720" t="str">
        <v>Công an phường Gia Thụy  thành phố Hà Nội</v>
      </c>
      <c r="C720" t="str">
        <v>-</v>
      </c>
      <c r="E720" t="str">
        <v>-</v>
      </c>
      <c r="F720" t="str">
        <v>-</v>
      </c>
      <c r="G720" t="str">
        <v>-</v>
      </c>
      <c r="H720" t="str">
        <v/>
      </c>
    </row>
    <row r="721">
      <c r="A721">
        <v>720</v>
      </c>
      <c r="B721" t="str">
        <v>UBND Ủy ban nhân dân phường Gia Thụy  thành phố Hà Nội</v>
      </c>
      <c r="C721" t="str">
        <v>LINK MÁY</v>
      </c>
    </row>
    <row r="722">
      <c r="A722">
        <v>721</v>
      </c>
      <c r="B722" t="str">
        <v>Công an phường Ngọc Lâm  thành phố Hà Nội</v>
      </c>
      <c r="C722" t="str">
        <v>-</v>
      </c>
      <c r="E722" t="str">
        <v>-</v>
      </c>
      <c r="F722" t="str">
        <v>-</v>
      </c>
      <c r="G722" t="str">
        <v>-</v>
      </c>
      <c r="H722" t="str">
        <v/>
      </c>
    </row>
    <row r="723">
      <c r="A723">
        <v>722</v>
      </c>
      <c r="B723" t="str">
        <v>UBND Ủy ban nhân dân phường Ngọc Lâm  thành phố Hà Nội</v>
      </c>
      <c r="C723" t="str">
        <v>LINK MÁY</v>
      </c>
    </row>
    <row r="724">
      <c r="A724">
        <v>723</v>
      </c>
      <c r="B724" t="str">
        <v>Công an phường Phúc Lợi  thành phố Hà Nội</v>
      </c>
      <c r="C724" t="str">
        <v>-</v>
      </c>
      <c r="E724" t="str">
        <v>-</v>
      </c>
      <c r="F724" t="str">
        <v>-</v>
      </c>
      <c r="G724" t="str">
        <v>-</v>
      </c>
      <c r="H724" t="str">
        <v/>
      </c>
    </row>
    <row r="725">
      <c r="A725">
        <v>724</v>
      </c>
      <c r="B725" t="str">
        <v>UBND Ủy ban nhân dân phường Phúc Lợi  thành phố Hà Nội</v>
      </c>
      <c r="C725" t="str">
        <v>LINK MÁY</v>
      </c>
    </row>
    <row r="726">
      <c r="A726">
        <v>725</v>
      </c>
      <c r="B726" t="str">
        <v>Công an phường Bồ Đề  thành phố Hà Nội</v>
      </c>
      <c r="C726" t="str">
        <v>-</v>
      </c>
      <c r="E726" t="str">
        <v>-</v>
      </c>
      <c r="F726" t="str">
        <v>-</v>
      </c>
      <c r="G726" t="str">
        <v>-</v>
      </c>
      <c r="H726" t="str">
        <v/>
      </c>
    </row>
    <row r="727">
      <c r="A727">
        <v>726</v>
      </c>
      <c r="B727" t="str">
        <v>UBND Ủy ban nhân dân phường Bồ Đề  thành phố Hà Nội</v>
      </c>
      <c r="C727" t="str">
        <v>LINK MÁY</v>
      </c>
    </row>
    <row r="728">
      <c r="A728">
        <v>727</v>
      </c>
      <c r="B728" t="str">
        <v>Công an phường Sài Đồng  thành phố Hà Nội</v>
      </c>
      <c r="C728" t="str">
        <v>-</v>
      </c>
      <c r="E728" t="str">
        <v>-</v>
      </c>
      <c r="F728" t="str">
        <v>-</v>
      </c>
      <c r="G728" t="str">
        <v>-</v>
      </c>
      <c r="H728" t="str">
        <v/>
      </c>
    </row>
    <row r="729">
      <c r="A729">
        <v>728</v>
      </c>
      <c r="B729" t="str">
        <v>UBND Ủy ban nhân dân phường Sài Đồng  thành phố Hà Nội</v>
      </c>
      <c r="C729" t="str">
        <v>LINK MÁY</v>
      </c>
    </row>
    <row r="730">
      <c r="A730">
        <v>729</v>
      </c>
      <c r="B730" t="str">
        <v>Công an phường Long Biên  thành phố Hà Nội</v>
      </c>
      <c r="C730" t="str">
        <v>-</v>
      </c>
      <c r="E730" t="str">
        <v>-</v>
      </c>
      <c r="F730" t="str">
        <v>-</v>
      </c>
      <c r="G730" t="str">
        <v>-</v>
      </c>
      <c r="H730" t="str">
        <v/>
      </c>
    </row>
    <row r="731">
      <c r="A731">
        <v>730</v>
      </c>
      <c r="B731" t="str">
        <v>UBND Ủy ban nhân dân phường Long Biên  thành phố Hà Nội</v>
      </c>
      <c r="C731" t="str">
        <v>LINK MÁY</v>
      </c>
    </row>
    <row r="732">
      <c r="A732">
        <v>731</v>
      </c>
      <c r="B732" t="str">
        <v>Công an phường Thạch Bàn  thành phố Hà Nội</v>
      </c>
      <c r="C732" t="str">
        <v>-</v>
      </c>
      <c r="E732" t="str">
        <v>-</v>
      </c>
      <c r="F732" t="str">
        <v>-</v>
      </c>
      <c r="G732" t="str">
        <v>-</v>
      </c>
      <c r="H732" t="str">
        <v/>
      </c>
    </row>
    <row r="733">
      <c r="A733">
        <v>732</v>
      </c>
      <c r="B733" t="str">
        <v>UBND Ủy ban nhân dân phường Thạch Bàn  thành phố Hà Nội</v>
      </c>
      <c r="C733" t="str">
        <v>LINK MÁY</v>
      </c>
    </row>
    <row r="734">
      <c r="A734">
        <v>733</v>
      </c>
      <c r="B734" t="str">
        <v>Công an phường Phúc Đồng  thành phố Hà Nội</v>
      </c>
      <c r="C734" t="str">
        <v>-</v>
      </c>
      <c r="E734" t="str">
        <v>-</v>
      </c>
      <c r="F734" t="str">
        <v>-</v>
      </c>
      <c r="G734" t="str">
        <v>-</v>
      </c>
      <c r="H734" t="str">
        <v/>
      </c>
    </row>
    <row r="735">
      <c r="A735">
        <v>734</v>
      </c>
      <c r="B735" t="str">
        <v>UBND Ủy ban nhân dân phường Phúc Đồng  thành phố Hà Nội</v>
      </c>
      <c r="C735" t="str">
        <v>LINK MÁY</v>
      </c>
    </row>
    <row r="736">
      <c r="A736">
        <v>735</v>
      </c>
      <c r="B736" t="str">
        <v>Công an phường Cự Khối  thành phố Hà Nội</v>
      </c>
      <c r="C736" t="str">
        <v>LINK MÁY</v>
      </c>
      <c r="E736" t="str">
        <v>-</v>
      </c>
      <c r="F736" t="str">
        <v>-</v>
      </c>
      <c r="G736" t="str">
        <v>-</v>
      </c>
      <c r="H736" t="str">
        <v/>
      </c>
    </row>
    <row r="737">
      <c r="A737">
        <v>736</v>
      </c>
      <c r="B737" t="str">
        <v>UBND Ủy ban nhân dân phường Cự Khối  thành phố Hà Nội</v>
      </c>
      <c r="C737" t="str">
        <v>LINK MÁY</v>
      </c>
    </row>
    <row r="738">
      <c r="A738">
        <v>737</v>
      </c>
      <c r="B738" t="str">
        <v>Công an phường Nghĩa Đô  thành phố Hà Nội</v>
      </c>
      <c r="C738" t="str">
        <v>LINK MÁY</v>
      </c>
      <c r="E738" t="str">
        <v>-</v>
      </c>
      <c r="F738" t="str">
        <v>-</v>
      </c>
      <c r="G738" t="str">
        <v>-</v>
      </c>
      <c r="H738" t="str">
        <v/>
      </c>
    </row>
    <row r="739">
      <c r="A739">
        <v>738</v>
      </c>
      <c r="B739" t="str">
        <v>UBND Ủy ban nhân dân phường Nghĩa Đô  thành phố Hà Nội</v>
      </c>
      <c r="C739" t="str">
        <v>LINK MÁY</v>
      </c>
    </row>
    <row r="740">
      <c r="A740">
        <v>739</v>
      </c>
      <c r="B740" t="str">
        <v>Công an phường Nghĩa Tân  thành phố Hà Nội</v>
      </c>
      <c r="C740" t="str">
        <v>LINK MÁY</v>
      </c>
      <c r="E740" t="str">
        <v>-</v>
      </c>
      <c r="F740" t="str">
        <v>-</v>
      </c>
      <c r="G740" t="str">
        <v>-</v>
      </c>
      <c r="H740" t="str">
        <v/>
      </c>
    </row>
    <row r="741">
      <c r="A741">
        <v>740</v>
      </c>
      <c r="B741" t="str">
        <v>UBND Ủy ban nhân dân phường Nghĩa Tân  thành phố Hà Nội</v>
      </c>
      <c r="C741" t="str">
        <v>LINK MÁY</v>
      </c>
    </row>
    <row r="742">
      <c r="A742">
        <v>741</v>
      </c>
      <c r="B742" t="str">
        <v>Công an phường Mai Dịch  thành phố Hà Nội</v>
      </c>
      <c r="C742" t="str">
        <v>-</v>
      </c>
      <c r="E742" t="str">
        <v>-</v>
      </c>
      <c r="F742" t="str">
        <v>-</v>
      </c>
      <c r="G742" t="str">
        <v>-</v>
      </c>
      <c r="H742" t="str">
        <v/>
      </c>
    </row>
    <row r="743">
      <c r="A743">
        <v>742</v>
      </c>
      <c r="B743" t="str">
        <v>UBND Ủy ban nhân dân phường Mai Dịch  thành phố Hà Nội</v>
      </c>
      <c r="C743" t="str">
        <v>LINK MÁY</v>
      </c>
    </row>
    <row r="744">
      <c r="A744">
        <v>743</v>
      </c>
      <c r="B744" t="str">
        <v>Công an phường Dịch Vọng  thành phố Hà Nội</v>
      </c>
      <c r="C744" t="str">
        <v>-</v>
      </c>
      <c r="E744" t="str">
        <v>-</v>
      </c>
      <c r="F744" t="str">
        <v>-</v>
      </c>
      <c r="G744" t="str">
        <v>-</v>
      </c>
      <c r="H744" t="str">
        <v/>
      </c>
    </row>
    <row r="745">
      <c r="A745">
        <v>744</v>
      </c>
      <c r="B745" t="str">
        <v>UBND Ủy ban nhân dân phường Dịch Vọng  thành phố Hà Nội</v>
      </c>
      <c r="C745" t="str">
        <v>LINK MÁY</v>
      </c>
    </row>
    <row r="746">
      <c r="A746">
        <v>745</v>
      </c>
      <c r="B746" t="str">
        <v>Công an phường Dịch Vọng Hậu  thành phố Hà Nội</v>
      </c>
      <c r="C746" t="str">
        <v>-</v>
      </c>
      <c r="E746" t="str">
        <v>-</v>
      </c>
      <c r="F746" t="str">
        <v>-</v>
      </c>
      <c r="G746" t="str">
        <v>-</v>
      </c>
      <c r="H746" t="str">
        <v/>
      </c>
    </row>
    <row r="747">
      <c r="A747">
        <v>746</v>
      </c>
      <c r="B747" t="str">
        <v>UBND Ủy ban nhân dân phường Dịch Vọng Hậu  thành phố Hà Nội</v>
      </c>
      <c r="C747" t="str">
        <v>LINK MÁY</v>
      </c>
    </row>
    <row r="748">
      <c r="A748">
        <v>747</v>
      </c>
      <c r="B748" t="str">
        <v>Công an phường Quan Hoa  thành phố Hà Nội</v>
      </c>
      <c r="C748" t="str">
        <v>LINK MÁY</v>
      </c>
      <c r="E748" t="str">
        <v>-</v>
      </c>
      <c r="F748" t="str">
        <v>-</v>
      </c>
      <c r="G748" t="str">
        <v>-</v>
      </c>
      <c r="H748" t="str">
        <v/>
      </c>
    </row>
    <row r="749">
      <c r="A749">
        <v>748</v>
      </c>
      <c r="B749" t="str">
        <v>UBND Ủy ban nhân dân phường Quan Hoa  thành phố Hà Nội</v>
      </c>
      <c r="C749" t="str">
        <v>LINK MÁY</v>
      </c>
    </row>
    <row r="750">
      <c r="A750">
        <v>749</v>
      </c>
      <c r="B750" t="str">
        <v>Công an phường Yên Hoà  thành phố Hà Nội</v>
      </c>
      <c r="C750" t="str">
        <v>LINK MÁY</v>
      </c>
      <c r="E750" t="str">
        <v>-</v>
      </c>
      <c r="F750" t="str">
        <v>-</v>
      </c>
      <c r="G750" t="str">
        <v>-</v>
      </c>
      <c r="H750" t="str">
        <v/>
      </c>
    </row>
    <row r="751">
      <c r="A751">
        <v>750</v>
      </c>
      <c r="B751" t="str">
        <v>UBND Ủy ban nhân dân phường Yên Hoà  thành phố Hà Nội</v>
      </c>
      <c r="C751" t="str">
        <v>LINK MÁY</v>
      </c>
    </row>
    <row r="752">
      <c r="A752">
        <v>751</v>
      </c>
      <c r="B752" t="str">
        <v>Công an phường Trung Hoà  thành phố Hà Nội</v>
      </c>
      <c r="C752" t="str">
        <v>LINK MÁY</v>
      </c>
      <c r="E752" t="str">
        <v>-</v>
      </c>
      <c r="F752" t="str">
        <v>-</v>
      </c>
      <c r="G752" t="str">
        <v>-</v>
      </c>
      <c r="H752" t="str">
        <v/>
      </c>
    </row>
    <row r="753">
      <c r="A753">
        <v>752</v>
      </c>
      <c r="B753" t="str">
        <v>UBND Ủy ban nhân dân phường Trung Hoà  thành phố Hà Nội</v>
      </c>
      <c r="C753" t="str">
        <v>LINK MÁY</v>
      </c>
    </row>
    <row r="754">
      <c r="A754">
        <v>753</v>
      </c>
      <c r="B754" t="str">
        <v>Công an phường Cát Linh  thành phố Hà Nội</v>
      </c>
      <c r="C754" t="str">
        <v>-</v>
      </c>
      <c r="E754" t="str">
        <v>-</v>
      </c>
      <c r="F754" t="str">
        <v>-</v>
      </c>
      <c r="G754" t="str">
        <v>-</v>
      </c>
      <c r="H754" t="str">
        <v/>
      </c>
    </row>
    <row r="755">
      <c r="A755">
        <v>754</v>
      </c>
      <c r="B755" t="str">
        <v>UBND Ủy ban nhân dân phường Cát Linh  thành phố Hà Nội</v>
      </c>
      <c r="C755" t="str">
        <v>LINK MÁY</v>
      </c>
    </row>
    <row r="756">
      <c r="A756">
        <v>755</v>
      </c>
      <c r="B756" t="str">
        <v>Công an phường Văn Miếu  thành phố Hà Nội</v>
      </c>
      <c r="C756" t="str">
        <v>-</v>
      </c>
      <c r="E756" t="str">
        <v>-</v>
      </c>
      <c r="F756" t="str">
        <v>-</v>
      </c>
      <c r="G756" t="str">
        <v>-</v>
      </c>
      <c r="H756" t="str">
        <v/>
      </c>
    </row>
    <row r="757">
      <c r="A757">
        <v>756</v>
      </c>
      <c r="B757" t="str">
        <v>UBND Ủy ban nhân dân phường Văn Miếu  thành phố Hà Nội</v>
      </c>
      <c r="C757" t="str">
        <v>LINK MÁY</v>
      </c>
    </row>
    <row r="758">
      <c r="A758">
        <v>757</v>
      </c>
      <c r="B758" t="str">
        <v>Công an phường Quốc Tử Giám  thành phố Hà Nội</v>
      </c>
      <c r="C758" t="str">
        <v>LINK MÁY</v>
      </c>
      <c r="E758" t="str">
        <v>-</v>
      </c>
      <c r="F758" t="str">
        <v>-</v>
      </c>
      <c r="G758" t="str">
        <v>-</v>
      </c>
      <c r="H758" t="str">
        <v/>
      </c>
    </row>
    <row r="759">
      <c r="A759">
        <v>758</v>
      </c>
      <c r="B759" t="str">
        <v>UBND Ủy ban nhân dân phường Quốc Tử Giám  thành phố Hà Nội</v>
      </c>
      <c r="C759" t="str">
        <v>LINK MÁY</v>
      </c>
    </row>
    <row r="760">
      <c r="A760">
        <v>759</v>
      </c>
      <c r="B760" t="str">
        <v>Công an phường Láng Thượng  thành phố Hà Nội</v>
      </c>
      <c r="C760" t="str">
        <v>-</v>
      </c>
      <c r="E760" t="str">
        <v>-</v>
      </c>
      <c r="F760" t="str">
        <v>-</v>
      </c>
      <c r="G760" t="str">
        <v>-</v>
      </c>
      <c r="H760" t="str">
        <v/>
      </c>
    </row>
    <row r="761">
      <c r="A761">
        <v>760</v>
      </c>
      <c r="B761" t="str">
        <v>UBND Ủy ban nhân dân phường Láng Thượng  thành phố Hà Nội</v>
      </c>
      <c r="C761" t="str">
        <v>LINK MÁY</v>
      </c>
    </row>
    <row r="762">
      <c r="A762">
        <v>761</v>
      </c>
      <c r="B762" t="str">
        <v>Công an phường Ô Chợ Dừa  thành phố Hà Nội</v>
      </c>
      <c r="C762" t="str">
        <v>-</v>
      </c>
      <c r="E762" t="str">
        <v>-</v>
      </c>
      <c r="F762" t="str">
        <v>-</v>
      </c>
      <c r="G762" t="str">
        <v>-</v>
      </c>
      <c r="H762" t="str">
        <v/>
      </c>
    </row>
    <row r="763">
      <c r="A763">
        <v>762</v>
      </c>
      <c r="B763" t="str">
        <v>UBND Ủy ban nhân dân phường Ô Chợ Dừa  thành phố Hà Nội</v>
      </c>
      <c r="C763" t="str">
        <v>LINK MÁY</v>
      </c>
    </row>
    <row r="764">
      <c r="A764">
        <v>763</v>
      </c>
      <c r="B764" t="str">
        <v>Công an phường Văn Chương  thành phố Hà Nội</v>
      </c>
      <c r="C764" t="str">
        <v>LINK MÁY</v>
      </c>
      <c r="E764" t="str">
        <v>-</v>
      </c>
      <c r="F764" t="str">
        <v>-</v>
      </c>
      <c r="G764" t="str">
        <v>-</v>
      </c>
      <c r="H764" t="str">
        <v/>
      </c>
    </row>
    <row r="765">
      <c r="A765">
        <v>764</v>
      </c>
      <c r="B765" t="str">
        <v>UBND Ủy ban nhân dân phường Văn Chương  thành phố Hà Nội</v>
      </c>
      <c r="C765" t="str">
        <v>LINK MÁY</v>
      </c>
    </row>
    <row r="766">
      <c r="A766">
        <v>765</v>
      </c>
      <c r="B766" t="str">
        <v>Công an phường Hàng Bột  thành phố Hà Nội</v>
      </c>
      <c r="C766" t="str">
        <v>-</v>
      </c>
      <c r="E766" t="str">
        <v>-</v>
      </c>
      <c r="F766" t="str">
        <v>-</v>
      </c>
      <c r="G766" t="str">
        <v>-</v>
      </c>
      <c r="H766" t="str">
        <v/>
      </c>
    </row>
    <row r="767">
      <c r="A767">
        <v>766</v>
      </c>
      <c r="B767" t="str">
        <v>UBND Ủy ban nhân dân phường Hàng Bột  thành phố Hà Nội</v>
      </c>
      <c r="C767" t="str">
        <v>LINK MÁY</v>
      </c>
    </row>
    <row r="768">
      <c r="A768">
        <v>767</v>
      </c>
      <c r="B768" t="str">
        <v>Công an phường Láng Hạ  thành phố Hà Nội</v>
      </c>
      <c r="C768" t="str">
        <v>-</v>
      </c>
      <c r="E768" t="str">
        <v>-</v>
      </c>
      <c r="F768" t="str">
        <v>-</v>
      </c>
      <c r="G768" t="str">
        <v>-</v>
      </c>
      <c r="H768" t="str">
        <v/>
      </c>
    </row>
    <row r="769">
      <c r="A769">
        <v>768</v>
      </c>
      <c r="B769" t="str">
        <v>UBND Ủy ban nhân dân phường Láng Hạ  thành phố Hà Nội</v>
      </c>
      <c r="C769" t="str">
        <v>LINK MÁY</v>
      </c>
    </row>
    <row r="770">
      <c r="A770">
        <v>769</v>
      </c>
      <c r="B770" t="str">
        <v>Công an phường Khâm Thiên  thành phố Hà Nội</v>
      </c>
      <c r="C770" t="str">
        <v>-</v>
      </c>
      <c r="E770" t="str">
        <v>-</v>
      </c>
      <c r="F770" t="str">
        <v>-</v>
      </c>
      <c r="G770" t="str">
        <v>-</v>
      </c>
      <c r="H770" t="str">
        <v/>
      </c>
    </row>
    <row r="771">
      <c r="A771">
        <v>770</v>
      </c>
      <c r="B771" t="str">
        <v>UBND Ủy ban nhân dân phường Khâm Thiên  thành phố Hà Nội</v>
      </c>
      <c r="C771" t="str">
        <v>LINK MÁY</v>
      </c>
    </row>
    <row r="772">
      <c r="A772">
        <v>771</v>
      </c>
      <c r="B772" t="str">
        <v>Công an phường Thổ Quan  thành phố Hà Nội</v>
      </c>
      <c r="C772" t="str">
        <v>-</v>
      </c>
      <c r="E772" t="str">
        <v>-</v>
      </c>
      <c r="F772" t="str">
        <v>-</v>
      </c>
      <c r="G772" t="str">
        <v>-</v>
      </c>
      <c r="H772" t="str">
        <v/>
      </c>
    </row>
    <row r="773">
      <c r="A773">
        <v>772</v>
      </c>
      <c r="B773" t="str">
        <v>UBND Ủy ban nhân dân phường Thổ Quan  thành phố Hà Nội</v>
      </c>
      <c r="C773" t="str">
        <v>LINK MÁY</v>
      </c>
    </row>
    <row r="774">
      <c r="A774">
        <v>773</v>
      </c>
      <c r="B774" t="str">
        <v>Công an phường Nam Đồng  thành phố Hà Nội</v>
      </c>
      <c r="C774" t="str">
        <v>-</v>
      </c>
      <c r="E774" t="str">
        <v>-</v>
      </c>
      <c r="F774" t="str">
        <v>-</v>
      </c>
      <c r="G774" t="str">
        <v>-</v>
      </c>
      <c r="H774" t="str">
        <v/>
      </c>
    </row>
    <row r="775">
      <c r="A775">
        <v>774</v>
      </c>
      <c r="B775" t="str">
        <v>UBND Ủy ban nhân dân phường Nam Đồng  thành phố Hà Nội</v>
      </c>
      <c r="C775" t="str">
        <v>LINK MÁY</v>
      </c>
    </row>
    <row r="776">
      <c r="A776">
        <v>775</v>
      </c>
      <c r="B776" t="str">
        <v>Công an phường Trung Phụng  thành phố Hà Nội</v>
      </c>
      <c r="C776" t="str">
        <v>-</v>
      </c>
      <c r="E776" t="str">
        <v>-</v>
      </c>
      <c r="F776" t="str">
        <v>-</v>
      </c>
      <c r="G776" t="str">
        <v>-</v>
      </c>
      <c r="H776" t="str">
        <v/>
      </c>
    </row>
    <row r="777">
      <c r="A777">
        <v>776</v>
      </c>
      <c r="B777" t="str">
        <v>UBND Ủy ban nhân dân phường Trung Phụng  thành phố Hà Nội</v>
      </c>
      <c r="C777" t="str">
        <v>LINK MÁY</v>
      </c>
    </row>
    <row r="778">
      <c r="A778">
        <v>777</v>
      </c>
      <c r="B778" t="str">
        <v>Công an phường Quang Trung  thành phố Hà Nội</v>
      </c>
      <c r="C778" t="str">
        <v>LINK MÁY</v>
      </c>
      <c r="E778" t="str">
        <v>-</v>
      </c>
      <c r="F778" t="str">
        <v>-</v>
      </c>
      <c r="G778" t="str">
        <v>-</v>
      </c>
      <c r="H778" t="str">
        <v/>
      </c>
    </row>
    <row r="779">
      <c r="A779">
        <v>778</v>
      </c>
      <c r="B779" t="str">
        <v>UBND Ủy ban nhân dân phường Quang Trung  thành phố Hà Nội</v>
      </c>
      <c r="C779" t="str">
        <v>LINK MÁY</v>
      </c>
    </row>
    <row r="780">
      <c r="A780">
        <v>779</v>
      </c>
      <c r="B780" t="str">
        <v>Công an phường Trung Liệt  thành phố Hà Nội</v>
      </c>
      <c r="C780" t="str">
        <v>LINK MÁY</v>
      </c>
      <c r="E780" t="str">
        <v>-</v>
      </c>
      <c r="F780" t="str">
        <v>-</v>
      </c>
      <c r="G780" t="str">
        <v>-</v>
      </c>
      <c r="H780" t="str">
        <v/>
      </c>
    </row>
    <row r="781">
      <c r="A781">
        <v>780</v>
      </c>
      <c r="B781" t="str">
        <v>UBND Ủy ban nhân dân phường Trung Liệt  thành phố Hà Nội</v>
      </c>
      <c r="C781" t="str">
        <v>LINK MÁY</v>
      </c>
    </row>
    <row r="782">
      <c r="A782">
        <v>781</v>
      </c>
      <c r="B782" t="str">
        <v>Công an phường Phương Liên  thành phố Hà Nội</v>
      </c>
      <c r="C782" t="str">
        <v>-</v>
      </c>
      <c r="E782" t="str">
        <v>-</v>
      </c>
      <c r="F782" t="str">
        <v>-</v>
      </c>
      <c r="G782" t="str">
        <v>-</v>
      </c>
      <c r="H782" t="str">
        <v/>
      </c>
    </row>
    <row r="783">
      <c r="A783">
        <v>782</v>
      </c>
      <c r="B783" t="str">
        <v>UBND Ủy ban nhân dân phường Phương Liên  thành phố Hà Nội</v>
      </c>
      <c r="C783" t="str">
        <v>LINK MÁY</v>
      </c>
    </row>
    <row r="784">
      <c r="A784">
        <v>783</v>
      </c>
      <c r="B784" t="str">
        <v>Công an phường Thịnh Quang  thành phố Hà Nội</v>
      </c>
      <c r="C784" t="str">
        <v>LINK MÁY</v>
      </c>
      <c r="E784" t="str">
        <v>-</v>
      </c>
      <c r="F784" t="str">
        <v>-</v>
      </c>
      <c r="G784" t="str">
        <v>-</v>
      </c>
      <c r="H784" t="str">
        <v/>
      </c>
    </row>
    <row r="785">
      <c r="A785">
        <v>784</v>
      </c>
      <c r="B785" t="str">
        <v>UBND Ủy ban nhân dân phường Thịnh Quang  thành phố Hà Nội</v>
      </c>
      <c r="C785" t="str">
        <v>LINK MÁY</v>
      </c>
    </row>
    <row r="786">
      <c r="A786">
        <v>785</v>
      </c>
      <c r="B786" t="str">
        <v>Công an phường Trung Tự  thành phố Hà Nội</v>
      </c>
      <c r="C786" t="str">
        <v>LINK MÁY</v>
      </c>
      <c r="E786" t="str">
        <v>-</v>
      </c>
      <c r="F786" t="str">
        <v>-</v>
      </c>
      <c r="G786" t="str">
        <v>-</v>
      </c>
      <c r="H786" t="str">
        <v/>
      </c>
    </row>
    <row r="787">
      <c r="A787">
        <v>786</v>
      </c>
      <c r="B787" t="str">
        <v>UBND Ủy ban nhân dân phường Trung Tự  thành phố Hà Nội</v>
      </c>
      <c r="C787" t="str">
        <v>LINK MÁY</v>
      </c>
    </row>
    <row r="788">
      <c r="A788">
        <v>787</v>
      </c>
      <c r="B788" t="str">
        <v>Công an phường Kim Liên  thành phố Hà Nội</v>
      </c>
      <c r="C788" t="str">
        <v>LINK MÁY</v>
      </c>
      <c r="E788" t="str">
        <v>-</v>
      </c>
      <c r="F788" t="str">
        <v>-</v>
      </c>
      <c r="G788" t="str">
        <v>-</v>
      </c>
      <c r="H788" t="str">
        <v/>
      </c>
    </row>
    <row r="789">
      <c r="A789">
        <v>788</v>
      </c>
      <c r="B789" t="str">
        <v>UBND Ủy ban nhân dân phường Kim Liên  thành phố Hà Nội</v>
      </c>
      <c r="C789" t="str">
        <v>LINK MÁY</v>
      </c>
    </row>
    <row r="790">
      <c r="A790">
        <v>789</v>
      </c>
      <c r="B790" t="str">
        <v>Công an phường Phương Mai  thành phố Hà Nội</v>
      </c>
      <c r="C790" t="str">
        <v>LINK MÁY</v>
      </c>
      <c r="E790" t="str">
        <v>-</v>
      </c>
      <c r="F790" t="str">
        <v>-</v>
      </c>
      <c r="G790" t="str">
        <v>-</v>
      </c>
      <c r="H790" t="str">
        <v/>
      </c>
    </row>
    <row r="791">
      <c r="A791">
        <v>790</v>
      </c>
      <c r="B791" t="str">
        <v>UBND Ủy ban nhân dân phường Phương Mai  thành phố Hà Nội</v>
      </c>
      <c r="C791" t="str">
        <v>LINK MÁY</v>
      </c>
    </row>
    <row r="792">
      <c r="A792">
        <v>791</v>
      </c>
      <c r="B792" t="str">
        <v>Công an phường Ngã Tư Sở  thành phố Hà Nội</v>
      </c>
      <c r="C792" t="str">
        <v>-</v>
      </c>
      <c r="E792" t="str">
        <v>-</v>
      </c>
      <c r="F792" t="str">
        <v>-</v>
      </c>
      <c r="G792" t="str">
        <v>-</v>
      </c>
      <c r="H792" t="str">
        <v/>
      </c>
    </row>
    <row r="793">
      <c r="A793">
        <v>792</v>
      </c>
      <c r="B793" t="str">
        <v>UBND Ủy ban nhân dân phường Ngã Tư Sở  thành phố Hà Nội</v>
      </c>
      <c r="C793" t="str">
        <v>LINK MÁY</v>
      </c>
    </row>
    <row r="794">
      <c r="A794">
        <v>793</v>
      </c>
      <c r="B794" t="str">
        <v>Công an phường Khương Thượng  thành phố Hà Nội</v>
      </c>
      <c r="C794" t="str">
        <v>-</v>
      </c>
      <c r="E794" t="str">
        <v>-</v>
      </c>
      <c r="F794" t="str">
        <v>-</v>
      </c>
      <c r="G794" t="str">
        <v>-</v>
      </c>
      <c r="H794" t="str">
        <v/>
      </c>
    </row>
    <row r="795">
      <c r="A795">
        <v>794</v>
      </c>
      <c r="B795" t="str">
        <v>UBND Ủy ban nhân dân phường Khương Thượng  thành phố Hà Nội</v>
      </c>
      <c r="C795" t="str">
        <v>LINK MÁY</v>
      </c>
    </row>
    <row r="796">
      <c r="A796">
        <v>795</v>
      </c>
      <c r="B796" t="str">
        <v>Công an phường Nguyễn Du  thành phố Hà Nội</v>
      </c>
      <c r="C796" t="str">
        <v>LINK MÁY</v>
      </c>
      <c r="E796" t="str">
        <v>-</v>
      </c>
      <c r="F796" t="str">
        <v>-</v>
      </c>
      <c r="G796" t="str">
        <v>-</v>
      </c>
      <c r="H796" t="str">
        <v/>
      </c>
    </row>
    <row r="797">
      <c r="A797">
        <v>796</v>
      </c>
      <c r="B797" t="str">
        <v>UBND Ủy ban nhân dân phường Nguyễn Du  thành phố Hà Nội</v>
      </c>
      <c r="C797" t="str">
        <v>LINK MÁY</v>
      </c>
    </row>
    <row r="798">
      <c r="A798">
        <v>797</v>
      </c>
      <c r="B798" t="str">
        <v>Công an phường Bạch Đằng  thành phố Hà Nội</v>
      </c>
      <c r="C798" t="str">
        <v>-</v>
      </c>
      <c r="E798" t="str">
        <v>-</v>
      </c>
      <c r="F798" t="str">
        <v>-</v>
      </c>
      <c r="G798" t="str">
        <v>-</v>
      </c>
      <c r="H798" t="str">
        <v/>
      </c>
    </row>
    <row r="799">
      <c r="A799">
        <v>798</v>
      </c>
      <c r="B799" t="str">
        <v>UBND Ủy ban nhân dân phường Bạch Đằng  thành phố Hà Nội</v>
      </c>
      <c r="C799" t="str">
        <v>LINK MÁY</v>
      </c>
    </row>
    <row r="800">
      <c r="A800">
        <v>799</v>
      </c>
      <c r="B800" t="str">
        <v>Công an phường Phạm Đình Hổ  thành phố Hà Nội</v>
      </c>
      <c r="C800" t="str">
        <v>-</v>
      </c>
      <c r="E800" t="str">
        <v>-</v>
      </c>
      <c r="F800" t="str">
        <v>-</v>
      </c>
      <c r="G800" t="str">
        <v>-</v>
      </c>
      <c r="H800" t="str">
        <v/>
      </c>
    </row>
    <row r="801">
      <c r="A801">
        <v>800</v>
      </c>
      <c r="B801" t="str">
        <v>UBND Ủy ban nhân dân phường Phạm Đình Hổ  thành phố Hà Nội</v>
      </c>
      <c r="C801" t="str">
        <v>LINK MÁY</v>
      </c>
    </row>
    <row r="802">
      <c r="A802">
        <v>801</v>
      </c>
      <c r="B802" t="str">
        <v>Công an phường Bùi Thị Xuân  thành phố Hà Nội</v>
      </c>
      <c r="C802" t="str">
        <v>-</v>
      </c>
      <c r="E802" t="str">
        <v>-</v>
      </c>
      <c r="F802" t="str">
        <v>-</v>
      </c>
      <c r="G802" t="str">
        <v>-</v>
      </c>
      <c r="H802" t="str">
        <v/>
      </c>
    </row>
    <row r="803">
      <c r="A803">
        <v>802</v>
      </c>
      <c r="B803" t="str">
        <v>UBND Ủy ban nhân dân phường Bùi Thị Xuân  thành phố Hà Nội</v>
      </c>
      <c r="C803" t="str">
        <v>-</v>
      </c>
    </row>
    <row r="804">
      <c r="A804">
        <v>803</v>
      </c>
      <c r="B804" t="str">
        <v>Công an phường Ngô Thì Nhậm  thành phố Hà Nội</v>
      </c>
      <c r="C804" t="str">
        <v>-</v>
      </c>
      <c r="E804" t="str">
        <v>-</v>
      </c>
      <c r="F804" t="str">
        <v>-</v>
      </c>
      <c r="G804" t="str">
        <v>-</v>
      </c>
      <c r="H804" t="str">
        <v/>
      </c>
    </row>
    <row r="805">
      <c r="A805">
        <v>804</v>
      </c>
      <c r="B805" t="str">
        <v>UBND Ủy ban nhân dân phường Ngô Thì Nhậm  thành phố Hà Nội</v>
      </c>
      <c r="C805" t="str">
        <v>-</v>
      </c>
    </row>
    <row r="806">
      <c r="A806">
        <v>805</v>
      </c>
      <c r="B806" t="str">
        <v>Công an phường Lê Đại Hành  thành phố Hà Nội</v>
      </c>
      <c r="C806" t="str">
        <v>-</v>
      </c>
      <c r="E806" t="str">
        <v>-</v>
      </c>
      <c r="F806" t="str">
        <v>-</v>
      </c>
      <c r="G806" t="str">
        <v>-</v>
      </c>
      <c r="H806" t="str">
        <v/>
      </c>
    </row>
    <row r="807">
      <c r="A807">
        <v>806</v>
      </c>
      <c r="B807" t="str">
        <v>UBND Ủy ban nhân dân phường Lê Đại Hành  thành phố Hà Nội</v>
      </c>
      <c r="C807" t="str">
        <v>LINK MÁY</v>
      </c>
    </row>
    <row r="808">
      <c r="A808">
        <v>807</v>
      </c>
      <c r="B808" t="str">
        <v>Công an phường Đồng Nhân  thành phố Hà Nội</v>
      </c>
      <c r="C808" t="str">
        <v>-</v>
      </c>
      <c r="E808" t="str">
        <v>-</v>
      </c>
      <c r="F808" t="str">
        <v>-</v>
      </c>
      <c r="G808" t="str">
        <v>-</v>
      </c>
      <c r="H808" t="str">
        <v/>
      </c>
    </row>
    <row r="809">
      <c r="A809">
        <v>808</v>
      </c>
      <c r="B809" t="str">
        <v>UBND Ủy ban nhân dân phường Đồng Nhân  thành phố Hà Nội</v>
      </c>
      <c r="C809" t="str">
        <v>LINK MÁY</v>
      </c>
    </row>
    <row r="810">
      <c r="A810">
        <v>809</v>
      </c>
      <c r="B810" t="str">
        <v>Công an phường Phố Huế  thành phố Hà Nội</v>
      </c>
      <c r="C810" t="str">
        <v>-</v>
      </c>
      <c r="E810" t="str">
        <v>-</v>
      </c>
      <c r="F810" t="str">
        <v>-</v>
      </c>
      <c r="G810" t="str">
        <v>-</v>
      </c>
      <c r="H810" t="str">
        <v/>
      </c>
    </row>
    <row r="811">
      <c r="A811">
        <v>810</v>
      </c>
      <c r="B811" t="str">
        <v>UBND Ủy ban nhân dân phường Phố Huế  thành phố Hà Nội</v>
      </c>
      <c r="C811" t="str">
        <v>LINK MÁY</v>
      </c>
    </row>
    <row r="812">
      <c r="A812">
        <v>811</v>
      </c>
      <c r="B812" t="str">
        <v>Công an phường Đống Mác  thành phố Hà Nội</v>
      </c>
      <c r="C812" t="str">
        <v>-</v>
      </c>
      <c r="E812" t="str">
        <v>-</v>
      </c>
      <c r="F812" t="str">
        <v>-</v>
      </c>
      <c r="G812" t="str">
        <v>-</v>
      </c>
      <c r="H812" t="str">
        <v/>
      </c>
    </row>
    <row r="813">
      <c r="A813">
        <v>812</v>
      </c>
      <c r="B813" t="str">
        <v>UBND Ủy ban nhân dân phường Đống Mác  thành phố Hà Nội</v>
      </c>
      <c r="C813" t="str">
        <v>LINK MÁY</v>
      </c>
    </row>
    <row r="814">
      <c r="A814">
        <v>813</v>
      </c>
      <c r="B814" t="str">
        <v>Công an phường Thanh Lương  thành phố Hà Nội</v>
      </c>
      <c r="C814" t="str">
        <v>LINK MÁY</v>
      </c>
      <c r="E814" t="str">
        <v>-</v>
      </c>
      <c r="F814" t="str">
        <v>-</v>
      </c>
      <c r="G814" t="str">
        <v>-</v>
      </c>
      <c r="H814" t="str">
        <v/>
      </c>
    </row>
    <row r="815">
      <c r="A815">
        <v>814</v>
      </c>
      <c r="B815" t="str">
        <v>UBND Ủy ban nhân dân phường Thanh Lương  thành phố Hà Nội</v>
      </c>
      <c r="C815" t="str">
        <v>LINK MÁY</v>
      </c>
    </row>
    <row r="816">
      <c r="A816">
        <v>815</v>
      </c>
      <c r="B816" t="str">
        <v>Công an phường Thanh Nhàn  thành phố Hà Nội</v>
      </c>
      <c r="C816" t="str">
        <v>-</v>
      </c>
      <c r="E816" t="str">
        <v>-</v>
      </c>
      <c r="F816" t="str">
        <v>-</v>
      </c>
      <c r="G816" t="str">
        <v>-</v>
      </c>
      <c r="H816" t="str">
        <v/>
      </c>
    </row>
    <row r="817">
      <c r="A817">
        <v>816</v>
      </c>
      <c r="B817" t="str">
        <v>UBND Ủy ban nhân dân phường Thanh Nhàn  thành phố Hà Nội</v>
      </c>
      <c r="C817" t="str">
        <v>LINK MÁY</v>
      </c>
    </row>
    <row r="818">
      <c r="A818">
        <v>817</v>
      </c>
      <c r="B818" t="str">
        <v>Công an phường Cầu Dền  thành phố Hà Nội</v>
      </c>
      <c r="C818" t="str">
        <v>-</v>
      </c>
      <c r="E818" t="str">
        <v>-</v>
      </c>
      <c r="F818" t="str">
        <v>-</v>
      </c>
      <c r="G818" t="str">
        <v>-</v>
      </c>
      <c r="H818" t="str">
        <v/>
      </c>
    </row>
    <row r="819">
      <c r="A819">
        <v>818</v>
      </c>
      <c r="B819" t="str">
        <v>UBND Ủy ban nhân dân phường Cầu Dền  thành phố Hà Nội</v>
      </c>
      <c r="C819" t="str">
        <v>LINK MÁY</v>
      </c>
    </row>
    <row r="820">
      <c r="A820">
        <v>819</v>
      </c>
      <c r="B820" t="str">
        <v>Công an phường Bách Khoa  thành phố Hà Nội</v>
      </c>
      <c r="C820" t="str">
        <v>-</v>
      </c>
      <c r="E820" t="str">
        <v>-</v>
      </c>
      <c r="F820" t="str">
        <v>-</v>
      </c>
      <c r="G820" t="str">
        <v>-</v>
      </c>
      <c r="H820" t="str">
        <v/>
      </c>
    </row>
    <row r="821">
      <c r="A821">
        <v>820</v>
      </c>
      <c r="B821" t="str">
        <v>UBND Ủy ban nhân dân phường Bách Khoa  thành phố Hà Nội</v>
      </c>
      <c r="C821" t="str">
        <v>LINK MÁY</v>
      </c>
    </row>
    <row r="822">
      <c r="A822">
        <v>821</v>
      </c>
      <c r="B822" t="str">
        <v>Công an phường Đồng Tâm  thành phố Hà Nội</v>
      </c>
      <c r="C822" t="str">
        <v>-</v>
      </c>
      <c r="E822" t="str">
        <v>-</v>
      </c>
      <c r="F822" t="str">
        <v>-</v>
      </c>
      <c r="G822" t="str">
        <v>-</v>
      </c>
      <c r="H822" t="str">
        <v/>
      </c>
    </row>
    <row r="823">
      <c r="A823">
        <v>822</v>
      </c>
      <c r="B823" t="str">
        <v>UBND Ủy ban nhân dân phường Đồng Tâm  thành phố Hà Nội</v>
      </c>
      <c r="C823" t="str">
        <v>LINK MÁY</v>
      </c>
    </row>
    <row r="824">
      <c r="A824">
        <v>823</v>
      </c>
      <c r="B824" t="str">
        <v>Công an phường Vĩnh Tuy  thành phố Hà Nội</v>
      </c>
      <c r="C824" t="str">
        <v>-</v>
      </c>
      <c r="E824" t="str">
        <v>-</v>
      </c>
      <c r="F824" t="str">
        <v>-</v>
      </c>
      <c r="G824" t="str">
        <v>-</v>
      </c>
      <c r="H824" t="str">
        <v/>
      </c>
    </row>
    <row r="825">
      <c r="A825">
        <v>824</v>
      </c>
      <c r="B825" t="str">
        <v>UBND Ủy ban nhân dân phường Vĩnh Tuy  thành phố Hà Nội</v>
      </c>
      <c r="C825" t="str">
        <v>LINK MÁY</v>
      </c>
    </row>
    <row r="826">
      <c r="A826">
        <v>825</v>
      </c>
      <c r="B826" t="str">
        <v>Công an phường Bạch Mai  thành phố Hà Nội</v>
      </c>
      <c r="C826" t="str">
        <v>-</v>
      </c>
      <c r="E826" t="str">
        <v>-</v>
      </c>
      <c r="F826" t="str">
        <v>-</v>
      </c>
      <c r="G826" t="str">
        <v>-</v>
      </c>
      <c r="H826" t="str">
        <v/>
      </c>
    </row>
    <row r="827">
      <c r="A827">
        <v>826</v>
      </c>
      <c r="B827" t="str">
        <v>UBND Ủy ban nhân dân phường Bạch Mai  thành phố Hà Nội</v>
      </c>
      <c r="C827" t="str">
        <v>LINK MÁY</v>
      </c>
    </row>
    <row r="828">
      <c r="A828">
        <v>827</v>
      </c>
      <c r="B828" t="str">
        <v>Công an phường Quỳnh Mai  thành phố Hà Nội</v>
      </c>
      <c r="C828" t="str">
        <v>-</v>
      </c>
      <c r="E828" t="str">
        <v>-</v>
      </c>
      <c r="F828" t="str">
        <v>-</v>
      </c>
      <c r="G828" t="str">
        <v>-</v>
      </c>
      <c r="H828" t="str">
        <v/>
      </c>
    </row>
    <row r="829">
      <c r="A829">
        <v>828</v>
      </c>
      <c r="B829" t="str">
        <v>UBND Ủy ban nhân dân phường Quỳnh Mai  thành phố Hà Nội</v>
      </c>
      <c r="C829" t="str">
        <v>LINK MÁY</v>
      </c>
    </row>
    <row r="830">
      <c r="A830">
        <v>829</v>
      </c>
      <c r="B830" t="str">
        <v>Công an phường Quỳnh Lôi  thành phố Hà Nội</v>
      </c>
      <c r="C830" t="str">
        <v>-</v>
      </c>
      <c r="E830" t="str">
        <v>-</v>
      </c>
      <c r="F830" t="str">
        <v>-</v>
      </c>
      <c r="G830" t="str">
        <v>-</v>
      </c>
      <c r="H830" t="str">
        <v/>
      </c>
    </row>
    <row r="831">
      <c r="A831">
        <v>830</v>
      </c>
      <c r="B831" t="str">
        <v>UBND Ủy ban nhân dân phường Quỳnh Lôi  thành phố Hà Nội</v>
      </c>
      <c r="C831" t="str">
        <v>LINK MÁY</v>
      </c>
    </row>
    <row r="832">
      <c r="A832">
        <v>831</v>
      </c>
      <c r="B832" t="str">
        <v>Công an phường Minh Khai  thành phố Hà Nội</v>
      </c>
      <c r="C832" t="str">
        <v>-</v>
      </c>
      <c r="E832" t="str">
        <v>-</v>
      </c>
      <c r="F832" t="str">
        <v>-</v>
      </c>
      <c r="G832" t="str">
        <v>-</v>
      </c>
      <c r="H832" t="str">
        <v/>
      </c>
    </row>
    <row r="833">
      <c r="A833">
        <v>832</v>
      </c>
      <c r="B833" t="str">
        <v>UBND Ủy ban nhân dân phường Minh Khai  thành phố Hà Nội</v>
      </c>
      <c r="C833" t="str">
        <v>LINK MÁY</v>
      </c>
    </row>
    <row r="834">
      <c r="A834">
        <v>833</v>
      </c>
      <c r="B834" t="str">
        <v>Công an phường Trương Định  thành phố Hà Nội</v>
      </c>
      <c r="C834" t="str">
        <v>-</v>
      </c>
      <c r="E834" t="str">
        <v>-</v>
      </c>
      <c r="F834" t="str">
        <v>-</v>
      </c>
      <c r="G834" t="str">
        <v>-</v>
      </c>
      <c r="H834" t="str">
        <v/>
      </c>
    </row>
    <row r="835">
      <c r="A835">
        <v>834</v>
      </c>
      <c r="B835" t="str">
        <v>UBND Ủy ban nhân dân phường Trương Định  thành phố Hà Nội</v>
      </c>
      <c r="C835" t="str">
        <v>LINK MÁY</v>
      </c>
    </row>
    <row r="836">
      <c r="A836">
        <v>835</v>
      </c>
      <c r="B836" t="str">
        <v>Công an phường Thanh Trì  thành phố Hà Nội</v>
      </c>
      <c r="C836" t="str">
        <v>LINK MÁY</v>
      </c>
      <c r="E836" t="str">
        <v>-</v>
      </c>
      <c r="F836" t="str">
        <v>-</v>
      </c>
      <c r="G836" t="str">
        <v>-</v>
      </c>
      <c r="H836" t="str">
        <v/>
      </c>
    </row>
    <row r="837">
      <c r="A837">
        <v>836</v>
      </c>
      <c r="B837" t="str">
        <v>UBND Ủy ban nhân dân phường Thanh Trì  thành phố Hà Nội</v>
      </c>
      <c r="C837" t="str">
        <v>LINK MÁY</v>
      </c>
    </row>
    <row r="838">
      <c r="A838">
        <v>837</v>
      </c>
      <c r="B838" t="str">
        <v>Công an phường Vĩnh Hưng  thành phố Hà Nội</v>
      </c>
      <c r="C838" t="str">
        <v>-</v>
      </c>
      <c r="E838" t="str">
        <v>-</v>
      </c>
      <c r="F838" t="str">
        <v>-</v>
      </c>
      <c r="G838" t="str">
        <v>-</v>
      </c>
      <c r="H838" t="str">
        <v/>
      </c>
    </row>
    <row r="839">
      <c r="A839">
        <v>838</v>
      </c>
      <c r="B839" t="str">
        <v>UBND Ủy ban nhân dân phường Vĩnh Hưng  thành phố Hà Nội</v>
      </c>
      <c r="C839" t="str">
        <v>LINK MÁY</v>
      </c>
    </row>
    <row r="840">
      <c r="A840">
        <v>839</v>
      </c>
      <c r="B840" t="str">
        <v>Công an phường Định Công  thành phố Hà Nội</v>
      </c>
      <c r="C840" t="str">
        <v>-</v>
      </c>
      <c r="E840" t="str">
        <v>-</v>
      </c>
      <c r="F840" t="str">
        <v>-</v>
      </c>
      <c r="G840" t="str">
        <v>-</v>
      </c>
      <c r="H840" t="str">
        <v/>
      </c>
    </row>
    <row r="841">
      <c r="A841">
        <v>840</v>
      </c>
      <c r="B841" t="str">
        <v>UBND Ủy ban nhân dân phường Định Công  thành phố Hà Nội</v>
      </c>
      <c r="C841" t="str">
        <v>LINK MÁY</v>
      </c>
    </row>
    <row r="842">
      <c r="A842">
        <v>841</v>
      </c>
      <c r="B842" t="str">
        <v>Công an phường Mai Động  thành phố Hà Nội</v>
      </c>
      <c r="C842" t="str">
        <v>-</v>
      </c>
      <c r="E842" t="str">
        <v>-</v>
      </c>
      <c r="F842" t="str">
        <v>-</v>
      </c>
      <c r="G842" t="str">
        <v>-</v>
      </c>
      <c r="H842" t="str">
        <v/>
      </c>
    </row>
    <row r="843">
      <c r="A843">
        <v>842</v>
      </c>
      <c r="B843" t="str">
        <v>UBND Ủy ban nhân dân phường Mai Động  thành phố Hà Nội</v>
      </c>
      <c r="C843" t="str">
        <v>LINK MÁY</v>
      </c>
    </row>
    <row r="844">
      <c r="A844">
        <v>843</v>
      </c>
      <c r="B844" t="str">
        <v>Công an phường Tương Mai  thành phố Hà Nội</v>
      </c>
      <c r="C844" t="str">
        <v>-</v>
      </c>
      <c r="E844" t="str">
        <v>-</v>
      </c>
      <c r="F844" t="str">
        <v>-</v>
      </c>
      <c r="G844" t="str">
        <v>-</v>
      </c>
      <c r="H844" t="str">
        <v/>
      </c>
    </row>
    <row r="845">
      <c r="A845">
        <v>844</v>
      </c>
      <c r="B845" t="str">
        <v>UBND Ủy ban nhân dân phường Tương Mai  thành phố Hà Nội</v>
      </c>
      <c r="C845" t="str">
        <v>LINK MÁY</v>
      </c>
    </row>
    <row r="846">
      <c r="A846">
        <v>845</v>
      </c>
      <c r="B846" t="str">
        <v>Công an phường Đại Kim  thành phố Hà Nội</v>
      </c>
      <c r="C846" t="str">
        <v>LINK MÁY</v>
      </c>
      <c r="E846" t="str">
        <v>-</v>
      </c>
      <c r="F846" t="str">
        <v>-</v>
      </c>
      <c r="G846" t="str">
        <v>-</v>
      </c>
      <c r="H846" t="str">
        <v/>
      </c>
    </row>
    <row r="847">
      <c r="A847">
        <v>846</v>
      </c>
      <c r="B847" t="str">
        <v>UBND Ủy ban nhân dân phường Đại Kim  thành phố Hà Nội</v>
      </c>
      <c r="C847" t="str">
        <v>LINK MÁY</v>
      </c>
    </row>
    <row r="848">
      <c r="A848">
        <v>847</v>
      </c>
      <c r="B848" t="str">
        <v>Công an phường Tân Mai  thành phố Hà Nội</v>
      </c>
      <c r="C848" t="str">
        <v>-</v>
      </c>
      <c r="E848" t="str">
        <v>-</v>
      </c>
      <c r="F848" t="str">
        <v>-</v>
      </c>
      <c r="G848" t="str">
        <v>-</v>
      </c>
      <c r="H848" t="str">
        <v/>
      </c>
    </row>
    <row r="849">
      <c r="A849">
        <v>848</v>
      </c>
      <c r="B849" t="str">
        <v>UBND Ủy ban nhân dân phường Tân Mai  thành phố Hà Nội</v>
      </c>
      <c r="C849" t="str">
        <v>LINK MÁY</v>
      </c>
    </row>
    <row r="850">
      <c r="A850">
        <v>849</v>
      </c>
      <c r="B850" t="str">
        <v>Công an phường Hoàng Văn Thụ  thành phố Hà Nội</v>
      </c>
      <c r="C850" t="str">
        <v>LINK MÁY</v>
      </c>
      <c r="E850" t="str">
        <v>-</v>
      </c>
      <c r="F850" t="str">
        <v>-</v>
      </c>
      <c r="G850" t="str">
        <v>-</v>
      </c>
      <c r="H850" t="str">
        <v/>
      </c>
    </row>
    <row r="851">
      <c r="A851">
        <v>850</v>
      </c>
      <c r="B851" t="str">
        <v>UBND Ủy ban nhân dân phường Hoàng Văn Thụ  thành phố Hà Nội</v>
      </c>
      <c r="C851" t="str">
        <v>LINK MÁY</v>
      </c>
    </row>
    <row r="852">
      <c r="A852">
        <v>851</v>
      </c>
      <c r="B852" t="str">
        <v>Công an phường Giáp Bát  thành phố Hà Nội</v>
      </c>
      <c r="C852" t="str">
        <v>LINK MÁY</v>
      </c>
      <c r="E852" t="str">
        <v>-</v>
      </c>
      <c r="F852" t="str">
        <v>-</v>
      </c>
      <c r="G852" t="str">
        <v>-</v>
      </c>
      <c r="H852" t="str">
        <v/>
      </c>
    </row>
    <row r="853">
      <c r="A853">
        <v>852</v>
      </c>
      <c r="B853" t="str">
        <v>UBND Ủy ban nhân dân phường Giáp Bát  thành phố Hà Nội</v>
      </c>
      <c r="C853" t="str">
        <v>LINK MÁY</v>
      </c>
    </row>
    <row r="854">
      <c r="A854">
        <v>853</v>
      </c>
      <c r="B854" t="str">
        <v>Công an phường Lĩnh Nam  thành phố Hà Nội</v>
      </c>
      <c r="C854" t="str">
        <v>-</v>
      </c>
      <c r="E854" t="str">
        <v>-</v>
      </c>
      <c r="F854" t="str">
        <v>-</v>
      </c>
      <c r="G854" t="str">
        <v>-</v>
      </c>
      <c r="H854" t="str">
        <v/>
      </c>
    </row>
    <row r="855">
      <c r="A855">
        <v>854</v>
      </c>
      <c r="B855" t="str">
        <v>UBND Ủy ban nhân dân phường Lĩnh Nam  thành phố Hà Nội</v>
      </c>
      <c r="C855" t="str">
        <v>LINK MÁY</v>
      </c>
    </row>
    <row r="856">
      <c r="A856">
        <v>855</v>
      </c>
      <c r="B856" t="str">
        <v>Công an phường Thịnh Liệt  thành phố Hà Nội</v>
      </c>
      <c r="C856" t="str">
        <v>-</v>
      </c>
      <c r="E856" t="str">
        <v>-</v>
      </c>
      <c r="F856" t="str">
        <v>-</v>
      </c>
      <c r="G856" t="str">
        <v>-</v>
      </c>
      <c r="H856" t="str">
        <v/>
      </c>
    </row>
    <row r="857">
      <c r="A857">
        <v>856</v>
      </c>
      <c r="B857" t="str">
        <v>UBND Ủy ban nhân dân phường Thịnh Liệt  thành phố Hà Nội</v>
      </c>
      <c r="C857" t="str">
        <v>LINK MÁY</v>
      </c>
    </row>
    <row r="858">
      <c r="A858">
        <v>857</v>
      </c>
      <c r="B858" t="str">
        <v>Công an phường Trần Phú  thành phố Hà Nội</v>
      </c>
      <c r="C858" t="str">
        <v>LINK MÁY</v>
      </c>
      <c r="E858" t="str">
        <v>-</v>
      </c>
      <c r="F858" t="str">
        <v>-</v>
      </c>
      <c r="G858" t="str">
        <v>-</v>
      </c>
      <c r="H858" t="str">
        <v/>
      </c>
    </row>
    <row r="859">
      <c r="A859">
        <v>858</v>
      </c>
      <c r="B859" t="str">
        <v>UBND Ủy ban nhân dân phường Trần Phú  thành phố Hà Nội</v>
      </c>
      <c r="C859" t="str">
        <v>LINK MÁY</v>
      </c>
    </row>
    <row r="860">
      <c r="A860">
        <v>859</v>
      </c>
      <c r="B860" t="str">
        <v>Công an phường Hoàng Liệt  thành phố Hà Nội</v>
      </c>
      <c r="C860" t="str">
        <v>-</v>
      </c>
      <c r="E860" t="str">
        <v>-</v>
      </c>
      <c r="F860" t="str">
        <v>-</v>
      </c>
      <c r="G860" t="str">
        <v>-</v>
      </c>
      <c r="H860" t="str">
        <v/>
      </c>
    </row>
    <row r="861">
      <c r="A861">
        <v>860</v>
      </c>
      <c r="B861" t="str">
        <v>UBND Ủy ban nhân dân phường Hoàng Liệt  thành phố Hà Nội</v>
      </c>
      <c r="C861" t="str">
        <v>LINK MÁY</v>
      </c>
    </row>
    <row r="862">
      <c r="A862">
        <v>861</v>
      </c>
      <c r="B862" t="str">
        <v>Công an phường Yên Sở  thành phố Hà Nội</v>
      </c>
      <c r="C862" t="str">
        <v>-</v>
      </c>
      <c r="E862" t="str">
        <v>-</v>
      </c>
      <c r="F862" t="str">
        <v>-</v>
      </c>
      <c r="G862" t="str">
        <v>-</v>
      </c>
      <c r="H862" t="str">
        <v/>
      </c>
    </row>
    <row r="863">
      <c r="A863">
        <v>862</v>
      </c>
      <c r="B863" t="str">
        <v>UBND Ủy ban nhân dân phường Yên Sở  thành phố Hà Nội</v>
      </c>
      <c r="C863" t="str">
        <v>LINK MÁY</v>
      </c>
    </row>
    <row r="864">
      <c r="A864">
        <v>863</v>
      </c>
      <c r="B864" t="str">
        <v>Công an phường Nhân Chính  thành phố Hà Nội</v>
      </c>
      <c r="C864" t="str">
        <v>-</v>
      </c>
      <c r="E864" t="str">
        <v>-</v>
      </c>
      <c r="F864" t="str">
        <v>-</v>
      </c>
      <c r="G864" t="str">
        <v>-</v>
      </c>
      <c r="H864" t="str">
        <v/>
      </c>
    </row>
    <row r="865">
      <c r="A865">
        <v>864</v>
      </c>
      <c r="B865" t="str">
        <v>UBND Ủy ban nhân dân phường Nhân Chính  thành phố Hà Nội</v>
      </c>
      <c r="C865" t="str">
        <v>LINK MÁY</v>
      </c>
    </row>
    <row r="866">
      <c r="A866">
        <v>865</v>
      </c>
      <c r="B866" t="str">
        <v>Công an phường Thượng Đình  thành phố Hà Nội</v>
      </c>
      <c r="C866" t="str">
        <v>LINK MÁY</v>
      </c>
      <c r="E866" t="str">
        <v>-</v>
      </c>
      <c r="F866" t="str">
        <v>-</v>
      </c>
      <c r="G866" t="str">
        <v>-</v>
      </c>
      <c r="H866" t="str">
        <v/>
      </c>
    </row>
    <row r="867">
      <c r="A867">
        <v>866</v>
      </c>
      <c r="B867" t="str">
        <v>UBND Ủy ban nhân dân phường Thượng Đình  thành phố Hà Nội</v>
      </c>
      <c r="C867" t="str">
        <v>LINK MÁY</v>
      </c>
    </row>
    <row r="868">
      <c r="A868">
        <v>867</v>
      </c>
      <c r="B868" t="str">
        <v>Công an phường Khương Trung  thành phố Hà Nội</v>
      </c>
      <c r="C868" t="str">
        <v>LINK MÁY</v>
      </c>
      <c r="E868" t="str">
        <v>-</v>
      </c>
      <c r="F868" t="str">
        <v>-</v>
      </c>
      <c r="G868" t="str">
        <v>-</v>
      </c>
      <c r="H868" t="str">
        <v>02438539559</v>
      </c>
    </row>
    <row r="869">
      <c r="A869">
        <v>868</v>
      </c>
      <c r="B869" t="str">
        <v>UBND Ủy ban nhân dân phường Khương Trung  thành phố Hà Nội</v>
      </c>
      <c r="C869" t="str">
        <v>LINK MÁY</v>
      </c>
    </row>
    <row r="870">
      <c r="A870">
        <v>869</v>
      </c>
      <c r="B870" t="str">
        <v>Công an phường Khương Mai  thành phố Hà Nội</v>
      </c>
      <c r="C870" t="str">
        <v>LINK MÁY</v>
      </c>
      <c r="E870" t="str">
        <v>-</v>
      </c>
      <c r="F870" t="str">
        <v>-</v>
      </c>
      <c r="G870" t="str">
        <v>-</v>
      </c>
      <c r="H870" t="str">
        <v>02438539560</v>
      </c>
    </row>
    <row r="871">
      <c r="A871">
        <v>870</v>
      </c>
      <c r="B871" t="str">
        <v>UBND Ủy ban nhân dân phường Khương Mai  thành phố Hà Nội</v>
      </c>
      <c r="C871" t="str">
        <v>LINK MÁY</v>
      </c>
    </row>
    <row r="872">
      <c r="A872">
        <v>871</v>
      </c>
      <c r="B872" t="str">
        <v>Công an phường Thanh Xuân Trung  thành phố Hà Nội</v>
      </c>
      <c r="C872" t="str">
        <v>-</v>
      </c>
      <c r="E872" t="str">
        <v>-</v>
      </c>
      <c r="F872" t="str">
        <v>-</v>
      </c>
      <c r="G872" t="str">
        <v>-</v>
      </c>
      <c r="H872" t="str">
        <v/>
      </c>
    </row>
    <row r="873">
      <c r="A873">
        <v>872</v>
      </c>
      <c r="B873" t="str">
        <v>UBND Ủy ban nhân dân phường Thanh Xuân Trung  thành phố Hà Nội</v>
      </c>
      <c r="C873" t="str">
        <v>LINK MÁY</v>
      </c>
    </row>
    <row r="874">
      <c r="A874">
        <v>873</v>
      </c>
      <c r="B874" t="str">
        <v>Công an phường Phương Liệt  thành phố Hà Nội</v>
      </c>
      <c r="C874" t="str">
        <v>LINK MÁY</v>
      </c>
      <c r="E874" t="str">
        <v>-</v>
      </c>
      <c r="F874" t="str">
        <v>-</v>
      </c>
      <c r="G874" t="str">
        <v>-</v>
      </c>
      <c r="H874" t="str">
        <v/>
      </c>
    </row>
    <row r="875">
      <c r="A875">
        <v>874</v>
      </c>
      <c r="B875" t="str">
        <v>UBND Ủy ban nhân dân phường Phương Liệt  thành phố Hà Nội</v>
      </c>
      <c r="C875" t="str">
        <v>LINK MÁY</v>
      </c>
    </row>
    <row r="876">
      <c r="A876">
        <v>875</v>
      </c>
      <c r="B876" t="str">
        <v>Công an phường Hạ Đình  thành phố Hà Nội</v>
      </c>
      <c r="C876" t="str">
        <v>LINK MÁY</v>
      </c>
      <c r="E876" t="str">
        <v>đường Khương Đình</v>
      </c>
      <c r="F876" t="str">
        <v>-</v>
      </c>
      <c r="G876" t="str">
        <v>-</v>
      </c>
      <c r="H876" t="str">
        <v>02438550625</v>
      </c>
    </row>
    <row r="877">
      <c r="A877">
        <v>876</v>
      </c>
      <c r="B877" t="str">
        <v>UBND Ủy ban nhân dân phường Hạ Đình  thành phố Hà Nội</v>
      </c>
      <c r="C877" t="str">
        <v>LINK MÁY</v>
      </c>
    </row>
    <row r="878">
      <c r="A878">
        <v>877</v>
      </c>
      <c r="B878" t="str">
        <v>Công an phường Khương Đình  thành phố Hà Nội</v>
      </c>
      <c r="C878" t="str">
        <v>-</v>
      </c>
      <c r="E878" t="str">
        <v>-</v>
      </c>
      <c r="F878" t="str">
        <v>-</v>
      </c>
      <c r="G878" t="str">
        <v>-</v>
      </c>
      <c r="H878" t="str">
        <v/>
      </c>
    </row>
    <row r="879">
      <c r="A879">
        <v>878</v>
      </c>
      <c r="B879" t="str">
        <v>UBND Ủy ban nhân dân phường Khương Đình  thành phố Hà Nội</v>
      </c>
      <c r="C879" t="str">
        <v>LINK MÁY</v>
      </c>
    </row>
    <row r="880">
      <c r="A880">
        <v>879</v>
      </c>
      <c r="B880" t="str">
        <v>Công an phường Thanh Xuân Bắc  thành phố Hà Nội</v>
      </c>
      <c r="C880" t="str">
        <v>LINK MÁY</v>
      </c>
      <c r="E880" t="str">
        <v>-</v>
      </c>
      <c r="F880" t="str">
        <v>-</v>
      </c>
      <c r="G880" t="str">
        <v>-</v>
      </c>
      <c r="H880" t="str">
        <v/>
      </c>
    </row>
    <row r="881">
      <c r="A881">
        <v>880</v>
      </c>
      <c r="B881" t="str">
        <v>UBND Ủy ban nhân dân phường Thanh Xuân Bắc  thành phố Hà Nội</v>
      </c>
      <c r="C881" t="str">
        <v>LINK MÁY</v>
      </c>
    </row>
    <row r="882">
      <c r="A882">
        <v>881</v>
      </c>
      <c r="B882" t="str">
        <v>Công an phường Thanh Xuân Nam  thành phố Hà Nội</v>
      </c>
      <c r="E882" t="str">
        <v>-</v>
      </c>
      <c r="F882" t="str">
        <v>-</v>
      </c>
      <c r="G882" t="str">
        <v>-</v>
      </c>
      <c r="H882" t="str">
        <v/>
      </c>
    </row>
    <row r="883">
      <c r="A883">
        <v>882</v>
      </c>
      <c r="B883" t="str">
        <v>UBND Ủy ban nhân dân phường Thanh Xuân Nam  thành phố Hà Nội</v>
      </c>
      <c r="C883" t="str">
        <v>LINK MÁY</v>
      </c>
    </row>
    <row r="884">
      <c r="A884">
        <v>883</v>
      </c>
      <c r="B884" t="str">
        <v>Công an phường Kim Giang  thành phố Hà Nội</v>
      </c>
      <c r="C884" t="str">
        <v>LINK MÁY</v>
      </c>
      <c r="E884" t="str">
        <v>-</v>
      </c>
      <c r="F884" t="str">
        <v>-</v>
      </c>
      <c r="G884" t="str">
        <v>-</v>
      </c>
      <c r="H884" t="str">
        <v/>
      </c>
    </row>
    <row r="885">
      <c r="A885">
        <v>884</v>
      </c>
      <c r="B885" t="str">
        <v>UBND Ủy ban nhân dân phường Kim Giang  thành phố Hà Nội</v>
      </c>
      <c r="C885" t="str">
        <v>LINK MÁY</v>
      </c>
    </row>
    <row r="886">
      <c r="A886">
        <v>885</v>
      </c>
      <c r="B886" t="str">
        <v>Công an thị trấn Sóc Sơn  thành phố Hà Nội</v>
      </c>
      <c r="C886" t="str">
        <v>LINK MÁY</v>
      </c>
      <c r="E886" t="str">
        <v>-</v>
      </c>
      <c r="F886" t="str">
        <v>-</v>
      </c>
      <c r="G886" t="str">
        <v>-</v>
      </c>
      <c r="H886" t="str">
        <v/>
      </c>
    </row>
    <row r="887">
      <c r="A887">
        <v>886</v>
      </c>
      <c r="B887" t="str">
        <v>UBND Ủy ban nhân dân thị trấn Sóc Sơn  thành phố Hà Nội</v>
      </c>
      <c r="C887" t="str">
        <v>LINK MÁY</v>
      </c>
    </row>
    <row r="888">
      <c r="A888">
        <v>887</v>
      </c>
      <c r="B888" t="str">
        <v>Công an xã Bắc Sơn  thành phố Hà Nội</v>
      </c>
      <c r="C888" t="str">
        <v>-</v>
      </c>
      <c r="E888" t="str">
        <v>-</v>
      </c>
      <c r="F888" t="str">
        <v>-</v>
      </c>
      <c r="G888" t="str">
        <v>-</v>
      </c>
      <c r="H888" t="str">
        <v/>
      </c>
    </row>
    <row r="889">
      <c r="A889">
        <v>888</v>
      </c>
      <c r="B889" t="str">
        <v>UBND Ủy ban nhân dân xã Bắc Sơn  thành phố Hà Nội</v>
      </c>
      <c r="C889" t="str">
        <v>LINK MÁY</v>
      </c>
    </row>
    <row r="890">
      <c r="A890">
        <v>889</v>
      </c>
      <c r="B890" t="str">
        <v>Công an xã Minh Trí  thành phố Hà Nội</v>
      </c>
      <c r="C890" t="str">
        <v>-</v>
      </c>
      <c r="E890" t="str">
        <v>-</v>
      </c>
      <c r="F890" t="str">
        <v>-</v>
      </c>
      <c r="G890" t="str">
        <v>-</v>
      </c>
      <c r="H890" t="str">
        <v/>
      </c>
    </row>
    <row r="891">
      <c r="A891">
        <v>890</v>
      </c>
      <c r="B891" t="str">
        <v>UBND Ủy ban nhân dân xã Minh Trí  thành phố Hà Nội</v>
      </c>
      <c r="C891" t="str">
        <v>LINK MÁY</v>
      </c>
    </row>
    <row r="892">
      <c r="A892">
        <v>891</v>
      </c>
      <c r="B892" t="str">
        <v>Công an xã Hồng Kỳ  thành phố Hà Nội</v>
      </c>
      <c r="C892" t="str">
        <v>-</v>
      </c>
      <c r="D892" t="str">
        <v>LINK TAY</v>
      </c>
      <c r="E892" t="str">
        <v>-</v>
      </c>
      <c r="F892" t="str">
        <v>-</v>
      </c>
      <c r="G892" t="str">
        <v>-</v>
      </c>
      <c r="H892" t="str">
        <v/>
      </c>
    </row>
    <row r="893">
      <c r="A893">
        <v>892</v>
      </c>
      <c r="B893" t="str">
        <v>UBND Ủy ban nhân dân xã Hồng Kỳ  thành phố Hà Nội</v>
      </c>
      <c r="C893" t="str">
        <v>LINK MÁY</v>
      </c>
    </row>
    <row r="894">
      <c r="A894">
        <v>893</v>
      </c>
      <c r="B894" t="str">
        <v>Công an xã Nam Sơn  thành phố Hà Nội</v>
      </c>
      <c r="C894" t="str">
        <v>-</v>
      </c>
      <c r="E894" t="str">
        <v>-</v>
      </c>
      <c r="F894" t="str">
        <v>-</v>
      </c>
      <c r="G894" t="str">
        <v>-</v>
      </c>
      <c r="H894" t="str">
        <v/>
      </c>
    </row>
    <row r="895">
      <c r="A895">
        <v>894</v>
      </c>
      <c r="B895" t="str">
        <v>UBND Ủy ban nhân dân xã Nam Sơn  thành phố Hà Nội</v>
      </c>
      <c r="C895" t="str">
        <v>LINK MÁY</v>
      </c>
    </row>
    <row r="896">
      <c r="A896">
        <v>895</v>
      </c>
      <c r="B896" t="str">
        <v>Công an xã Trung Giã  thành phố Hà Nội</v>
      </c>
      <c r="C896" t="str">
        <v>LINK MÁY</v>
      </c>
      <c r="E896" t="str">
        <v>-</v>
      </c>
      <c r="F896" t="str">
        <v>-</v>
      </c>
      <c r="G896" t="str">
        <v>-</v>
      </c>
      <c r="H896" t="str">
        <v/>
      </c>
    </row>
    <row r="897">
      <c r="A897">
        <v>896</v>
      </c>
      <c r="B897" t="str">
        <v>UBND Ủy ban nhân dân xã Trung Giã  thành phố Hà Nội</v>
      </c>
      <c r="C897" t="str">
        <v>LINK MÁY</v>
      </c>
    </row>
    <row r="898">
      <c r="A898">
        <v>897</v>
      </c>
      <c r="B898" t="str">
        <v>Công an xã Tân Hưng  thành phố Hà Nội</v>
      </c>
      <c r="C898" t="str">
        <v>LINK MÁY</v>
      </c>
      <c r="E898" t="str">
        <v>Tân Hưng, Sóc Sơn, Hanoi, Vietnam</v>
      </c>
      <c r="F898" t="str">
        <v>-</v>
      </c>
      <c r="G898" t="str">
        <v>-</v>
      </c>
      <c r="H898" t="str">
        <v/>
      </c>
    </row>
    <row r="899">
      <c r="A899">
        <v>898</v>
      </c>
      <c r="B899" t="str">
        <v>UBND Ủy ban nhân dân xã Tân Hưng  thành phố Hà Nội</v>
      </c>
      <c r="C899" t="str">
        <v>LINK MÁY</v>
      </c>
    </row>
    <row r="900">
      <c r="A900">
        <v>899</v>
      </c>
      <c r="B900" t="str">
        <v>Công an xã Minh Phú  thành phố Hà Nội</v>
      </c>
      <c r="C900" t="str">
        <v>-</v>
      </c>
      <c r="E900" t="str">
        <v>-</v>
      </c>
      <c r="F900" t="str">
        <v>-</v>
      </c>
      <c r="G900" t="str">
        <v>-</v>
      </c>
      <c r="H900" t="str">
        <v/>
      </c>
    </row>
    <row r="901">
      <c r="A901">
        <v>900</v>
      </c>
      <c r="B901" t="str">
        <v>UBND Ủy ban nhân dân xã Minh Phú  thành phố Hà Nội</v>
      </c>
      <c r="C901" t="str">
        <v>LINK MÁY</v>
      </c>
    </row>
    <row r="902">
      <c r="A902">
        <v>901</v>
      </c>
      <c r="B902" t="str">
        <v>Công an xã Phù Linh  thành phố Hà Nội</v>
      </c>
      <c r="C902" t="str">
        <v>LINK MÁY</v>
      </c>
      <c r="E902" t="str">
        <v>-</v>
      </c>
      <c r="F902" t="str">
        <v>-</v>
      </c>
      <c r="G902" t="str">
        <v>-</v>
      </c>
      <c r="H902" t="str">
        <v/>
      </c>
    </row>
    <row r="903">
      <c r="A903">
        <v>902</v>
      </c>
      <c r="B903" t="str">
        <v>UBND Ủy ban nhân dân xã Phù Linh  thành phố Hà Nội</v>
      </c>
      <c r="C903" t="str">
        <v>LINK MÁY</v>
      </c>
    </row>
    <row r="904">
      <c r="A904">
        <v>903</v>
      </c>
      <c r="B904" t="str">
        <v>Công an xã Bắc Phú  thành phố Hà Nội</v>
      </c>
      <c r="C904" t="str">
        <v>-</v>
      </c>
      <c r="E904" t="str">
        <v>-</v>
      </c>
      <c r="F904" t="str">
        <v>-</v>
      </c>
      <c r="G904" t="str">
        <v>-</v>
      </c>
      <c r="H904" t="str">
        <v/>
      </c>
    </row>
    <row r="905">
      <c r="A905">
        <v>904</v>
      </c>
      <c r="B905" t="str">
        <v>UBND Ủy ban nhân dân xã Bắc Phú  thành phố Hà Nội</v>
      </c>
      <c r="C905" t="str">
        <v>LINK MÁY</v>
      </c>
    </row>
    <row r="906">
      <c r="A906">
        <v>905</v>
      </c>
      <c r="B906" t="str">
        <v>Công an xã Tân Minh  thành phố Hà Nội</v>
      </c>
      <c r="C906" t="str">
        <v>-</v>
      </c>
      <c r="D906" t="str">
        <v>LINK TAY</v>
      </c>
      <c r="E906" t="str">
        <v>-</v>
      </c>
      <c r="F906" t="str">
        <v>-</v>
      </c>
      <c r="G906" t="str">
        <v>-</v>
      </c>
      <c r="H906" t="str">
        <v/>
      </c>
    </row>
    <row r="907">
      <c r="A907">
        <v>906</v>
      </c>
      <c r="B907" t="str">
        <v>UBND Ủy ban nhân dân xã Tân Minh  thành phố Hà Nội</v>
      </c>
      <c r="C907" t="str">
        <v>LINK MÁY</v>
      </c>
    </row>
    <row r="908">
      <c r="A908">
        <v>907</v>
      </c>
      <c r="B908" t="str">
        <v>Công an xã Quang Tiến  thành phố Hà Nội</v>
      </c>
      <c r="C908" t="str">
        <v>-</v>
      </c>
      <c r="E908" t="str">
        <v>-</v>
      </c>
      <c r="F908" t="str">
        <v>-</v>
      </c>
      <c r="G908" t="str">
        <v>-</v>
      </c>
      <c r="H908" t="str">
        <v/>
      </c>
    </row>
    <row r="909">
      <c r="A909">
        <v>908</v>
      </c>
      <c r="B909" t="str">
        <v>UBND Ủy ban nhân dân xã Quang Tiến  thành phố Hà Nội</v>
      </c>
      <c r="C909" t="str">
        <v>LINK MÁY</v>
      </c>
    </row>
    <row r="910">
      <c r="A910">
        <v>909</v>
      </c>
      <c r="B910" t="str">
        <v>Công an xã Hiền Ninh  thành phố Hà Nội</v>
      </c>
      <c r="C910" t="str">
        <v>LINK MÁY</v>
      </c>
      <c r="D910" t="str">
        <v>LINK TAY</v>
      </c>
      <c r="E910" t="str">
        <v>-</v>
      </c>
      <c r="F910" t="str">
        <v>-</v>
      </c>
      <c r="G910" t="str">
        <v>-</v>
      </c>
      <c r="H910" t="str">
        <v/>
      </c>
    </row>
    <row r="911">
      <c r="A911">
        <v>910</v>
      </c>
      <c r="B911" t="str">
        <v>UBND Ủy ban nhân dân xã Hiền Ninh  thành phố Hà Nội</v>
      </c>
      <c r="C911" t="str">
        <v>LINK MÁY</v>
      </c>
    </row>
    <row r="912">
      <c r="A912">
        <v>911</v>
      </c>
      <c r="B912" t="str">
        <v>Công an xã Tân Dân  thành phố Hà Nội</v>
      </c>
      <c r="C912" t="str">
        <v>-</v>
      </c>
      <c r="D912" t="str">
        <v>LINK TAY</v>
      </c>
      <c r="E912" t="str">
        <v>-</v>
      </c>
      <c r="F912" t="str">
        <v>-</v>
      </c>
      <c r="G912" t="str">
        <v>-</v>
      </c>
      <c r="H912" t="str">
        <v/>
      </c>
    </row>
    <row r="913">
      <c r="A913">
        <v>912</v>
      </c>
      <c r="B913" t="str">
        <v>UBND Ủy ban nhân dân xã Tân Dân  thành phố Hà Nội</v>
      </c>
      <c r="C913" t="str">
        <v>LINK MÁY</v>
      </c>
    </row>
    <row r="914">
      <c r="A914">
        <v>913</v>
      </c>
      <c r="B914" t="str">
        <v>Công an xã Tiên Dược  thành phố Hà Nội</v>
      </c>
      <c r="C914" t="str">
        <v>-</v>
      </c>
      <c r="E914" t="str">
        <v>-</v>
      </c>
      <c r="F914" t="str">
        <v>-</v>
      </c>
      <c r="G914" t="str">
        <v>-</v>
      </c>
      <c r="H914" t="str">
        <v/>
      </c>
    </row>
    <row r="915">
      <c r="A915">
        <v>914</v>
      </c>
      <c r="B915" t="str">
        <v>UBND Ủy ban nhân dân xã Tiên Dược  thành phố Hà Nội</v>
      </c>
      <c r="C915" t="str">
        <v>LINK MÁY</v>
      </c>
    </row>
    <row r="916">
      <c r="A916">
        <v>915</v>
      </c>
      <c r="B916" t="str">
        <v>Công an xã Việt Long  thành phố Hà Nội</v>
      </c>
      <c r="C916" t="str">
        <v>-</v>
      </c>
      <c r="E916" t="str">
        <v>-</v>
      </c>
      <c r="F916" t="str">
        <v>-</v>
      </c>
      <c r="G916" t="str">
        <v>-</v>
      </c>
      <c r="H916" t="str">
        <v/>
      </c>
    </row>
    <row r="917">
      <c r="A917">
        <v>916</v>
      </c>
      <c r="B917" t="str">
        <v>UBND Ủy ban nhân dân xã Việt Long  thành phố Hà Nội</v>
      </c>
      <c r="C917" t="str">
        <v>LINK MÁY</v>
      </c>
    </row>
    <row r="918">
      <c r="A918">
        <v>917</v>
      </c>
      <c r="B918" t="str">
        <v>Công an xã Xuân Giang  thành phố Hà Nội</v>
      </c>
      <c r="C918" t="str">
        <v>LINK MÁY</v>
      </c>
      <c r="E918" t="str">
        <v>-</v>
      </c>
      <c r="F918" t="str">
        <v>-</v>
      </c>
      <c r="G918" t="str">
        <v>-</v>
      </c>
      <c r="H918" t="str">
        <v/>
      </c>
    </row>
    <row r="919">
      <c r="A919">
        <v>918</v>
      </c>
      <c r="B919" t="str">
        <v>UBND Ủy ban nhân dân xã Xuân Giang  thành phố Hà Nội</v>
      </c>
      <c r="C919" t="str">
        <v>LINK MÁY</v>
      </c>
    </row>
    <row r="920">
      <c r="A920">
        <v>919</v>
      </c>
      <c r="B920" t="str">
        <v>Công an xã Mai Đình  thành phố Hà Nội</v>
      </c>
      <c r="C920" t="str">
        <v>LINK MÁY</v>
      </c>
      <c r="E920" t="str">
        <v>-</v>
      </c>
      <c r="F920" t="str">
        <v>-</v>
      </c>
      <c r="G920" t="str">
        <v>-</v>
      </c>
      <c r="H920" t="str">
        <v/>
      </c>
    </row>
    <row r="921">
      <c r="A921">
        <v>920</v>
      </c>
      <c r="B921" t="str">
        <v>UBND Ủy ban nhân dân xã Mai Đình  thành phố Hà Nội</v>
      </c>
      <c r="C921" t="str">
        <v>LINK MÁY</v>
      </c>
    </row>
    <row r="922">
      <c r="A922">
        <v>921</v>
      </c>
      <c r="B922" t="str">
        <v>Công an xã Đức Hoà  thành phố Hà Nội</v>
      </c>
      <c r="C922" t="str">
        <v>LINK MÁY</v>
      </c>
      <c r="E922" t="str">
        <v>-</v>
      </c>
      <c r="F922" t="str">
        <v>-</v>
      </c>
      <c r="G922" t="str">
        <v>-</v>
      </c>
      <c r="H922" t="str">
        <v/>
      </c>
    </row>
    <row r="923">
      <c r="A923">
        <v>922</v>
      </c>
      <c r="B923" t="str">
        <v>UBND Ủy ban nhân dân xã Đức Hoà  thành phố Hà Nội</v>
      </c>
      <c r="C923" t="str">
        <v>LINK MÁY</v>
      </c>
    </row>
    <row r="924">
      <c r="A924">
        <v>923</v>
      </c>
      <c r="B924" t="str">
        <v>Công an xã Thanh Xuân  thành phố Hà Nội</v>
      </c>
      <c r="C924" t="str">
        <v>-</v>
      </c>
      <c r="E924" t="str">
        <v>-</v>
      </c>
      <c r="F924" t="str">
        <v>-</v>
      </c>
      <c r="G924" t="str">
        <v>-</v>
      </c>
      <c r="H924" t="str">
        <v/>
      </c>
    </row>
    <row r="925">
      <c r="A925">
        <v>924</v>
      </c>
      <c r="B925" t="str">
        <v>UBND Ủy ban nhân dân xã Thanh Xuân  thành phố Hà Nội</v>
      </c>
      <c r="C925" t="str">
        <v>LINK MÁY</v>
      </c>
    </row>
    <row r="926">
      <c r="A926">
        <v>925</v>
      </c>
      <c r="B926" t="str">
        <v>Công an xã Đông Xuân  thành phố Hà Nội</v>
      </c>
      <c r="C926" t="str">
        <v>LINK MÁY</v>
      </c>
      <c r="D926" t="str">
        <v>LINK TAY</v>
      </c>
      <c r="E926" t="str">
        <v>-</v>
      </c>
      <c r="F926" t="str">
        <v>-</v>
      </c>
      <c r="G926" t="str">
        <v>-</v>
      </c>
      <c r="H926" t="str">
        <v/>
      </c>
    </row>
    <row r="927">
      <c r="A927">
        <v>926</v>
      </c>
      <c r="B927" t="str">
        <v>UBND Ủy ban nhân dân xã Đông Xuân  thành phố Hà Nội</v>
      </c>
      <c r="C927" t="str">
        <v>LINK MÁY</v>
      </c>
    </row>
    <row r="928">
      <c r="A928">
        <v>927</v>
      </c>
      <c r="B928" t="str">
        <v>Công an xã Kim Lũ  thành phố Hà Nội</v>
      </c>
      <c r="C928" t="str">
        <v>-</v>
      </c>
      <c r="E928" t="str">
        <v>-</v>
      </c>
      <c r="F928" t="str">
        <v>-</v>
      </c>
      <c r="G928" t="str">
        <v>-</v>
      </c>
      <c r="H928" t="str">
        <v/>
      </c>
    </row>
    <row r="929">
      <c r="A929">
        <v>928</v>
      </c>
      <c r="B929" t="str">
        <v>UBND Ủy ban nhân dân xã Kim Lũ  thành phố Hà Nội</v>
      </c>
      <c r="C929" t="str">
        <v>LINK MÁY</v>
      </c>
    </row>
    <row r="930">
      <c r="A930">
        <v>929</v>
      </c>
      <c r="B930" t="str">
        <v>Công an xã Phú Cường  thành phố Hà Nội</v>
      </c>
      <c r="C930" t="str">
        <v>-</v>
      </c>
      <c r="D930" t="str">
        <v>LINK TAY</v>
      </c>
      <c r="E930" t="str">
        <v>-</v>
      </c>
      <c r="F930" t="str">
        <v>-</v>
      </c>
      <c r="G930" t="str">
        <v>-</v>
      </c>
      <c r="H930" t="str">
        <v/>
      </c>
    </row>
    <row r="931">
      <c r="A931">
        <v>930</v>
      </c>
      <c r="B931" t="str">
        <v>UBND Ủy ban nhân dân xã Phú Cường  thành phố Hà Nội</v>
      </c>
      <c r="C931" t="str">
        <v>LINK MÁY</v>
      </c>
    </row>
    <row r="932">
      <c r="A932">
        <v>931</v>
      </c>
      <c r="B932" t="str">
        <v>Công an xã Phú Minh  thành phố Hà Nội</v>
      </c>
      <c r="C932" t="str">
        <v>LINK MÁY</v>
      </c>
      <c r="E932" t="str">
        <v>-</v>
      </c>
      <c r="F932" t="str">
        <v>-</v>
      </c>
      <c r="G932" t="str">
        <v>-</v>
      </c>
      <c r="H932" t="str">
        <v/>
      </c>
    </row>
    <row r="933">
      <c r="A933">
        <v>932</v>
      </c>
      <c r="B933" t="str">
        <v>UBND Ủy ban nhân dân xã Phú Minh  thành phố Hà Nội</v>
      </c>
      <c r="C933" t="str">
        <v>LINK MÁY</v>
      </c>
    </row>
    <row r="934">
      <c r="A934">
        <v>933</v>
      </c>
      <c r="B934" t="str">
        <v>Công an xã Phù Lỗ  thành phố Hà Nội</v>
      </c>
      <c r="C934" t="str">
        <v>LINK MÁY</v>
      </c>
      <c r="E934" t="str">
        <v>-</v>
      </c>
      <c r="F934" t="str">
        <v>-</v>
      </c>
      <c r="G934" t="str">
        <v>-</v>
      </c>
      <c r="H934" t="str">
        <v/>
      </c>
    </row>
    <row r="935">
      <c r="A935">
        <v>934</v>
      </c>
      <c r="B935" t="str">
        <v>UBND Ủy ban nhân dân xã Phù Lỗ  thành phố Hà Nội</v>
      </c>
      <c r="C935" t="str">
        <v>LINK MÁY</v>
      </c>
    </row>
    <row r="936">
      <c r="A936">
        <v>935</v>
      </c>
      <c r="B936" t="str">
        <v>Công an xã Xuân Thu  thành phố Hà Nội</v>
      </c>
      <c r="C936" t="str">
        <v>LINK MÁY</v>
      </c>
      <c r="E936" t="str">
        <v>-</v>
      </c>
      <c r="F936" t="str">
        <v>-</v>
      </c>
      <c r="G936" t="str">
        <v>-</v>
      </c>
      <c r="H936" t="str">
        <v/>
      </c>
    </row>
    <row r="937">
      <c r="A937">
        <v>936</v>
      </c>
      <c r="B937" t="str">
        <v>UBND Ủy ban nhân dân xã Xuân Thu  thành phố Hà Nội</v>
      </c>
      <c r="C937" t="str">
        <v>LINK MÁY</v>
      </c>
    </row>
    <row r="938">
      <c r="A938">
        <v>937</v>
      </c>
      <c r="B938" t="str">
        <v>Công an thị trấn Đông Anh  thành phố Hà Nội</v>
      </c>
      <c r="C938" t="str">
        <v>LINK MÁY</v>
      </c>
      <c r="E938" t="str">
        <v>-</v>
      </c>
      <c r="F938" t="str">
        <v>-</v>
      </c>
      <c r="G938" t="str">
        <v>-</v>
      </c>
      <c r="H938" t="str">
        <v/>
      </c>
    </row>
    <row r="939">
      <c r="A939">
        <v>938</v>
      </c>
      <c r="B939" t="str">
        <v>UBND Ủy ban nhân dân thị trấn Đông Anh  thành phố Hà Nội</v>
      </c>
      <c r="C939" t="str">
        <v>LINK MÁY</v>
      </c>
    </row>
    <row r="940">
      <c r="A940">
        <v>939</v>
      </c>
      <c r="B940" t="str">
        <v>Công an xã Xuân Nộn  thành phố Hà Nội</v>
      </c>
      <c r="C940" t="str">
        <v>-</v>
      </c>
      <c r="E940" t="str">
        <v>-</v>
      </c>
      <c r="F940" t="str">
        <v>-</v>
      </c>
      <c r="G940" t="str">
        <v>-</v>
      </c>
      <c r="H940" t="str">
        <v/>
      </c>
    </row>
    <row r="941">
      <c r="A941">
        <v>940</v>
      </c>
      <c r="B941" t="str">
        <v>UBND Ủy ban nhân dân xã Xuân Nộn  thành phố Hà Nội</v>
      </c>
      <c r="C941" t="str">
        <v>LINK MÁY</v>
      </c>
    </row>
    <row r="942">
      <c r="A942">
        <v>941</v>
      </c>
      <c r="B942" t="str">
        <v>Công an xã Thuỵ Lâm  thành phố Hà Nội</v>
      </c>
      <c r="C942" t="str">
        <v>-</v>
      </c>
      <c r="D942" t="str">
        <v>LINK TAY</v>
      </c>
      <c r="E942" t="str">
        <v>-</v>
      </c>
      <c r="F942" t="str">
        <v>-</v>
      </c>
      <c r="G942" t="str">
        <v>-</v>
      </c>
      <c r="H942" t="str">
        <v/>
      </c>
    </row>
    <row r="943">
      <c r="A943">
        <v>942</v>
      </c>
      <c r="B943" t="str">
        <v>UBND Ủy ban nhân dân xã Thuỵ Lâm  thành phố Hà Nội</v>
      </c>
      <c r="C943" t="str">
        <v>LINK MÁY</v>
      </c>
    </row>
    <row r="944">
      <c r="A944">
        <v>943</v>
      </c>
      <c r="B944" t="str">
        <v>Công an xã Bắc Hồng  thành phố Hà Nội</v>
      </c>
      <c r="C944" t="str">
        <v>LINK MÁY</v>
      </c>
      <c r="E944" t="str">
        <v>-</v>
      </c>
      <c r="F944" t="str">
        <v>-</v>
      </c>
      <c r="G944" t="str">
        <v>-</v>
      </c>
      <c r="H944" t="str">
        <v/>
      </c>
    </row>
    <row r="945">
      <c r="A945">
        <v>944</v>
      </c>
      <c r="B945" t="str">
        <v>UBND Ủy ban nhân dân xã Bắc Hồng  thành phố Hà Nội</v>
      </c>
      <c r="C945" t="str">
        <v>LINK MÁY</v>
      </c>
    </row>
    <row r="946">
      <c r="A946">
        <v>945</v>
      </c>
      <c r="B946" t="str">
        <v>Công an xã Nguyên Khê  thành phố Hà Nội</v>
      </c>
      <c r="C946" t="str">
        <v>-</v>
      </c>
      <c r="E946" t="str">
        <v>-</v>
      </c>
      <c r="F946" t="str">
        <v>-</v>
      </c>
      <c r="G946" t="str">
        <v>-</v>
      </c>
      <c r="H946" t="str">
        <v/>
      </c>
    </row>
    <row r="947">
      <c r="A947">
        <v>946</v>
      </c>
      <c r="B947" t="str">
        <v>UBND Ủy ban nhân dân xã Nguyên Khê  thành phố Hà Nội</v>
      </c>
      <c r="C947" t="str">
        <v>LINK MÁY</v>
      </c>
    </row>
    <row r="948">
      <c r="A948">
        <v>947</v>
      </c>
      <c r="B948" t="str">
        <v>Công an xã Nam Hồng  thành phố Hà Nội</v>
      </c>
      <c r="C948" t="str">
        <v>-</v>
      </c>
      <c r="E948" t="str">
        <v>-</v>
      </c>
      <c r="F948" t="str">
        <v>-</v>
      </c>
      <c r="G948" t="str">
        <v>-</v>
      </c>
      <c r="H948" t="str">
        <v/>
      </c>
    </row>
    <row r="949">
      <c r="A949">
        <v>948</v>
      </c>
      <c r="B949" t="str">
        <v>UBND Ủy ban nhân dân xã Nam Hồng  thành phố Hà Nội</v>
      </c>
      <c r="C949" t="str">
        <v>LINK MÁY</v>
      </c>
    </row>
    <row r="950">
      <c r="A950">
        <v>949</v>
      </c>
      <c r="B950" t="str">
        <v>Công an xã Tiên Dương  thành phố Hà Nội</v>
      </c>
      <c r="C950" t="str">
        <v>-</v>
      </c>
      <c r="E950" t="str">
        <v>-</v>
      </c>
      <c r="F950" t="str">
        <v>-</v>
      </c>
      <c r="G950" t="str">
        <v>-</v>
      </c>
      <c r="H950" t="str">
        <v/>
      </c>
    </row>
    <row r="951">
      <c r="A951">
        <v>950</v>
      </c>
      <c r="B951" t="str">
        <v>UBND Ủy ban nhân dân xã Tiên Dương  thành phố Hà Nội</v>
      </c>
      <c r="C951" t="str">
        <v>LINK MÁY</v>
      </c>
    </row>
    <row r="952">
      <c r="A952">
        <v>951</v>
      </c>
      <c r="B952" t="str">
        <v>Công an xã Vân Hà  thành phố Hà Nội</v>
      </c>
      <c r="C952" t="str">
        <v>LINK MÁY</v>
      </c>
      <c r="D952" t="str">
        <v>LINK TAY</v>
      </c>
      <c r="E952" t="str">
        <v>-</v>
      </c>
      <c r="F952" t="str">
        <f>HYPERLINK("mailto:congan.vanha.00475.donganh@gmail.com", "congan.vanha.00475.donganh@gmail.com")</f>
        <v>congan.vanha.00475.donganh@gmail.com</v>
      </c>
      <c r="G952" t="str">
        <v>-</v>
      </c>
      <c r="H952" t="str">
        <v>02432068106</v>
      </c>
    </row>
    <row r="953">
      <c r="A953">
        <v>952</v>
      </c>
      <c r="B953" t="str">
        <v>UBND Ủy ban nhân dân xã Vân Hà  thành phố Hà Nội</v>
      </c>
      <c r="C953" t="str">
        <v>LINK MÁY</v>
      </c>
    </row>
    <row r="954">
      <c r="A954">
        <v>953</v>
      </c>
      <c r="B954" t="str">
        <v>Công an xã Uy Nỗ  thành phố Hà Nội</v>
      </c>
      <c r="C954" t="str">
        <v>-</v>
      </c>
      <c r="E954" t="str">
        <v>-</v>
      </c>
      <c r="F954" t="str">
        <v>-</v>
      </c>
      <c r="G954" t="str">
        <v>-</v>
      </c>
      <c r="H954" t="str">
        <v/>
      </c>
    </row>
    <row r="955">
      <c r="A955">
        <v>954</v>
      </c>
      <c r="B955" t="str">
        <v>UBND Ủy ban nhân dân xã Uy Nỗ  thành phố Hà Nội</v>
      </c>
      <c r="C955" t="str">
        <v>LINK MÁY</v>
      </c>
    </row>
    <row r="956">
      <c r="A956">
        <v>955</v>
      </c>
      <c r="B956" t="str">
        <v>Công an xã Vân Nội  thành phố Hà Nội</v>
      </c>
      <c r="C956" t="str">
        <v>-</v>
      </c>
      <c r="E956" t="str">
        <v>-</v>
      </c>
      <c r="F956" t="str">
        <v>-</v>
      </c>
      <c r="G956" t="str">
        <v>-</v>
      </c>
      <c r="H956" t="str">
        <v/>
      </c>
    </row>
    <row r="957">
      <c r="A957">
        <v>956</v>
      </c>
      <c r="B957" t="str">
        <v>UBND Ủy ban nhân dân xã Vân Nội  thành phố Hà Nội</v>
      </c>
      <c r="C957" t="str">
        <v>LINK MÁY</v>
      </c>
    </row>
    <row r="958">
      <c r="A958">
        <v>957</v>
      </c>
      <c r="B958" t="str">
        <v>Công an xã Liên Hà  thành phố Hà Nội</v>
      </c>
      <c r="C958" t="str">
        <v>-</v>
      </c>
      <c r="E958" t="str">
        <v>-</v>
      </c>
      <c r="F958" t="str">
        <v>-</v>
      </c>
      <c r="G958" t="str">
        <v>-</v>
      </c>
      <c r="H958" t="str">
        <v/>
      </c>
    </row>
    <row r="959">
      <c r="A959">
        <v>958</v>
      </c>
      <c r="B959" t="str">
        <v>UBND Ủy ban nhân dân xã Liên Hà  thành phố Hà Nội</v>
      </c>
      <c r="C959" t="str">
        <v>LINK MÁY</v>
      </c>
    </row>
    <row r="960">
      <c r="A960">
        <v>959</v>
      </c>
      <c r="B960" t="str">
        <v>Công an xã Việt Hùng  thành phố Hà Nội</v>
      </c>
      <c r="C960" t="str">
        <v>LINK MÁY</v>
      </c>
      <c r="E960" t="str">
        <v>-</v>
      </c>
      <c r="F960" t="str">
        <v>-</v>
      </c>
      <c r="G960" t="str">
        <v>-</v>
      </c>
      <c r="H960" t="str">
        <v/>
      </c>
    </row>
    <row r="961">
      <c r="A961">
        <v>960</v>
      </c>
      <c r="B961" t="str">
        <v>UBND Ủy ban nhân dân xã Việt Hùng  thành phố Hà Nội</v>
      </c>
      <c r="C961" t="str">
        <v>LINK MÁY</v>
      </c>
    </row>
    <row r="962">
      <c r="A962">
        <v>961</v>
      </c>
      <c r="B962" t="str">
        <v>Công an xã Kim Nỗ  thành phố Hà Nội</v>
      </c>
      <c r="C962" t="str">
        <v>-</v>
      </c>
      <c r="E962" t="str">
        <v>-</v>
      </c>
      <c r="F962" t="str">
        <v>-</v>
      </c>
      <c r="G962" t="str">
        <v>-</v>
      </c>
      <c r="H962" t="str">
        <v/>
      </c>
    </row>
    <row r="963">
      <c r="A963">
        <v>962</v>
      </c>
      <c r="B963" t="str">
        <v>UBND Ủy ban nhân dân xã Kim Nỗ  thành phố Hà Nội</v>
      </c>
      <c r="C963" t="str">
        <v>LINK MÁY</v>
      </c>
    </row>
    <row r="964">
      <c r="A964">
        <v>963</v>
      </c>
      <c r="B964" t="str">
        <v>Công an xã Kim Chung  thành phố Hà Nội</v>
      </c>
      <c r="C964" t="str">
        <v>-</v>
      </c>
      <c r="E964" t="str">
        <v>-</v>
      </c>
      <c r="F964" t="str">
        <v>-</v>
      </c>
      <c r="G964" t="str">
        <v>-</v>
      </c>
      <c r="H964" t="str">
        <v/>
      </c>
    </row>
    <row r="965">
      <c r="A965">
        <v>964</v>
      </c>
      <c r="B965" t="str">
        <v>UBND Ủy ban nhân dân xã Kim Chung  thành phố Hà Nội</v>
      </c>
      <c r="C965" t="str">
        <v>LINK MÁY</v>
      </c>
    </row>
    <row r="966">
      <c r="A966">
        <v>965</v>
      </c>
      <c r="B966" t="str">
        <v>Công an xã Dục Tú  thành phố Hà Nội</v>
      </c>
      <c r="C966" t="str">
        <v>-</v>
      </c>
      <c r="E966" t="str">
        <v>-</v>
      </c>
      <c r="F966" t="str">
        <v>-</v>
      </c>
      <c r="G966" t="str">
        <v>-</v>
      </c>
      <c r="H966" t="str">
        <v/>
      </c>
    </row>
    <row r="967">
      <c r="A967">
        <v>966</v>
      </c>
      <c r="B967" t="str">
        <v>UBND Ủy ban nhân dân xã Dục Tú  thành phố Hà Nội</v>
      </c>
      <c r="C967" t="str">
        <v>LINK MÁY</v>
      </c>
    </row>
    <row r="968">
      <c r="A968">
        <v>967</v>
      </c>
      <c r="B968" t="str">
        <v>Công an xã Đại Mạch  thành phố Hà Nội</v>
      </c>
      <c r="C968" t="str">
        <v>LINK MÁY</v>
      </c>
      <c r="E968" t="str">
        <v>-</v>
      </c>
      <c r="F968" t="str">
        <v>-</v>
      </c>
      <c r="G968" t="str">
        <v>-</v>
      </c>
      <c r="H968" t="str">
        <v/>
      </c>
    </row>
    <row r="969">
      <c r="A969">
        <v>968</v>
      </c>
      <c r="B969" t="str">
        <v>UBND Ủy ban nhân dân xã Đại Mạch  thành phố Hà Nội</v>
      </c>
      <c r="C969" t="str">
        <v>LINK MÁY</v>
      </c>
    </row>
    <row r="970">
      <c r="A970">
        <v>969</v>
      </c>
      <c r="B970" t="str">
        <v>Công an xã Vĩnh Ngọc  thành phố Hà Nội</v>
      </c>
      <c r="C970" t="str">
        <v>-</v>
      </c>
      <c r="E970" t="str">
        <v>-</v>
      </c>
      <c r="F970" t="str">
        <v>-</v>
      </c>
      <c r="G970" t="str">
        <v>-</v>
      </c>
      <c r="H970" t="str">
        <v/>
      </c>
    </row>
    <row r="971">
      <c r="A971">
        <v>970</v>
      </c>
      <c r="B971" t="str">
        <v>UBND Ủy ban nhân dân xã Vĩnh Ngọc  thành phố Hà Nội</v>
      </c>
      <c r="C971" t="str">
        <v>LINK MÁY</v>
      </c>
    </row>
    <row r="972">
      <c r="A972">
        <v>971</v>
      </c>
      <c r="B972" t="str">
        <v>Công an xã Cổ Loa  thành phố Hà Nội</v>
      </c>
      <c r="C972" t="str">
        <v>-</v>
      </c>
      <c r="E972" t="str">
        <v>-</v>
      </c>
      <c r="F972" t="str">
        <v>-</v>
      </c>
      <c r="G972" t="str">
        <v>-</v>
      </c>
      <c r="H972" t="str">
        <v/>
      </c>
    </row>
    <row r="973">
      <c r="A973">
        <v>972</v>
      </c>
      <c r="B973" t="str">
        <v>UBND Ủy ban nhân dân xã Cổ Loa  thành phố Hà Nội</v>
      </c>
      <c r="C973" t="str">
        <v>LINK MÁY</v>
      </c>
    </row>
    <row r="974">
      <c r="A974">
        <v>973</v>
      </c>
      <c r="B974" t="str">
        <v>Công an xã Hải Bối  thành phố Hà Nội</v>
      </c>
      <c r="C974" t="str">
        <v>-</v>
      </c>
      <c r="E974" t="str">
        <v>-</v>
      </c>
      <c r="F974" t="str">
        <v>-</v>
      </c>
      <c r="G974" t="str">
        <v>-</v>
      </c>
      <c r="H974" t="str">
        <v/>
      </c>
    </row>
    <row r="975">
      <c r="A975">
        <v>974</v>
      </c>
      <c r="B975" t="str">
        <v>UBND Ủy ban nhân dân xã Hải Bối  thành phố Hà Nội</v>
      </c>
      <c r="C975" t="str">
        <v>LINK MÁY</v>
      </c>
    </row>
    <row r="976">
      <c r="A976">
        <v>975</v>
      </c>
      <c r="B976" t="str">
        <v>Công an xã Xuân Canh  thành phố Hà Nội</v>
      </c>
      <c r="C976" t="str">
        <v>LINK MÁY</v>
      </c>
      <c r="E976" t="str">
        <v>-</v>
      </c>
      <c r="F976" t="str">
        <v>-</v>
      </c>
      <c r="G976" t="str">
        <v>-</v>
      </c>
      <c r="H976" t="str">
        <v/>
      </c>
    </row>
    <row r="977">
      <c r="A977">
        <v>976</v>
      </c>
      <c r="B977" t="str">
        <v>UBND Ủy ban nhân dân xã Xuân Canh  thành phố Hà Nội</v>
      </c>
      <c r="C977" t="str">
        <v>LINK MÁY</v>
      </c>
    </row>
    <row r="978">
      <c r="A978">
        <v>977</v>
      </c>
      <c r="B978" t="str">
        <v>Công an xã Võng La  thành phố Hà Nội</v>
      </c>
      <c r="C978" t="str">
        <v>LINK MÁY</v>
      </c>
      <c r="D978" t="str">
        <v>LINK TAY</v>
      </c>
      <c r="E978" t="str">
        <v>Thôn Đại Độ, xã Võng La, huyện Đông Anh, TP Hà Nội, Hanoi, Vietnam</v>
      </c>
      <c r="F978" t="str">
        <f>HYPERLINK("mailto:Vonglathoiacong2020@gmail.com", "Vonglathoiacong2020@gmail.com")</f>
        <v>Vonglathoiacong2020@gmail.com</v>
      </c>
      <c r="G978" t="str">
        <v>-</v>
      </c>
      <c r="H978" t="str">
        <v/>
      </c>
    </row>
    <row r="979">
      <c r="A979">
        <v>978</v>
      </c>
      <c r="B979" t="str">
        <v>UBND Ủy ban nhân dân xã Võng La  thành phố Hà Nội</v>
      </c>
      <c r="C979" t="str">
        <v>LINK MÁY</v>
      </c>
    </row>
    <row r="980">
      <c r="A980">
        <v>979</v>
      </c>
      <c r="B980" t="str">
        <v>Công an xã Tàm Xá  thành phố Hà Nội</v>
      </c>
      <c r="C980" t="str">
        <v>-</v>
      </c>
      <c r="E980" t="str">
        <v>-</v>
      </c>
      <c r="F980" t="str">
        <v>-</v>
      </c>
      <c r="G980" t="str">
        <v>-</v>
      </c>
      <c r="H980" t="str">
        <v/>
      </c>
    </row>
    <row r="981">
      <c r="A981">
        <v>980</v>
      </c>
      <c r="B981" t="str">
        <v>UBND Ủy ban nhân dân xã Tàm Xá  thành phố Hà Nội</v>
      </c>
      <c r="C981" t="str">
        <v>LINK MÁY</v>
      </c>
    </row>
    <row r="982">
      <c r="A982">
        <v>981</v>
      </c>
      <c r="B982" t="str">
        <v>Công an xã Mai Lâm  thành phố Hà Nội</v>
      </c>
      <c r="C982" t="str">
        <v>-</v>
      </c>
      <c r="E982" t="str">
        <v>-</v>
      </c>
      <c r="F982" t="str">
        <v>-</v>
      </c>
      <c r="G982" t="str">
        <v>-</v>
      </c>
      <c r="H982" t="str">
        <v/>
      </c>
    </row>
    <row r="983">
      <c r="A983">
        <v>982</v>
      </c>
      <c r="B983" t="str">
        <v>UBND Ủy ban nhân dân xã Mai Lâm  thành phố Hà Nội</v>
      </c>
      <c r="C983" t="str">
        <v>LINK MÁY</v>
      </c>
    </row>
    <row r="984">
      <c r="A984">
        <v>983</v>
      </c>
      <c r="B984" t="str">
        <v>Công an xã Đông Hội  thành phố Hà Nội</v>
      </c>
      <c r="C984" t="str">
        <v>-</v>
      </c>
      <c r="E984" t="str">
        <v>-</v>
      </c>
      <c r="F984" t="str">
        <v>-</v>
      </c>
      <c r="G984" t="str">
        <v>-</v>
      </c>
      <c r="H984" t="str">
        <v/>
      </c>
    </row>
    <row r="985">
      <c r="A985">
        <v>984</v>
      </c>
      <c r="B985" t="str">
        <v>UBND Ủy ban nhân dân xã Đông Hội  thành phố Hà Nội</v>
      </c>
      <c r="C985" t="str">
        <v>LINK MÁY</v>
      </c>
    </row>
    <row r="986">
      <c r="A986">
        <v>985</v>
      </c>
      <c r="B986" t="str">
        <v>Công an thị trấn Yên Viên  thành phố Hà Nội</v>
      </c>
      <c r="C986" t="str">
        <v>LINK MÁY</v>
      </c>
      <c r="E986" t="str">
        <v>-</v>
      </c>
      <c r="F986" t="str">
        <v>-</v>
      </c>
      <c r="G986" t="str">
        <v>-</v>
      </c>
      <c r="H986" t="str">
        <v/>
      </c>
    </row>
    <row r="987">
      <c r="A987">
        <v>986</v>
      </c>
      <c r="B987" t="str">
        <v>UBND Ủy ban nhân dân thị trấn Yên Viên  thành phố Hà Nội</v>
      </c>
      <c r="C987" t="str">
        <v>LINK MÁY</v>
      </c>
    </row>
    <row r="988">
      <c r="A988">
        <v>987</v>
      </c>
      <c r="B988" t="str">
        <v>Công an xã Yên Thường  thành phố Hà Nội</v>
      </c>
      <c r="C988" t="str">
        <v>LINK MÁY</v>
      </c>
      <c r="E988" t="str">
        <v>-</v>
      </c>
      <c r="F988" t="str">
        <v>-</v>
      </c>
      <c r="G988" t="str">
        <v>-</v>
      </c>
      <c r="H988" t="str">
        <v/>
      </c>
    </row>
    <row r="989">
      <c r="A989">
        <v>988</v>
      </c>
      <c r="B989" t="str">
        <v>UBND Ủy ban nhân dân xã Yên Thường  thành phố Hà Nội</v>
      </c>
      <c r="C989" t="str">
        <v>LINK MÁY</v>
      </c>
    </row>
    <row r="990">
      <c r="A990">
        <v>989</v>
      </c>
      <c r="B990" t="str">
        <v>Công an xã Yên Viên  thành phố Hà Nội</v>
      </c>
      <c r="C990" t="str">
        <v>LINK MÁY</v>
      </c>
      <c r="E990" t="str">
        <v>-</v>
      </c>
      <c r="F990" t="str">
        <v>-</v>
      </c>
      <c r="G990" t="str">
        <v>-</v>
      </c>
      <c r="H990" t="str">
        <v/>
      </c>
    </row>
    <row r="991">
      <c r="A991">
        <v>990</v>
      </c>
      <c r="B991" t="str">
        <v>UBND Ủy ban nhân dân xã Yên Viên  thành phố Hà Nội</v>
      </c>
      <c r="C991" t="str">
        <v>LINK MÁY</v>
      </c>
    </row>
    <row r="992">
      <c r="A992">
        <v>991</v>
      </c>
      <c r="B992" t="str">
        <v>Công an xã Ninh Hiệp  thành phố Hà Nội</v>
      </c>
      <c r="C992" t="str">
        <v>-</v>
      </c>
      <c r="E992" t="str">
        <v>-</v>
      </c>
      <c r="F992" t="str">
        <v>-</v>
      </c>
      <c r="G992" t="str">
        <v>-</v>
      </c>
      <c r="H992" t="str">
        <v/>
      </c>
    </row>
    <row r="993">
      <c r="A993">
        <v>992</v>
      </c>
      <c r="B993" t="str">
        <v>UBND Ủy ban nhân dân xã Ninh Hiệp  thành phố Hà Nội</v>
      </c>
      <c r="C993" t="str">
        <v>LINK MÁY</v>
      </c>
    </row>
    <row r="994">
      <c r="A994">
        <v>993</v>
      </c>
      <c r="B994" t="str">
        <v>Công an xã Đình Xuyên  thành phố Hà Nội</v>
      </c>
      <c r="C994" t="str">
        <v>-</v>
      </c>
      <c r="E994" t="str">
        <v>-</v>
      </c>
      <c r="F994" t="str">
        <v>-</v>
      </c>
      <c r="G994" t="str">
        <v>-</v>
      </c>
      <c r="H994" t="str">
        <v/>
      </c>
    </row>
    <row r="995">
      <c r="A995">
        <v>994</v>
      </c>
      <c r="B995" t="str">
        <v>UBND Ủy ban nhân dân xã Đình Xuyên  thành phố Hà Nội</v>
      </c>
      <c r="C995" t="str">
        <v>LINK MÁY</v>
      </c>
    </row>
    <row r="996">
      <c r="A996">
        <v>995</v>
      </c>
      <c r="B996" t="str">
        <v>Công an xã Dương Hà  thành phố Hà Nội</v>
      </c>
      <c r="C996" t="str">
        <v>-</v>
      </c>
      <c r="E996" t="str">
        <v>-</v>
      </c>
      <c r="F996" t="str">
        <v>-</v>
      </c>
      <c r="G996" t="str">
        <v>-</v>
      </c>
      <c r="H996" t="str">
        <v/>
      </c>
    </row>
    <row r="997">
      <c r="A997">
        <v>996</v>
      </c>
      <c r="B997" t="str">
        <v>UBND Ủy ban nhân dân xã Dương Hà  thành phố Hà Nội</v>
      </c>
      <c r="C997" t="str">
        <v>LINK MÁY</v>
      </c>
    </row>
    <row r="998">
      <c r="A998">
        <v>997</v>
      </c>
      <c r="B998" t="str">
        <v>Công an xã Phù Đổng  thành phố Hà Nội</v>
      </c>
      <c r="C998" t="str">
        <v>LINK MÁY</v>
      </c>
      <c r="E998" t="str">
        <v>-</v>
      </c>
      <c r="F998" t="str">
        <v>-</v>
      </c>
      <c r="G998" t="str">
        <v>-</v>
      </c>
      <c r="H998" t="str">
        <v/>
      </c>
    </row>
    <row r="999">
      <c r="A999">
        <v>998</v>
      </c>
      <c r="B999" t="str">
        <v>UBND Ủy ban nhân dân xã Phù Đổng  thành phố Hà Nội</v>
      </c>
      <c r="C999" t="str">
        <v>LINK MÁY</v>
      </c>
    </row>
    <row r="1000">
      <c r="A1000">
        <v>999</v>
      </c>
      <c r="B1000" t="str">
        <v>Công an xã Trung Mầu  thành phố Hà Nội</v>
      </c>
      <c r="C1000" t="str">
        <v>-</v>
      </c>
      <c r="E1000" t="str">
        <v>-</v>
      </c>
      <c r="F1000" t="str">
        <v>-</v>
      </c>
      <c r="G1000" t="str">
        <v>-</v>
      </c>
      <c r="H1000" t="str">
        <v/>
      </c>
    </row>
    <row r="1001">
      <c r="A1001">
        <v>1000</v>
      </c>
      <c r="B1001" t="str">
        <v>UBND Ủy ban nhân dân xã Trung Mầu thành phố Hà Nội</v>
      </c>
      <c r="C1001" t="str">
        <v>LINK MÁY</v>
      </c>
    </row>
  </sheetData>
  <ignoredErrors>
    <ignoredError numberStoredAsText="1" sqref="A1:Q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