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데이터\'21\4M\3W\"/>
    </mc:Choice>
  </mc:AlternateContent>
  <bookViews>
    <workbookView xWindow="0" yWindow="0" windowWidth="19170" windowHeight="12390" firstSheet="2" activeTab="9"/>
  </bookViews>
  <sheets>
    <sheet name="TOAD(STR)" sheetId="10" r:id="rId1"/>
    <sheet name="TOAD(INT)" sheetId="14" r:id="rId2"/>
    <sheet name="TOAD(DEX)" sheetId="15" r:id="rId3"/>
    <sheet name="TOAD(LUK)" sheetId="16" r:id="rId4"/>
    <sheet name="TOAD(RE)" sheetId="17" r:id="rId5"/>
    <sheet name="AB(AO)" sheetId="18" r:id="rId6"/>
    <sheet name="AB(W)" sheetId="19" r:id="rId7"/>
    <sheet name="AB(M)" sheetId="28" r:id="rId8"/>
    <sheet name="AB(A)" sheetId="30" r:id="rId9"/>
    <sheet name="AB(T)" sheetId="29" r:id="rId10"/>
  </sheets>
  <definedNames>
    <definedName name="_xlnm._FilterDatabase" localSheetId="5" hidden="1">'AB(AO)'!$C$8:$I$25</definedName>
    <definedName name="_xlnm._FilterDatabase" localSheetId="2" hidden="1">'TOAD(DEX)'!$C$13:$J$63</definedName>
    <definedName name="_xlnm._FilterDatabase" localSheetId="1" hidden="1">'TOAD(INT)'!$C$13:$J$63</definedName>
    <definedName name="_xlnm._FilterDatabase" localSheetId="3" hidden="1">'TOAD(LUK)'!$C$13:$J$63</definedName>
    <definedName name="_xlnm._FilterDatabase" localSheetId="4" hidden="1">'TOAD(RE)'!$C$13:$H$53</definedName>
    <definedName name="_xlnm._FilterDatabase" localSheetId="0" hidden="1">'TOAD(STR)'!$C$13:$J$63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29" l="1"/>
  <c r="C9" i="10" l="1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H53" i="17" l="1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C9" i="17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C9" i="16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C9" i="15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C9" i="14"/>
  <c r="M39" i="28" l="1"/>
  <c r="M54" i="19" l="1"/>
  <c r="M53" i="19"/>
  <c r="L54" i="19"/>
  <c r="M156" i="29" l="1"/>
  <c r="M155" i="29"/>
  <c r="M154" i="29"/>
  <c r="M153" i="29"/>
  <c r="M151" i="29"/>
  <c r="M150" i="29"/>
  <c r="M149" i="29"/>
  <c r="M148" i="29"/>
  <c r="M146" i="29"/>
  <c r="M145" i="29"/>
  <c r="M144" i="29"/>
  <c r="M143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0" i="29"/>
  <c r="M119" i="29"/>
  <c r="M118" i="29"/>
  <c r="M117" i="29"/>
  <c r="M115" i="29"/>
  <c r="M114" i="29"/>
  <c r="M113" i="29"/>
  <c r="M112" i="29"/>
  <c r="M110" i="29"/>
  <c r="M109" i="29"/>
  <c r="M108" i="29"/>
  <c r="M107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4" i="29"/>
  <c r="M83" i="29"/>
  <c r="M82" i="29"/>
  <c r="M81" i="29"/>
  <c r="M79" i="29"/>
  <c r="M78" i="29"/>
  <c r="M77" i="29"/>
  <c r="M76" i="29"/>
  <c r="M74" i="29"/>
  <c r="M73" i="29"/>
  <c r="M72" i="29"/>
  <c r="M71" i="29"/>
  <c r="M69" i="29"/>
  <c r="M68" i="29"/>
  <c r="M67" i="29"/>
  <c r="M66" i="29"/>
  <c r="M65" i="29"/>
  <c r="M64" i="29"/>
  <c r="M63" i="29"/>
  <c r="M62" i="29"/>
  <c r="M61" i="29"/>
  <c r="M59" i="29"/>
  <c r="M58" i="29"/>
  <c r="M57" i="29"/>
  <c r="M56" i="29"/>
  <c r="M55" i="29"/>
  <c r="M54" i="29"/>
  <c r="M53" i="29"/>
  <c r="M52" i="29"/>
  <c r="M51" i="29"/>
  <c r="M50" i="29"/>
  <c r="M48" i="29"/>
  <c r="M47" i="29"/>
  <c r="M46" i="29"/>
  <c r="M45" i="29"/>
  <c r="M43" i="29"/>
  <c r="M42" i="29"/>
  <c r="M41" i="29"/>
  <c r="M40" i="29"/>
  <c r="M38" i="29"/>
  <c r="M37" i="29"/>
  <c r="M36" i="29"/>
  <c r="M35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56" i="30"/>
  <c r="M155" i="30"/>
  <c r="M154" i="30"/>
  <c r="M153" i="30"/>
  <c r="M151" i="30"/>
  <c r="M150" i="30"/>
  <c r="M149" i="30"/>
  <c r="M148" i="30"/>
  <c r="M146" i="30"/>
  <c r="M145" i="30"/>
  <c r="M144" i="30"/>
  <c r="M143" i="30"/>
  <c r="M141" i="30"/>
  <c r="M140" i="30"/>
  <c r="M139" i="30"/>
  <c r="M138" i="30"/>
  <c r="M137" i="30"/>
  <c r="M136" i="30"/>
  <c r="M135" i="30"/>
  <c r="M134" i="30"/>
  <c r="M133" i="30"/>
  <c r="M132" i="30"/>
  <c r="M131" i="30"/>
  <c r="M130" i="30"/>
  <c r="M129" i="30"/>
  <c r="M128" i="30"/>
  <c r="M127" i="30"/>
  <c r="M126" i="30"/>
  <c r="M125" i="30"/>
  <c r="M124" i="30"/>
  <c r="M123" i="30"/>
  <c r="M122" i="30"/>
  <c r="M120" i="30"/>
  <c r="M119" i="30"/>
  <c r="M118" i="30"/>
  <c r="M117" i="30"/>
  <c r="M115" i="30"/>
  <c r="M114" i="30"/>
  <c r="M113" i="30"/>
  <c r="M112" i="30"/>
  <c r="M110" i="30"/>
  <c r="M109" i="30"/>
  <c r="M108" i="30"/>
  <c r="M107" i="30"/>
  <c r="M105" i="30"/>
  <c r="M104" i="30"/>
  <c r="M103" i="30"/>
  <c r="M102" i="30"/>
  <c r="M101" i="30"/>
  <c r="M100" i="30"/>
  <c r="M99" i="30"/>
  <c r="M98" i="30"/>
  <c r="M97" i="30"/>
  <c r="M96" i="30"/>
  <c r="M95" i="30"/>
  <c r="M94" i="30"/>
  <c r="M93" i="30"/>
  <c r="M92" i="30"/>
  <c r="M91" i="30"/>
  <c r="M90" i="30"/>
  <c r="M89" i="30"/>
  <c r="M88" i="30"/>
  <c r="M87" i="30"/>
  <c r="M86" i="30"/>
  <c r="M84" i="30"/>
  <c r="M83" i="30"/>
  <c r="M82" i="30"/>
  <c r="M81" i="30"/>
  <c r="M79" i="30"/>
  <c r="M78" i="30"/>
  <c r="M77" i="30"/>
  <c r="M76" i="30"/>
  <c r="M74" i="30"/>
  <c r="M73" i="30"/>
  <c r="M72" i="30"/>
  <c r="M71" i="30"/>
  <c r="M69" i="30"/>
  <c r="M68" i="30"/>
  <c r="M67" i="30"/>
  <c r="M66" i="30"/>
  <c r="M65" i="30"/>
  <c r="M64" i="30"/>
  <c r="M63" i="30"/>
  <c r="M62" i="30"/>
  <c r="M61" i="30"/>
  <c r="M60" i="30"/>
  <c r="M59" i="30"/>
  <c r="M58" i="30"/>
  <c r="M57" i="30"/>
  <c r="M56" i="30"/>
  <c r="M55" i="30"/>
  <c r="M54" i="30"/>
  <c r="M53" i="30"/>
  <c r="M52" i="30"/>
  <c r="M51" i="30"/>
  <c r="M50" i="30"/>
  <c r="M48" i="30"/>
  <c r="M47" i="30"/>
  <c r="M46" i="30"/>
  <c r="M45" i="30"/>
  <c r="M43" i="30"/>
  <c r="M42" i="30"/>
  <c r="M41" i="30"/>
  <c r="M40" i="30"/>
  <c r="M38" i="30"/>
  <c r="M37" i="30"/>
  <c r="M36" i="30"/>
  <c r="M35" i="30"/>
  <c r="M33" i="30"/>
  <c r="M32" i="30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57" i="29"/>
  <c r="M152" i="29"/>
  <c r="M147" i="29"/>
  <c r="M142" i="29"/>
  <c r="M121" i="29"/>
  <c r="M116" i="29"/>
  <c r="M111" i="29"/>
  <c r="M106" i="29"/>
  <c r="M85" i="29"/>
  <c r="M80" i="29"/>
  <c r="M75" i="29"/>
  <c r="M70" i="29"/>
  <c r="M49" i="29"/>
  <c r="M44" i="29"/>
  <c r="M39" i="29"/>
  <c r="M34" i="29"/>
  <c r="M157" i="30"/>
  <c r="M152" i="30"/>
  <c r="M147" i="30"/>
  <c r="M142" i="30"/>
  <c r="M121" i="30"/>
  <c r="M116" i="30"/>
  <c r="M111" i="30"/>
  <c r="M106" i="30"/>
  <c r="M85" i="30"/>
  <c r="M80" i="30"/>
  <c r="M75" i="30"/>
  <c r="M70" i="30"/>
  <c r="M49" i="30"/>
  <c r="M44" i="30"/>
  <c r="M39" i="30"/>
  <c r="M34" i="30"/>
  <c r="M157" i="28"/>
  <c r="M152" i="28"/>
  <c r="M147" i="28"/>
  <c r="M142" i="28"/>
  <c r="M121" i="28"/>
  <c r="M116" i="28"/>
  <c r="M111" i="28"/>
  <c r="M106" i="28"/>
  <c r="M85" i="28"/>
  <c r="M80" i="28"/>
  <c r="M75" i="28"/>
  <c r="M70" i="28"/>
  <c r="M49" i="28"/>
  <c r="M44" i="28"/>
  <c r="M34" i="28"/>
  <c r="M156" i="28"/>
  <c r="M155" i="28"/>
  <c r="M154" i="28"/>
  <c r="M153" i="28"/>
  <c r="M137" i="28"/>
  <c r="M136" i="28"/>
  <c r="M135" i="28"/>
  <c r="M134" i="28"/>
  <c r="M151" i="28"/>
  <c r="M150" i="28"/>
  <c r="M149" i="28"/>
  <c r="M148" i="28"/>
  <c r="M133" i="28"/>
  <c r="M132" i="28"/>
  <c r="M131" i="28"/>
  <c r="M130" i="28"/>
  <c r="M146" i="28"/>
  <c r="M145" i="28"/>
  <c r="M144" i="28"/>
  <c r="M143" i="28"/>
  <c r="M129" i="28"/>
  <c r="M128" i="28"/>
  <c r="M127" i="28"/>
  <c r="M126" i="28"/>
  <c r="M141" i="28"/>
  <c r="M140" i="28"/>
  <c r="M139" i="28"/>
  <c r="M138" i="28"/>
  <c r="M125" i="28"/>
  <c r="M124" i="28"/>
  <c r="M123" i="28"/>
  <c r="M122" i="28"/>
  <c r="M120" i="28"/>
  <c r="M119" i="28"/>
  <c r="M118" i="28"/>
  <c r="M117" i="28"/>
  <c r="M101" i="28"/>
  <c r="M100" i="28"/>
  <c r="M99" i="28"/>
  <c r="M98" i="28"/>
  <c r="M115" i="28"/>
  <c r="M114" i="28"/>
  <c r="M113" i="28"/>
  <c r="M112" i="28"/>
  <c r="M97" i="28"/>
  <c r="M96" i="28"/>
  <c r="M95" i="28"/>
  <c r="M94" i="28"/>
  <c r="M110" i="28"/>
  <c r="M109" i="28"/>
  <c r="M108" i="28"/>
  <c r="M107" i="28"/>
  <c r="M93" i="28"/>
  <c r="M92" i="28"/>
  <c r="M91" i="28"/>
  <c r="M90" i="28"/>
  <c r="M105" i="28"/>
  <c r="M104" i="28"/>
  <c r="M103" i="28"/>
  <c r="M102" i="28"/>
  <c r="M89" i="28"/>
  <c r="M88" i="28"/>
  <c r="M87" i="28"/>
  <c r="M86" i="28"/>
  <c r="M84" i="28"/>
  <c r="M83" i="28"/>
  <c r="M82" i="28"/>
  <c r="M81" i="28"/>
  <c r="M65" i="28"/>
  <c r="M64" i="28"/>
  <c r="M63" i="28"/>
  <c r="M62" i="28"/>
  <c r="M79" i="28"/>
  <c r="M78" i="28"/>
  <c r="M77" i="28"/>
  <c r="M76" i="28"/>
  <c r="M61" i="28"/>
  <c r="M60" i="28"/>
  <c r="M59" i="28"/>
  <c r="M58" i="28"/>
  <c r="M74" i="28"/>
  <c r="M73" i="28"/>
  <c r="M72" i="28"/>
  <c r="M71" i="28"/>
  <c r="M57" i="28"/>
  <c r="M56" i="28"/>
  <c r="M55" i="28"/>
  <c r="M54" i="28"/>
  <c r="M69" i="28"/>
  <c r="M68" i="28"/>
  <c r="M67" i="28"/>
  <c r="M66" i="28"/>
  <c r="M53" i="28"/>
  <c r="M52" i="28"/>
  <c r="M51" i="28"/>
  <c r="M50" i="28"/>
  <c r="M48" i="28"/>
  <c r="M47" i="28"/>
  <c r="M46" i="28"/>
  <c r="M45" i="28"/>
  <c r="M29" i="28"/>
  <c r="M28" i="28"/>
  <c r="M27" i="28"/>
  <c r="M26" i="28"/>
  <c r="M43" i="28"/>
  <c r="M42" i="28"/>
  <c r="M41" i="28"/>
  <c r="M40" i="28"/>
  <c r="M25" i="28"/>
  <c r="M24" i="28"/>
  <c r="M23" i="28"/>
  <c r="M22" i="28"/>
  <c r="M38" i="28"/>
  <c r="M37" i="28"/>
  <c r="M36" i="28"/>
  <c r="M35" i="28"/>
  <c r="M21" i="28"/>
  <c r="M20" i="28"/>
  <c r="M19" i="28"/>
  <c r="M18" i="28"/>
  <c r="M17" i="28"/>
  <c r="M16" i="28"/>
  <c r="M15" i="28"/>
  <c r="M14" i="28"/>
  <c r="M33" i="28"/>
  <c r="M32" i="28"/>
  <c r="M31" i="28"/>
  <c r="M30" i="28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7" i="19"/>
  <c r="M89" i="19"/>
  <c r="M88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7" i="19"/>
  <c r="M28" i="19"/>
  <c r="M29" i="19"/>
  <c r="M26" i="19"/>
  <c r="M23" i="19"/>
  <c r="M24" i="19"/>
  <c r="M25" i="19"/>
  <c r="M22" i="19"/>
  <c r="M19" i="19"/>
  <c r="M20" i="19"/>
  <c r="M21" i="19"/>
  <c r="M18" i="19"/>
  <c r="M14" i="19"/>
  <c r="M15" i="19"/>
  <c r="M16" i="19"/>
  <c r="M17" i="19"/>
  <c r="L157" i="30"/>
  <c r="L156" i="30"/>
  <c r="L155" i="30"/>
  <c r="L154" i="30"/>
  <c r="L153" i="30"/>
  <c r="L152" i="30"/>
  <c r="L151" i="30"/>
  <c r="L150" i="30"/>
  <c r="L149" i="30"/>
  <c r="L148" i="30"/>
  <c r="L147" i="30"/>
  <c r="L146" i="30"/>
  <c r="L145" i="30"/>
  <c r="L144" i="30"/>
  <c r="L143" i="30"/>
  <c r="L142" i="30"/>
  <c r="L141" i="30"/>
  <c r="L140" i="30"/>
  <c r="L139" i="30"/>
  <c r="L138" i="30"/>
  <c r="L137" i="30"/>
  <c r="L136" i="30"/>
  <c r="L135" i="30"/>
  <c r="L134" i="30"/>
  <c r="L133" i="30"/>
  <c r="L132" i="30"/>
  <c r="L131" i="30"/>
  <c r="L130" i="30"/>
  <c r="L129" i="30"/>
  <c r="L128" i="30"/>
  <c r="L127" i="30"/>
  <c r="L126" i="30"/>
  <c r="L125" i="30"/>
  <c r="L124" i="30"/>
  <c r="L123" i="30"/>
  <c r="L122" i="30"/>
  <c r="L121" i="30"/>
  <c r="L120" i="30"/>
  <c r="L119" i="30"/>
  <c r="L118" i="30"/>
  <c r="L117" i="30"/>
  <c r="L116" i="30"/>
  <c r="L115" i="30"/>
  <c r="L114" i="30"/>
  <c r="L113" i="30"/>
  <c r="L112" i="30"/>
  <c r="L111" i="30"/>
  <c r="L110" i="30"/>
  <c r="L109" i="30"/>
  <c r="L108" i="30"/>
  <c r="L107" i="30"/>
  <c r="L106" i="30"/>
  <c r="L105" i="30"/>
  <c r="L104" i="30"/>
  <c r="L103" i="30"/>
  <c r="L102" i="30"/>
  <c r="L101" i="30"/>
  <c r="L100" i="30"/>
  <c r="L99" i="30"/>
  <c r="L98" i="30"/>
  <c r="L97" i="30"/>
  <c r="L96" i="30"/>
  <c r="L95" i="30"/>
  <c r="L94" i="30"/>
  <c r="L93" i="30"/>
  <c r="L92" i="30"/>
  <c r="L91" i="30"/>
  <c r="L90" i="30"/>
  <c r="L89" i="30"/>
  <c r="L88" i="30"/>
  <c r="L87" i="30"/>
  <c r="L86" i="30"/>
  <c r="L85" i="30"/>
  <c r="L84" i="30"/>
  <c r="L83" i="30"/>
  <c r="L82" i="30"/>
  <c r="L81" i="30"/>
  <c r="L80" i="30"/>
  <c r="L79" i="30"/>
  <c r="L78" i="30"/>
  <c r="L77" i="30"/>
  <c r="L76" i="30"/>
  <c r="L75" i="30"/>
  <c r="L74" i="30"/>
  <c r="L73" i="30"/>
  <c r="L72" i="30"/>
  <c r="L71" i="30"/>
  <c r="L70" i="30"/>
  <c r="L69" i="30"/>
  <c r="L68" i="30"/>
  <c r="L67" i="30"/>
  <c r="L66" i="30"/>
  <c r="L65" i="30"/>
  <c r="L64" i="30"/>
  <c r="L63" i="30"/>
  <c r="L62" i="30"/>
  <c r="L61" i="30"/>
  <c r="L60" i="30"/>
  <c r="L59" i="30"/>
  <c r="L58" i="30"/>
  <c r="L57" i="30"/>
  <c r="L56" i="30"/>
  <c r="L55" i="30"/>
  <c r="L54" i="30"/>
  <c r="L53" i="30"/>
  <c r="L52" i="30"/>
  <c r="L51" i="30"/>
  <c r="L50" i="30"/>
  <c r="L49" i="30"/>
  <c r="L48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B9" i="30"/>
  <c r="L157" i="29"/>
  <c r="L156" i="29"/>
  <c r="L155" i="29"/>
  <c r="L154" i="29"/>
  <c r="L153" i="29"/>
  <c r="L152" i="29"/>
  <c r="L151" i="29"/>
  <c r="L150" i="29"/>
  <c r="L149" i="29"/>
  <c r="L148" i="29"/>
  <c r="L147" i="29"/>
  <c r="L146" i="29"/>
  <c r="L145" i="29"/>
  <c r="L144" i="29"/>
  <c r="L143" i="29"/>
  <c r="L142" i="29"/>
  <c r="L141" i="29"/>
  <c r="L140" i="29"/>
  <c r="L139" i="29"/>
  <c r="L138" i="29"/>
  <c r="L137" i="29"/>
  <c r="L136" i="29"/>
  <c r="L135" i="29"/>
  <c r="L134" i="29"/>
  <c r="L133" i="29"/>
  <c r="L132" i="29"/>
  <c r="L131" i="29"/>
  <c r="L130" i="29"/>
  <c r="L129" i="29"/>
  <c r="L128" i="29"/>
  <c r="L127" i="29"/>
  <c r="L126" i="29"/>
  <c r="L125" i="29"/>
  <c r="L124" i="29"/>
  <c r="L123" i="29"/>
  <c r="L122" i="29"/>
  <c r="L121" i="29"/>
  <c r="L120" i="29"/>
  <c r="L119" i="29"/>
  <c r="L118" i="29"/>
  <c r="L117" i="29"/>
  <c r="L116" i="29"/>
  <c r="L115" i="29"/>
  <c r="L114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L86" i="29"/>
  <c r="L85" i="29"/>
  <c r="L84" i="29"/>
  <c r="L83" i="29"/>
  <c r="L82" i="29"/>
  <c r="L81" i="29"/>
  <c r="L80" i="29"/>
  <c r="L79" i="29"/>
  <c r="L78" i="29"/>
  <c r="L77" i="29"/>
  <c r="L76" i="29"/>
  <c r="L75" i="29"/>
  <c r="L74" i="29"/>
  <c r="L73" i="29"/>
  <c r="L72" i="29"/>
  <c r="L71" i="29"/>
  <c r="L70" i="29"/>
  <c r="L69" i="29"/>
  <c r="L68" i="29"/>
  <c r="L67" i="29"/>
  <c r="L66" i="29"/>
  <c r="L65" i="29"/>
  <c r="L64" i="29"/>
  <c r="L63" i="29"/>
  <c r="L62" i="29"/>
  <c r="L61" i="29"/>
  <c r="L60" i="29"/>
  <c r="L59" i="29"/>
  <c r="L58" i="29"/>
  <c r="L57" i="29"/>
  <c r="L56" i="29"/>
  <c r="L55" i="29"/>
  <c r="L54" i="29"/>
  <c r="L53" i="29"/>
  <c r="L52" i="29"/>
  <c r="L51" i="29"/>
  <c r="L50" i="29"/>
  <c r="L49" i="29"/>
  <c r="L48" i="29"/>
  <c r="L47" i="29"/>
  <c r="L46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B9" i="29"/>
  <c r="L157" i="28"/>
  <c r="L156" i="28"/>
  <c r="L155" i="28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B9" i="28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3" i="19"/>
  <c r="L52" i="19"/>
  <c r="L51" i="19"/>
  <c r="L50" i="19"/>
  <c r="L30" i="19"/>
  <c r="L31" i="19"/>
  <c r="L32" i="19"/>
  <c r="L33" i="19"/>
  <c r="L34" i="19"/>
  <c r="L14" i="19"/>
  <c r="L15" i="19"/>
  <c r="L16" i="19"/>
  <c r="L17" i="19"/>
  <c r="L18" i="19"/>
  <c r="I63" i="18" l="1"/>
  <c r="I64" i="18"/>
  <c r="I65" i="18"/>
  <c r="I66" i="18"/>
  <c r="I67" i="18"/>
  <c r="I68" i="18"/>
  <c r="I69" i="18"/>
  <c r="I52" i="18"/>
  <c r="I53" i="18"/>
  <c r="I54" i="18"/>
  <c r="I55" i="18"/>
  <c r="I51" i="18"/>
  <c r="I48" i="18"/>
  <c r="I44" i="18"/>
  <c r="I36" i="18"/>
  <c r="I37" i="18"/>
  <c r="I38" i="18"/>
  <c r="I39" i="18"/>
  <c r="I33" i="18"/>
  <c r="I29" i="18"/>
  <c r="I27" i="18"/>
  <c r="I20" i="18"/>
  <c r="I21" i="18"/>
  <c r="I22" i="18"/>
  <c r="I23" i="18"/>
  <c r="I10" i="18"/>
  <c r="I18" i="18"/>
  <c r="I19" i="18"/>
  <c r="I24" i="18"/>
  <c r="L19" i="19" l="1"/>
  <c r="L20" i="19"/>
  <c r="L21" i="19"/>
  <c r="L22" i="19"/>
  <c r="L23" i="19"/>
  <c r="L24" i="19"/>
  <c r="L25" i="19"/>
  <c r="L26" i="19"/>
  <c r="L27" i="19"/>
  <c r="L28" i="19"/>
  <c r="L29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C4" i="18"/>
  <c r="I72" i="18"/>
  <c r="I71" i="18"/>
  <c r="I70" i="18"/>
  <c r="I62" i="18"/>
  <c r="I61" i="18"/>
  <c r="I60" i="18"/>
  <c r="I59" i="18"/>
  <c r="I58" i="18"/>
  <c r="I57" i="18"/>
  <c r="I56" i="18"/>
  <c r="I50" i="18"/>
  <c r="I49" i="18"/>
  <c r="I47" i="18"/>
  <c r="I46" i="18"/>
  <c r="I45" i="18"/>
  <c r="I43" i="18"/>
  <c r="I42" i="18"/>
  <c r="I41" i="18"/>
  <c r="I40" i="18"/>
  <c r="I35" i="18"/>
  <c r="I34" i="18"/>
  <c r="I32" i="18"/>
  <c r="I31" i="18"/>
  <c r="I30" i="18"/>
  <c r="I28" i="18"/>
  <c r="I26" i="18"/>
  <c r="I25" i="18"/>
  <c r="I17" i="18"/>
  <c r="I16" i="18"/>
  <c r="I15" i="18"/>
  <c r="I14" i="18"/>
  <c r="I13" i="18"/>
  <c r="I12" i="18"/>
  <c r="I11" i="18"/>
  <c r="I9" i="18"/>
  <c r="B9" i="19"/>
</calcChain>
</file>

<file path=xl/sharedStrings.xml><?xml version="1.0" encoding="utf-8"?>
<sst xmlns="http://schemas.openxmlformats.org/spreadsheetml/2006/main" count="4965" uniqueCount="200">
  <si>
    <t>Hat</t>
    <phoneticPr fontId="1" type="noConversion"/>
  </si>
  <si>
    <t>Shoes</t>
    <phoneticPr fontId="1" type="noConversion"/>
  </si>
  <si>
    <t>Cape</t>
    <phoneticPr fontId="1" type="noConversion"/>
  </si>
  <si>
    <t>SA</t>
    <phoneticPr fontId="1" type="noConversion"/>
  </si>
  <si>
    <t>Cloths</t>
  </si>
  <si>
    <t>DTA</t>
  </si>
  <si>
    <t>SI</t>
  </si>
  <si>
    <t>NI</t>
  </si>
  <si>
    <t>Margin</t>
    <phoneticPr fontId="1" type="noConversion"/>
  </si>
  <si>
    <t>Glove</t>
    <phoneticPr fontId="1" type="noConversion"/>
  </si>
  <si>
    <t>Type</t>
    <phoneticPr fontId="1" type="noConversion"/>
  </si>
  <si>
    <t>SI</t>
    <phoneticPr fontId="1" type="noConversion"/>
  </si>
  <si>
    <t>S_E_R</t>
    <phoneticPr fontId="1" type="noConversion"/>
  </si>
  <si>
    <t>DTA(L)</t>
    <phoneticPr fontId="1" type="noConversion"/>
  </si>
  <si>
    <t>NULL</t>
    <phoneticPr fontId="1" type="noConversion"/>
  </si>
  <si>
    <t>NI</t>
    <phoneticPr fontId="1" type="noConversion"/>
  </si>
  <si>
    <t>SA</t>
  </si>
  <si>
    <t>DTA</t>
    <phoneticPr fontId="1" type="noConversion"/>
  </si>
  <si>
    <t>N</t>
    <phoneticPr fontId="1" type="noConversion"/>
  </si>
  <si>
    <t>Class</t>
    <phoneticPr fontId="1" type="noConversion"/>
  </si>
  <si>
    <t>W</t>
    <phoneticPr fontId="1" type="noConversion"/>
  </si>
  <si>
    <t>A</t>
    <phoneticPr fontId="1" type="noConversion"/>
  </si>
  <si>
    <t>T</t>
    <phoneticPr fontId="1" type="noConversion"/>
  </si>
  <si>
    <t>Equipment</t>
    <phoneticPr fontId="1" type="noConversion"/>
  </si>
  <si>
    <t>Potential</t>
    <phoneticPr fontId="1" type="noConversion"/>
  </si>
  <si>
    <t>Additioanl</t>
    <phoneticPr fontId="1" type="noConversion"/>
  </si>
  <si>
    <t>This Week</t>
    <phoneticPr fontId="1" type="noConversion"/>
  </si>
  <si>
    <t>Last Week</t>
    <phoneticPr fontId="1" type="noConversion"/>
  </si>
  <si>
    <t>PER</t>
    <phoneticPr fontId="1" type="noConversion"/>
  </si>
  <si>
    <t>Number</t>
    <phoneticPr fontId="1" type="noConversion"/>
  </si>
  <si>
    <t>S_E_N</t>
    <phoneticPr fontId="1" type="noConversion"/>
  </si>
  <si>
    <t>D_E_R</t>
  </si>
  <si>
    <t>S_E_E</t>
  </si>
  <si>
    <t>D_E_E</t>
  </si>
  <si>
    <t>DTA(PP)</t>
    <phoneticPr fontId="1" type="noConversion"/>
  </si>
  <si>
    <t>TIME</t>
    <phoneticPr fontId="1" type="noConversion"/>
  </si>
  <si>
    <t>I_E_N</t>
  </si>
  <si>
    <t>I_E_R</t>
  </si>
  <si>
    <t>I_E_E</t>
  </si>
  <si>
    <t>D_E_N</t>
  </si>
  <si>
    <t>L_E_N</t>
  </si>
  <si>
    <t>L_E_R</t>
  </si>
  <si>
    <t>L_E_E</t>
  </si>
  <si>
    <t>A_R_E</t>
    <phoneticPr fontId="1" type="noConversion"/>
  </si>
  <si>
    <t>DTA(AA)</t>
    <phoneticPr fontId="1" type="noConversion"/>
  </si>
  <si>
    <t>AO</t>
    <phoneticPr fontId="1" type="noConversion"/>
  </si>
  <si>
    <t>DTA</t>
    <phoneticPr fontId="1" type="noConversion"/>
  </si>
  <si>
    <t>SI</t>
    <phoneticPr fontId="1" type="noConversion"/>
  </si>
  <si>
    <t>W_E_R</t>
    <phoneticPr fontId="1" type="noConversion"/>
  </si>
  <si>
    <t>W</t>
    <phoneticPr fontId="1" type="noConversion"/>
  </si>
  <si>
    <t>Vestige</t>
    <phoneticPr fontId="1" type="noConversion"/>
  </si>
  <si>
    <t>DTA(80)</t>
    <phoneticPr fontId="1" type="noConversion"/>
  </si>
  <si>
    <t>W_E_E</t>
    <phoneticPr fontId="1" type="noConversion"/>
  </si>
  <si>
    <t>NI</t>
    <phoneticPr fontId="1" type="noConversion"/>
  </si>
  <si>
    <t>SI</t>
    <phoneticPr fontId="1" type="noConversion"/>
  </si>
  <si>
    <t>M_E_R</t>
  </si>
  <si>
    <t>M_E_E</t>
  </si>
  <si>
    <t>T_E_R</t>
  </si>
  <si>
    <t>T_E_E</t>
  </si>
  <si>
    <t>DTA</t>
    <phoneticPr fontId="1" type="noConversion"/>
  </si>
  <si>
    <t>Glove</t>
    <phoneticPr fontId="1" type="noConversion"/>
  </si>
  <si>
    <t>Glove</t>
    <phoneticPr fontId="1" type="noConversion"/>
  </si>
  <si>
    <t>Shoes</t>
  </si>
  <si>
    <t>W</t>
  </si>
  <si>
    <t>W</t>
    <phoneticPr fontId="1" type="noConversion"/>
  </si>
  <si>
    <t>W</t>
    <phoneticPr fontId="1" type="noConversion"/>
  </si>
  <si>
    <t>Cape</t>
    <phoneticPr fontId="1" type="noConversion"/>
  </si>
  <si>
    <t>M</t>
    <phoneticPr fontId="1" type="noConversion"/>
  </si>
  <si>
    <t>I</t>
    <phoneticPr fontId="1" type="noConversion"/>
  </si>
  <si>
    <t>W_E_R</t>
    <phoneticPr fontId="1" type="noConversion"/>
  </si>
  <si>
    <t>NI</t>
    <phoneticPr fontId="1" type="noConversion"/>
  </si>
  <si>
    <t>SA</t>
    <phoneticPr fontId="1" type="noConversion"/>
  </si>
  <si>
    <t>DTA</t>
    <phoneticPr fontId="1" type="noConversion"/>
  </si>
  <si>
    <t>SI</t>
    <phoneticPr fontId="1" type="noConversion"/>
  </si>
  <si>
    <t>DTA</t>
    <phoneticPr fontId="1" type="noConversion"/>
  </si>
  <si>
    <t>NI</t>
    <phoneticPr fontId="1" type="noConversion"/>
  </si>
  <si>
    <t>DTA(80)</t>
  </si>
  <si>
    <t>DTA</t>
    <phoneticPr fontId="1" type="noConversion"/>
  </si>
  <si>
    <t>SI</t>
    <phoneticPr fontId="1" type="noConversion"/>
  </si>
  <si>
    <t>SA</t>
    <phoneticPr fontId="1" type="noConversion"/>
  </si>
  <si>
    <t>NI</t>
    <phoneticPr fontId="1" type="noConversion"/>
  </si>
  <si>
    <t>NI</t>
    <phoneticPr fontId="1" type="noConversion"/>
  </si>
  <si>
    <t>NI</t>
    <phoneticPr fontId="1" type="noConversion"/>
  </si>
  <si>
    <t>SI</t>
    <phoneticPr fontId="1" type="noConversion"/>
  </si>
  <si>
    <t>SI</t>
    <phoneticPr fontId="1" type="noConversion"/>
  </si>
  <si>
    <t>SI</t>
    <phoneticPr fontId="1" type="noConversion"/>
  </si>
  <si>
    <t>DTA</t>
    <phoneticPr fontId="1" type="noConversion"/>
  </si>
  <si>
    <t>SI</t>
    <phoneticPr fontId="1" type="noConversion"/>
  </si>
  <si>
    <t>DTA</t>
    <phoneticPr fontId="1" type="noConversion"/>
  </si>
  <si>
    <t>Number</t>
    <phoneticPr fontId="1" type="noConversion"/>
  </si>
  <si>
    <t>A_E_R</t>
  </si>
  <si>
    <t>A_E_E</t>
  </si>
  <si>
    <t>Equipment</t>
    <phoneticPr fontId="1" type="noConversion"/>
  </si>
  <si>
    <t>This Week</t>
    <phoneticPr fontId="1" type="noConversion"/>
  </si>
  <si>
    <t>Last Week</t>
    <phoneticPr fontId="1" type="noConversion"/>
  </si>
  <si>
    <t>S_E_E</t>
    <phoneticPr fontId="1" type="noConversion"/>
  </si>
  <si>
    <t>S_E_N</t>
    <phoneticPr fontId="1" type="noConversion"/>
  </si>
  <si>
    <t>TIME</t>
    <phoneticPr fontId="1" type="noConversion"/>
  </si>
  <si>
    <t>Equipment</t>
    <phoneticPr fontId="1" type="noConversion"/>
  </si>
  <si>
    <t>Type</t>
    <phoneticPr fontId="1" type="noConversion"/>
  </si>
  <si>
    <t>Number</t>
    <phoneticPr fontId="1" type="noConversion"/>
  </si>
  <si>
    <t>Potential</t>
    <phoneticPr fontId="1" type="noConversion"/>
  </si>
  <si>
    <t>Additioanl</t>
    <phoneticPr fontId="1" type="noConversion"/>
  </si>
  <si>
    <t>This Week</t>
    <phoneticPr fontId="1" type="noConversion"/>
  </si>
  <si>
    <t>Last Week</t>
    <phoneticPr fontId="1" type="noConversion"/>
  </si>
  <si>
    <t>PER</t>
    <phoneticPr fontId="1" type="noConversion"/>
  </si>
  <si>
    <t>Hat</t>
    <phoneticPr fontId="1" type="noConversion"/>
  </si>
  <si>
    <t>NI</t>
    <phoneticPr fontId="1" type="noConversion"/>
  </si>
  <si>
    <t>N</t>
    <phoneticPr fontId="1" type="noConversion"/>
  </si>
  <si>
    <t>SI</t>
    <phoneticPr fontId="1" type="noConversion"/>
  </si>
  <si>
    <t>SA</t>
    <phoneticPr fontId="1" type="noConversion"/>
  </si>
  <si>
    <t>DTA</t>
    <phoneticPr fontId="1" type="noConversion"/>
  </si>
  <si>
    <t>Shoes</t>
    <phoneticPr fontId="1" type="noConversion"/>
  </si>
  <si>
    <t>TIME</t>
    <phoneticPr fontId="1" type="noConversion"/>
  </si>
  <si>
    <t>Number</t>
    <phoneticPr fontId="1" type="noConversion"/>
  </si>
  <si>
    <t>PER</t>
    <phoneticPr fontId="1" type="noConversion"/>
  </si>
  <si>
    <t>NI</t>
    <phoneticPr fontId="1" type="noConversion"/>
  </si>
  <si>
    <t>Hat</t>
    <phoneticPr fontId="1" type="noConversion"/>
  </si>
  <si>
    <t>SI</t>
    <phoneticPr fontId="1" type="noConversion"/>
  </si>
  <si>
    <t>Hat</t>
    <phoneticPr fontId="1" type="noConversion"/>
  </si>
  <si>
    <t>NI</t>
    <phoneticPr fontId="1" type="noConversion"/>
  </si>
  <si>
    <t>SA</t>
    <phoneticPr fontId="1" type="noConversion"/>
  </si>
  <si>
    <t>Hat</t>
    <phoneticPr fontId="1" type="noConversion"/>
  </si>
  <si>
    <t>DTA</t>
    <phoneticPr fontId="1" type="noConversion"/>
  </si>
  <si>
    <t>SA</t>
    <phoneticPr fontId="1" type="noConversion"/>
  </si>
  <si>
    <t>NI</t>
    <phoneticPr fontId="1" type="noConversion"/>
  </si>
  <si>
    <t>DTA</t>
    <phoneticPr fontId="1" type="noConversion"/>
  </si>
  <si>
    <t>SI</t>
    <phoneticPr fontId="1" type="noConversion"/>
  </si>
  <si>
    <t>N</t>
    <phoneticPr fontId="1" type="noConversion"/>
  </si>
  <si>
    <t>Glove</t>
    <phoneticPr fontId="1" type="noConversion"/>
  </si>
  <si>
    <t>Glove</t>
    <phoneticPr fontId="1" type="noConversion"/>
  </si>
  <si>
    <t>SA</t>
    <phoneticPr fontId="1" type="noConversion"/>
  </si>
  <si>
    <t>Shoes</t>
    <phoneticPr fontId="1" type="noConversion"/>
  </si>
  <si>
    <t>N</t>
    <phoneticPr fontId="1" type="noConversion"/>
  </si>
  <si>
    <t>Cape</t>
    <phoneticPr fontId="1" type="noConversion"/>
  </si>
  <si>
    <t>Cape</t>
    <phoneticPr fontId="1" type="noConversion"/>
  </si>
  <si>
    <t>Additioanl</t>
    <phoneticPr fontId="1" type="noConversion"/>
  </si>
  <si>
    <t>PER</t>
    <phoneticPr fontId="1" type="noConversion"/>
  </si>
  <si>
    <t>SA_P</t>
    <phoneticPr fontId="1" type="noConversion"/>
  </si>
  <si>
    <t>A_R_E</t>
    <phoneticPr fontId="1" type="noConversion"/>
  </si>
  <si>
    <t>SA_A</t>
    <phoneticPr fontId="1" type="noConversion"/>
  </si>
  <si>
    <t>DTA(AA)</t>
    <phoneticPr fontId="1" type="noConversion"/>
  </si>
  <si>
    <t>DTA(S)</t>
    <phoneticPr fontId="1" type="noConversion"/>
  </si>
  <si>
    <t>DTA(D)</t>
    <phoneticPr fontId="1" type="noConversion"/>
  </si>
  <si>
    <t>Hat</t>
    <phoneticPr fontId="1" type="noConversion"/>
  </si>
  <si>
    <t>DTA(I)</t>
    <phoneticPr fontId="1" type="noConversion"/>
  </si>
  <si>
    <t>DTA(L)</t>
    <phoneticPr fontId="1" type="noConversion"/>
  </si>
  <si>
    <t>Cloths</t>
    <phoneticPr fontId="1" type="noConversion"/>
  </si>
  <si>
    <t>SA_P</t>
    <phoneticPr fontId="1" type="noConversion"/>
  </si>
  <si>
    <t>Cloths</t>
    <phoneticPr fontId="1" type="noConversion"/>
  </si>
  <si>
    <t>SA_A</t>
    <phoneticPr fontId="1" type="noConversion"/>
  </si>
  <si>
    <t>DTA(D)</t>
    <phoneticPr fontId="1" type="noConversion"/>
  </si>
  <si>
    <t>Glove</t>
    <phoneticPr fontId="1" type="noConversion"/>
  </si>
  <si>
    <t>Shoes</t>
    <phoneticPr fontId="1" type="noConversion"/>
  </si>
  <si>
    <t>Cape</t>
    <phoneticPr fontId="1" type="noConversion"/>
  </si>
  <si>
    <t>DTA(I)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</si>
  <si>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</si>
  <si>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</si>
  <si>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</si>
  <si>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</si>
  <si>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</si>
  <si>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</si>
  <si>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</si>
  <si>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</si>
  <si>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</si>
  <si>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</si>
  <si>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4M_1W</t>
    <phoneticPr fontId="1" type="noConversion"/>
  </si>
  <si>
    <t>4M_3W</t>
    <phoneticPr fontId="1" type="noConversion"/>
  </si>
  <si>
    <t>SC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</si>
  <si>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</si>
  <si>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</si>
  <si>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</si>
  <si>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</si>
  <si>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</si>
  <si>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SC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</si>
  <si>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</si>
  <si>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</si>
  <si>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</si>
  <si>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</si>
  <si>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</si>
  <si>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</si>
  <si>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</si>
  <si>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</si>
  <si>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AP</t>
    <phoneticPr fontId="1" type="noConversion"/>
  </si>
  <si>
    <t>SC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</si>
  <si>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</si>
  <si>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</si>
  <si>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</si>
  <si>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</si>
  <si>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PW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</si>
  <si>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</si>
  <si>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</si>
  <si>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</si>
  <si>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</si>
  <si>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SC</t>
    <phoneticPr fontId="1" type="noConversion"/>
  </si>
  <si>
    <t>PW</t>
    <phoneticPr fontId="1" type="noConversion"/>
  </si>
  <si>
    <t>NULL</t>
    <phoneticPr fontId="1" type="noConversion"/>
  </si>
  <si>
    <t>UI</t>
    <phoneticPr fontId="1" type="noConversion"/>
  </si>
  <si>
    <t>NULL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</si>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</sst>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366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7030A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rgb="FF99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9966FF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rgb="FF9966FF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ck">
        <color rgb="FF9966FF"/>
      </bottom>
      <diagonal/>
    </border>
    <border>
      <left/>
      <right style="thin">
        <color auto="1"/>
      </right>
      <top style="thin">
        <color theme="1"/>
      </top>
      <bottom style="thick">
        <color rgb="FF9966FF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ck">
        <color rgb="FF9966FF"/>
      </bottom>
      <diagonal/>
    </border>
    <border>
      <left style="thin">
        <color auto="1"/>
      </left>
      <right style="thick">
        <color auto="1"/>
      </right>
      <top style="thin">
        <color theme="1"/>
      </top>
      <bottom style="thick">
        <color rgb="FF9966FF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theme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theme="1"/>
      </top>
      <bottom style="thick">
        <color rgb="FF9966FF"/>
      </bottom>
      <diagonal/>
    </border>
    <border>
      <left style="thick">
        <color theme="1"/>
      </left>
      <right style="thin">
        <color auto="1"/>
      </right>
      <top/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rgb="FF9966FF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22" fontId="2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9" fontId="3" fillId="0" borderId="24" xfId="0" applyNumberFormat="1" applyFont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6" fontId="2" fillId="0" borderId="19" xfId="0" applyNumberFormat="1" applyFont="1" applyFill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9" fontId="3" fillId="0" borderId="25" xfId="0" applyNumberFormat="1" applyFont="1" applyBorder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0" xfId="0" applyNumberFormat="1" applyFont="1" applyFill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176" fontId="2" fillId="0" borderId="33" xfId="0" applyNumberFormat="1" applyFont="1" applyFill="1" applyBorder="1" applyAlignment="1">
      <alignment horizontal="center" vertical="center"/>
    </xf>
    <xf numFmtId="176" fontId="2" fillId="0" borderId="33" xfId="0" applyNumberFormat="1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9" fontId="3" fillId="0" borderId="36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38" xfId="0" applyNumberFormat="1" applyFont="1" applyFill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176" fontId="3" fillId="0" borderId="39" xfId="0" applyNumberFormat="1" applyFont="1" applyBorder="1" applyAlignment="1">
      <alignment horizontal="center" vertical="center"/>
    </xf>
    <xf numFmtId="176" fontId="2" fillId="0" borderId="40" xfId="0" applyNumberFormat="1" applyFont="1" applyBorder="1" applyAlignment="1">
      <alignment horizontal="center" vertical="center"/>
    </xf>
    <xf numFmtId="9" fontId="3" fillId="0" borderId="4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2" fillId="0" borderId="42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horizontal="center" vertical="center"/>
    </xf>
    <xf numFmtId="176" fontId="2" fillId="0" borderId="44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0" borderId="45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9" fontId="3" fillId="0" borderId="46" xfId="0" applyNumberFormat="1" applyFont="1" applyBorder="1" applyAlignment="1">
      <alignment horizontal="center" vertical="center"/>
    </xf>
    <xf numFmtId="9" fontId="3" fillId="0" borderId="47" xfId="0" applyNumberFormat="1" applyFont="1" applyBorder="1" applyAlignment="1">
      <alignment horizontal="center" vertical="center"/>
    </xf>
    <xf numFmtId="9" fontId="3" fillId="0" borderId="48" xfId="0" applyNumberFormat="1" applyFont="1" applyBorder="1" applyAlignment="1">
      <alignment horizontal="center" vertical="center"/>
    </xf>
    <xf numFmtId="9" fontId="3" fillId="0" borderId="49" xfId="0" applyNumberFormat="1" applyFont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176" fontId="2" fillId="5" borderId="10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33" xfId="0" applyNumberFormat="1" applyFont="1" applyFill="1" applyBorder="1" applyAlignment="1">
      <alignment horizontal="center" vertical="center"/>
    </xf>
    <xf numFmtId="176" fontId="2" fillId="4" borderId="11" xfId="0" applyNumberFormat="1" applyFont="1" applyFill="1" applyBorder="1" applyAlignment="1">
      <alignment horizontal="center" vertical="center"/>
    </xf>
    <xf numFmtId="176" fontId="2" fillId="4" borderId="30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2" borderId="30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27"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/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#,##0_ ;[Red]\-#,##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/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#,##0_ ;[Red]\-#,##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/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#,##0_ ;[Red]\-#,##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#,##0_ ;[Red]\-#,##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right style="thick">
          <color auto="1"/>
        </righ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9966FF"/>
      <color rgb="FF666633"/>
      <color rgb="FF3366FF"/>
      <color rgb="FF300E52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표10_8" displayName="표10_8" ref="C13:J63" totalsRowShown="0" headerRowDxfId="126" dataDxfId="124" headerRowBorderDxfId="125" tableBorderDxfId="123">
  <autoFilter ref="C13:J63"/>
  <tableColumns count="8">
    <tableColumn id="1" name="Equipment" dataDxfId="122"/>
    <tableColumn id="2" name="Type" dataDxfId="121"/>
    <tableColumn id="3" name="Number" dataDxfId="120"/>
    <tableColumn id="4" name="Potential" dataDxfId="119"/>
    <tableColumn id="5" name="Additioanl" dataDxfId="118"/>
    <tableColumn id="6" name="This Week" dataDxfId="117"/>
    <tableColumn id="7" name="Last Week" dataDxfId="116"/>
    <tableColumn id="8" name="PER" dataDxfId="115">
      <calculatedColumnFormula>H14/I14-100%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4" name="표3_5" displayName="표3_5" ref="B13:M157" totalsRowShown="0" headerRowDxfId="14" headerRowBorderDxfId="13" tableBorderDxfId="12">
  <autoFilter ref="B13:M157"/>
  <tableColumns count="12">
    <tableColumn id="1" name="Equipment" dataDxfId="11"/>
    <tableColumn id="2" name="Type" dataDxfId="10"/>
    <tableColumn id="3" name="Number" dataDxfId="9"/>
    <tableColumn id="4" name="Potential" dataDxfId="8"/>
    <tableColumn id="5" name="Additioanl" dataDxfId="7"/>
    <tableColumn id="6" name="AO" dataDxfId="6"/>
    <tableColumn id="12" name="SC" dataDxfId="5"/>
    <tableColumn id="7" name="Vestige" dataDxfId="4"/>
    <tableColumn id="8" name="This Week" dataDxfId="3"/>
    <tableColumn id="9" name="Last Week" dataDxfId="2"/>
    <tableColumn id="10" name="PER" dataDxfId="1">
      <calculatedColumnFormula>J14/K14-100%</calculatedColumnFormula>
    </tableColumn>
    <tableColumn id="11" name="Margin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9" name="표11_10" displayName="표11_10" ref="C13:J63" totalsRowShown="0" headerRowDxfId="114" headerRowBorderDxfId="113" tableBorderDxfId="112">
  <autoFilter ref="C13:J63"/>
  <tableColumns count="8">
    <tableColumn id="1" name="Equipment" dataDxfId="111"/>
    <tableColumn id="2" name="Type" dataDxfId="110"/>
    <tableColumn id="3" name="Number" dataDxfId="109"/>
    <tableColumn id="4" name="Potential" dataDxfId="108"/>
    <tableColumn id="5" name="Additioanl" dataDxfId="107"/>
    <tableColumn id="6" name="This Week" dataDxfId="106"/>
    <tableColumn id="7" name="Last Week" dataDxfId="105"/>
    <tableColumn id="8" name="PER" dataDxfId="104">
      <calculatedColumnFormula>H14/I14-100%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10" name="표12_11" displayName="표12_11" ref="C13:J63" totalsRowShown="0" headerRowDxfId="103" dataDxfId="101" headerRowBorderDxfId="102" tableBorderDxfId="100">
  <autoFilter ref="C13:J63"/>
  <tableColumns count="8">
    <tableColumn id="1" name="Equipment" dataDxfId="99"/>
    <tableColumn id="2" name="Type" dataDxfId="98"/>
    <tableColumn id="3" name="Number" dataDxfId="97"/>
    <tableColumn id="4" name="Potential" dataDxfId="96"/>
    <tableColumn id="5" name="Additioanl" dataDxfId="95"/>
    <tableColumn id="6" name="This Week" dataDxfId="94"/>
    <tableColumn id="7" name="Last Week" dataDxfId="93"/>
    <tableColumn id="8" name="PER" dataDxfId="92">
      <calculatedColumnFormula>H14/I14-100%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1" name="표13_12" displayName="표13_12" ref="C13:J63" totalsRowShown="0" headerRowDxfId="91" headerRowBorderDxfId="90" tableBorderDxfId="89">
  <autoFilter ref="C13:J63"/>
  <tableColumns count="8">
    <tableColumn id="1" name="Equipment" dataDxfId="88"/>
    <tableColumn id="2" name="Type" dataDxfId="87"/>
    <tableColumn id="3" name="Number" dataDxfId="86"/>
    <tableColumn id="4" name="Potential" dataDxfId="85"/>
    <tableColumn id="5" name="Additioanl" dataDxfId="84"/>
    <tableColumn id="6" name="This Week" dataDxfId="83"/>
    <tableColumn id="7" name="Last Week" dataDxfId="82"/>
    <tableColumn id="8" name="PER" dataDxfId="81">
      <calculatedColumnFormula>H14/I14-100%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2" name="표12" displayName="표12" ref="C13:H53" totalsRowShown="0" headerRowDxfId="80" dataDxfId="78" headerRowBorderDxfId="79" tableBorderDxfId="77">
  <autoFilter ref="C13:H53"/>
  <tableColumns count="6">
    <tableColumn id="1" name="Equipment" dataDxfId="76"/>
    <tableColumn id="2" name="Type" dataDxfId="75"/>
    <tableColumn id="3" name="Additioanl" dataDxfId="74"/>
    <tableColumn id="4" name="This Week" dataDxfId="73"/>
    <tableColumn id="5" name="Last Week" dataDxfId="72"/>
    <tableColumn id="6" name="PER" dataDxfId="71">
      <calculatedColumnFormula>F14/G14-100%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C8:I72" totalsRowShown="0" headerRowDxfId="70" dataDxfId="68" headerRowBorderDxfId="69" tableBorderDxfId="67">
  <autoFilter ref="C8:I72"/>
  <tableColumns count="7">
    <tableColumn id="1" name="Class" dataDxfId="66"/>
    <tableColumn id="2" name="Equipment" dataDxfId="65"/>
    <tableColumn id="3" name="Number" dataDxfId="64"/>
    <tableColumn id="4" name="AO" dataDxfId="63"/>
    <tableColumn id="5" name="4M_3W" dataDxfId="62"/>
    <tableColumn id="6" name="4M_1W" dataDxfId="61"/>
    <tableColumn id="7" name="PER" dataDxfId="60">
      <calculatedColumnFormula>G9/H9-100%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3" name="표3" displayName="표3" ref="B13:M157" totalsRowShown="0" headerRowDxfId="59" headerRowBorderDxfId="58" tableBorderDxfId="57">
  <autoFilter ref="B13:M157"/>
  <tableColumns count="12">
    <tableColumn id="1" name="Equipment" dataDxfId="56"/>
    <tableColumn id="2" name="Type" dataDxfId="55"/>
    <tableColumn id="3" name="Number" dataDxfId="54"/>
    <tableColumn id="4" name="Potential" dataDxfId="53"/>
    <tableColumn id="5" name="Additioanl" dataDxfId="52"/>
    <tableColumn id="6" name="AO" dataDxfId="51"/>
    <tableColumn id="13" name="SC" dataDxfId="50"/>
    <tableColumn id="7" name="Vestige" dataDxfId="49"/>
    <tableColumn id="8" name="This Week" dataDxfId="48"/>
    <tableColumn id="9" name="Last Week" dataDxfId="47"/>
    <tableColumn id="10" name="PER" dataDxfId="46"/>
    <tableColumn id="11" name="Margin" dataDxfId="45">
      <calculatedColumnFormula>표3[[#This Row],[This Week]]-'AB(AO)'!$G$9-'TOAD(STR)'!H16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1" name="표3_2" displayName="표3_2" ref="B13:M157" totalsRowShown="0" headerRowDxfId="44" headerRowBorderDxfId="43" tableBorderDxfId="42">
  <autoFilter ref="B13:M157"/>
  <tableColumns count="12">
    <tableColumn id="1" name="Equipment" dataDxfId="41"/>
    <tableColumn id="2" name="Type" dataDxfId="40"/>
    <tableColumn id="3" name="Number" dataDxfId="39"/>
    <tableColumn id="4" name="Potential" dataDxfId="38"/>
    <tableColumn id="5" name="Additioanl" dataDxfId="37"/>
    <tableColumn id="6" name="AO" dataDxfId="36"/>
    <tableColumn id="12" name="SC" dataDxfId="35"/>
    <tableColumn id="7" name="Vestige" dataDxfId="34"/>
    <tableColumn id="8" name="This Week" dataDxfId="33"/>
    <tableColumn id="9" name="Last Week" dataDxfId="32"/>
    <tableColumn id="10" name="PER" dataDxfId="31">
      <calculatedColumnFormula>J14/K14-100%</calculatedColumnFormula>
    </tableColumn>
    <tableColumn id="11" name="Margin" dataDxfId="30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5" name="표3_6" displayName="표3_6" ref="B13:M157" totalsRowShown="0" headerRowDxfId="29" headerRowBorderDxfId="28" tableBorderDxfId="27">
  <autoFilter ref="B13:M157"/>
  <tableColumns count="12">
    <tableColumn id="1" name="Equipment" dataDxfId="26"/>
    <tableColumn id="2" name="Type" dataDxfId="25"/>
    <tableColumn id="3" name="Number" dataDxfId="24"/>
    <tableColumn id="4" name="Potential" dataDxfId="23"/>
    <tableColumn id="5" name="Additioanl" dataDxfId="22"/>
    <tableColumn id="6" name="AO" dataDxfId="21"/>
    <tableColumn id="12" name="SC" dataDxfId="20"/>
    <tableColumn id="7" name="Vestige" dataDxfId="19"/>
    <tableColumn id="8" name="This Week" dataDxfId="18"/>
    <tableColumn id="9" name="Last Week" dataDxfId="17"/>
    <tableColumn id="10" name="PER" dataDxfId="16">
      <calculatedColumnFormula>J14/K14-100%</calculatedColumnFormula>
    </tableColumn>
    <tableColumn id="11" name="Margin" dataDxfId="1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4"/>
  <sheetViews>
    <sheetView topLeftCell="A7" zoomScale="85" zoomScaleNormal="85" workbookViewId="0">
      <selection activeCell="H14" sqref="H14:H63"/>
    </sheetView>
  </sheetViews>
  <sheetFormatPr defaultRowHeight="16.5" x14ac:dyDescent="0.3"/>
  <cols>
    <col min="3" max="4" width="17" customWidth="1"/>
    <col min="5" max="5" width="17" style="5" customWidth="1"/>
    <col min="6" max="7" width="17" customWidth="1"/>
    <col min="8" max="9" width="17" style="5" customWidth="1"/>
    <col min="10" max="10" width="17" style="4" customWidth="1"/>
  </cols>
  <sheetData>
    <row r="4" spans="3:10" x14ac:dyDescent="0.3">
      <c r="C4" s="5"/>
    </row>
    <row r="5" spans="3:10" x14ac:dyDescent="0.3">
      <c r="C5" s="6"/>
    </row>
    <row r="7" spans="3:10" ht="17.25" thickBot="1" x14ac:dyDescent="0.35"/>
    <row r="8" spans="3:10" ht="18" thickTop="1" thickBot="1" x14ac:dyDescent="0.35">
      <c r="C8" s="8" t="s">
        <v>35</v>
      </c>
    </row>
    <row r="9" spans="3:10" ht="18" thickTop="1" thickBot="1" x14ac:dyDescent="0.35">
      <c r="C9" s="7">
        <f ca="1">NOW()</f>
        <v>44303.719573379632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28" t="s">
        <v>92</v>
      </c>
      <c r="D13" s="22" t="s">
        <v>10</v>
      </c>
      <c r="E13" s="22" t="s">
        <v>29</v>
      </c>
      <c r="F13" s="22" t="s">
        <v>24</v>
      </c>
      <c r="G13" s="22" t="s">
        <v>25</v>
      </c>
      <c r="H13" s="22" t="s">
        <v>93</v>
      </c>
      <c r="I13" s="22" t="s">
        <v>94</v>
      </c>
      <c r="J13" s="23" t="s">
        <v>28</v>
      </c>
    </row>
    <row r="14" spans="3:10" ht="17.25" thickTop="1" x14ac:dyDescent="0.3">
      <c r="C14" s="27" t="s">
        <v>0</v>
      </c>
      <c r="D14" s="12" t="s">
        <v>30</v>
      </c>
      <c r="E14" s="12">
        <v>2</v>
      </c>
      <c r="F14" s="12" t="s">
        <v>53</v>
      </c>
      <c r="G14" s="12" t="s">
        <v>18</v>
      </c>
      <c r="H14" s="43">
        <v>2800</v>
      </c>
      <c r="I14" s="96">
        <v>1700</v>
      </c>
      <c r="J14" s="91">
        <f>H14/I14-100%</f>
        <v>0.64705882352941169</v>
      </c>
    </row>
    <row r="15" spans="3:10" x14ac:dyDescent="0.3">
      <c r="C15" s="37" t="s">
        <v>0</v>
      </c>
      <c r="D15" s="14" t="s">
        <v>30</v>
      </c>
      <c r="E15" s="14">
        <v>2</v>
      </c>
      <c r="F15" s="14" t="s">
        <v>47</v>
      </c>
      <c r="G15" s="14" t="s">
        <v>18</v>
      </c>
      <c r="H15" s="30">
        <v>6000</v>
      </c>
      <c r="I15" s="14">
        <v>6300</v>
      </c>
      <c r="J15" s="92">
        <f t="shared" ref="J15:J23" si="0">H15/I15-100%</f>
        <v>-4.7619047619047672E-2</v>
      </c>
    </row>
    <row r="16" spans="3:10" x14ac:dyDescent="0.3">
      <c r="C16" s="37" t="s">
        <v>0</v>
      </c>
      <c r="D16" s="14" t="s">
        <v>12</v>
      </c>
      <c r="E16" s="14">
        <v>3</v>
      </c>
      <c r="F16" s="14" t="s">
        <v>53</v>
      </c>
      <c r="G16" s="14" t="s">
        <v>3</v>
      </c>
      <c r="H16" s="30">
        <v>6200</v>
      </c>
      <c r="I16" s="97">
        <v>4000</v>
      </c>
      <c r="J16" s="92">
        <f t="shared" si="0"/>
        <v>0.55000000000000004</v>
      </c>
    </row>
    <row r="17" spans="3:10" x14ac:dyDescent="0.3">
      <c r="C17" s="37" t="s">
        <v>0</v>
      </c>
      <c r="D17" s="14" t="s">
        <v>12</v>
      </c>
      <c r="E17" s="14">
        <v>3</v>
      </c>
      <c r="F17" s="14" t="s">
        <v>53</v>
      </c>
      <c r="G17" s="14" t="s">
        <v>17</v>
      </c>
      <c r="H17" s="30">
        <v>7500</v>
      </c>
      <c r="I17" s="14">
        <v>7300</v>
      </c>
      <c r="J17" s="92">
        <f t="shared" si="0"/>
        <v>2.7397260273972712E-2</v>
      </c>
    </row>
    <row r="18" spans="3:10" x14ac:dyDescent="0.3">
      <c r="C18" s="37" t="s">
        <v>0</v>
      </c>
      <c r="D18" s="14" t="s">
        <v>12</v>
      </c>
      <c r="E18" s="14">
        <v>3</v>
      </c>
      <c r="F18" s="14" t="s">
        <v>47</v>
      </c>
      <c r="G18" s="14" t="s">
        <v>3</v>
      </c>
      <c r="H18" s="30">
        <v>14400</v>
      </c>
      <c r="I18" s="97">
        <v>20000</v>
      </c>
      <c r="J18" s="92">
        <f t="shared" si="0"/>
        <v>-0.28000000000000003</v>
      </c>
    </row>
    <row r="19" spans="3:10" x14ac:dyDescent="0.3">
      <c r="C19" s="37" t="s">
        <v>0</v>
      </c>
      <c r="D19" s="14" t="s">
        <v>12</v>
      </c>
      <c r="E19" s="14">
        <v>3</v>
      </c>
      <c r="F19" s="14" t="s">
        <v>47</v>
      </c>
      <c r="G19" s="14" t="s">
        <v>17</v>
      </c>
      <c r="H19" s="30">
        <v>20000</v>
      </c>
      <c r="I19" s="14">
        <v>20000</v>
      </c>
      <c r="J19" s="92">
        <f t="shared" si="0"/>
        <v>0</v>
      </c>
    </row>
    <row r="20" spans="3:10" x14ac:dyDescent="0.3">
      <c r="C20" s="37" t="s">
        <v>0</v>
      </c>
      <c r="D20" s="14" t="s">
        <v>95</v>
      </c>
      <c r="E20" s="14">
        <v>2</v>
      </c>
      <c r="F20" s="14" t="s">
        <v>53</v>
      </c>
      <c r="G20" s="14" t="s">
        <v>3</v>
      </c>
      <c r="H20" s="30">
        <v>6300</v>
      </c>
      <c r="I20" s="97">
        <v>8000</v>
      </c>
      <c r="J20" s="92">
        <f t="shared" si="0"/>
        <v>-0.21250000000000002</v>
      </c>
    </row>
    <row r="21" spans="3:10" x14ac:dyDescent="0.3">
      <c r="C21" s="37" t="s">
        <v>0</v>
      </c>
      <c r="D21" s="14" t="s">
        <v>95</v>
      </c>
      <c r="E21" s="14">
        <v>2</v>
      </c>
      <c r="F21" s="14" t="s">
        <v>53</v>
      </c>
      <c r="G21" s="14" t="s">
        <v>17</v>
      </c>
      <c r="H21" s="30" t="s">
        <v>162</v>
      </c>
      <c r="I21" s="14" t="s">
        <v>14</v>
      </c>
      <c r="J21" s="92" t="e">
        <f t="shared" si="0"/>
        <v>#VALUE!</v>
      </c>
    </row>
    <row r="22" spans="3:10" x14ac:dyDescent="0.3">
      <c r="C22" s="37" t="s">
        <v>0</v>
      </c>
      <c r="D22" s="14" t="s">
        <v>95</v>
      </c>
      <c r="E22" s="14">
        <v>2</v>
      </c>
      <c r="F22" s="14" t="s">
        <v>47</v>
      </c>
      <c r="G22" s="14" t="s">
        <v>3</v>
      </c>
      <c r="H22" s="30">
        <v>18900</v>
      </c>
      <c r="I22" s="97" t="s">
        <v>156</v>
      </c>
      <c r="J22" s="92" t="e">
        <f t="shared" si="0"/>
        <v>#VALUE!</v>
      </c>
    </row>
    <row r="23" spans="3:10" ht="17.25" thickBot="1" x14ac:dyDescent="0.35">
      <c r="C23" s="37" t="s">
        <v>0</v>
      </c>
      <c r="D23" s="14" t="s">
        <v>32</v>
      </c>
      <c r="E23" s="14">
        <v>2</v>
      </c>
      <c r="F23" s="14" t="s">
        <v>47</v>
      </c>
      <c r="G23" s="14" t="s">
        <v>17</v>
      </c>
      <c r="H23" s="30" t="s">
        <v>162</v>
      </c>
      <c r="I23" s="14" t="s">
        <v>157</v>
      </c>
      <c r="J23" s="92" t="e">
        <f t="shared" si="0"/>
        <v>#VALUE!</v>
      </c>
    </row>
    <row r="24" spans="3:10" ht="17.25" thickTop="1" x14ac:dyDescent="0.3">
      <c r="C24" s="88" t="s">
        <v>4</v>
      </c>
      <c r="D24" s="12" t="s">
        <v>30</v>
      </c>
      <c r="E24" s="12">
        <v>1</v>
      </c>
      <c r="F24" s="12" t="s">
        <v>53</v>
      </c>
      <c r="G24" s="12" t="s">
        <v>18</v>
      </c>
      <c r="H24" s="43">
        <v>1500</v>
      </c>
      <c r="I24" s="96">
        <v>1900</v>
      </c>
      <c r="J24" s="93">
        <f>H24/I24-100%</f>
        <v>-0.21052631578947367</v>
      </c>
    </row>
    <row r="25" spans="3:10" x14ac:dyDescent="0.3">
      <c r="C25" s="37" t="s">
        <v>4</v>
      </c>
      <c r="D25" s="14" t="s">
        <v>30</v>
      </c>
      <c r="E25" s="14">
        <v>1</v>
      </c>
      <c r="F25" s="14" t="s">
        <v>47</v>
      </c>
      <c r="G25" s="14" t="s">
        <v>18</v>
      </c>
      <c r="H25" s="30">
        <v>9000</v>
      </c>
      <c r="I25" s="14">
        <v>4700</v>
      </c>
      <c r="J25" s="92">
        <f t="shared" ref="J25:J33" si="1">H25/I25-100%</f>
        <v>0.91489361702127669</v>
      </c>
    </row>
    <row r="26" spans="3:10" x14ac:dyDescent="0.3">
      <c r="C26" s="37" t="s">
        <v>4</v>
      </c>
      <c r="D26" s="14" t="s">
        <v>12</v>
      </c>
      <c r="E26" s="14">
        <v>8</v>
      </c>
      <c r="F26" s="14" t="s">
        <v>53</v>
      </c>
      <c r="G26" s="14" t="s">
        <v>3</v>
      </c>
      <c r="H26" s="30">
        <v>3500</v>
      </c>
      <c r="I26" s="97">
        <v>3300</v>
      </c>
      <c r="J26" s="92">
        <f t="shared" si="1"/>
        <v>6.0606060606060552E-2</v>
      </c>
    </row>
    <row r="27" spans="3:10" x14ac:dyDescent="0.3">
      <c r="C27" s="37" t="s">
        <v>4</v>
      </c>
      <c r="D27" s="14" t="s">
        <v>12</v>
      </c>
      <c r="E27" s="14">
        <v>8</v>
      </c>
      <c r="F27" s="14" t="s">
        <v>53</v>
      </c>
      <c r="G27" s="14" t="s">
        <v>17</v>
      </c>
      <c r="H27" s="30">
        <v>5300</v>
      </c>
      <c r="I27" s="14">
        <v>5000</v>
      </c>
      <c r="J27" s="92">
        <f t="shared" si="1"/>
        <v>6.0000000000000053E-2</v>
      </c>
    </row>
    <row r="28" spans="3:10" x14ac:dyDescent="0.3">
      <c r="C28" s="37" t="s">
        <v>4</v>
      </c>
      <c r="D28" s="14" t="s">
        <v>12</v>
      </c>
      <c r="E28" s="14">
        <v>8</v>
      </c>
      <c r="F28" s="14" t="s">
        <v>47</v>
      </c>
      <c r="G28" s="14" t="s">
        <v>3</v>
      </c>
      <c r="H28" s="30">
        <v>11000</v>
      </c>
      <c r="I28" s="97">
        <v>13000</v>
      </c>
      <c r="J28" s="92">
        <f t="shared" si="1"/>
        <v>-0.15384615384615385</v>
      </c>
    </row>
    <row r="29" spans="3:10" x14ac:dyDescent="0.3">
      <c r="C29" s="37" t="s">
        <v>4</v>
      </c>
      <c r="D29" s="14" t="s">
        <v>12</v>
      </c>
      <c r="E29" s="14">
        <v>8</v>
      </c>
      <c r="F29" s="14" t="s">
        <v>47</v>
      </c>
      <c r="G29" s="14" t="s">
        <v>17</v>
      </c>
      <c r="H29" s="30">
        <v>14400</v>
      </c>
      <c r="I29" s="14">
        <v>18000</v>
      </c>
      <c r="J29" s="92">
        <f t="shared" si="1"/>
        <v>-0.19999999999999996</v>
      </c>
    </row>
    <row r="30" spans="3:10" x14ac:dyDescent="0.3">
      <c r="C30" s="37" t="s">
        <v>4</v>
      </c>
      <c r="D30" s="14" t="s">
        <v>95</v>
      </c>
      <c r="E30" s="14">
        <v>3</v>
      </c>
      <c r="F30" s="14" t="s">
        <v>53</v>
      </c>
      <c r="G30" s="14" t="s">
        <v>3</v>
      </c>
      <c r="H30" s="30">
        <v>4000</v>
      </c>
      <c r="I30" s="97">
        <v>4500</v>
      </c>
      <c r="J30" s="92">
        <f t="shared" si="1"/>
        <v>-0.11111111111111116</v>
      </c>
    </row>
    <row r="31" spans="3:10" x14ac:dyDescent="0.3">
      <c r="C31" s="37" t="s">
        <v>4</v>
      </c>
      <c r="D31" s="14" t="s">
        <v>95</v>
      </c>
      <c r="E31" s="14">
        <v>3</v>
      </c>
      <c r="F31" s="14" t="s">
        <v>53</v>
      </c>
      <c r="G31" s="14" t="s">
        <v>17</v>
      </c>
      <c r="H31" s="30">
        <v>15900</v>
      </c>
      <c r="I31" s="14">
        <v>16000</v>
      </c>
      <c r="J31" s="92">
        <f t="shared" si="1"/>
        <v>-6.2499999999999778E-3</v>
      </c>
    </row>
    <row r="32" spans="3:10" x14ac:dyDescent="0.3">
      <c r="C32" s="37" t="s">
        <v>4</v>
      </c>
      <c r="D32" s="14" t="s">
        <v>95</v>
      </c>
      <c r="E32" s="14">
        <v>3</v>
      </c>
      <c r="F32" s="14" t="s">
        <v>47</v>
      </c>
      <c r="G32" s="14" t="s">
        <v>3</v>
      </c>
      <c r="H32" s="30">
        <v>15550</v>
      </c>
      <c r="I32" s="97">
        <v>35000</v>
      </c>
      <c r="J32" s="92">
        <f t="shared" si="1"/>
        <v>-0.55571428571428572</v>
      </c>
    </row>
    <row r="33" spans="3:10" ht="17.25" thickBot="1" x14ac:dyDescent="0.35">
      <c r="C33" s="37" t="s">
        <v>4</v>
      </c>
      <c r="D33" s="14" t="s">
        <v>32</v>
      </c>
      <c r="E33" s="14">
        <v>3</v>
      </c>
      <c r="F33" s="14" t="s">
        <v>47</v>
      </c>
      <c r="G33" s="14" t="s">
        <v>17</v>
      </c>
      <c r="H33" s="30">
        <v>43000</v>
      </c>
      <c r="I33" s="14">
        <v>40000</v>
      </c>
      <c r="J33" s="92">
        <f t="shared" si="1"/>
        <v>7.4999999999999956E-2</v>
      </c>
    </row>
    <row r="34" spans="3:10" ht="17.25" thickTop="1" x14ac:dyDescent="0.3">
      <c r="C34" s="27" t="s">
        <v>9</v>
      </c>
      <c r="D34" s="12" t="s">
        <v>30</v>
      </c>
      <c r="E34" s="12">
        <v>2</v>
      </c>
      <c r="F34" s="12" t="s">
        <v>53</v>
      </c>
      <c r="G34" s="12" t="s">
        <v>18</v>
      </c>
      <c r="H34" s="43">
        <v>2100</v>
      </c>
      <c r="I34" s="96">
        <v>3900</v>
      </c>
      <c r="J34" s="91">
        <f>H34/I34-100%</f>
        <v>-0.46153846153846156</v>
      </c>
    </row>
    <row r="35" spans="3:10" x14ac:dyDescent="0.3">
      <c r="C35" s="37" t="s">
        <v>9</v>
      </c>
      <c r="D35" s="14" t="s">
        <v>30</v>
      </c>
      <c r="E35" s="14">
        <v>2</v>
      </c>
      <c r="F35" s="14" t="s">
        <v>47</v>
      </c>
      <c r="G35" s="14" t="s">
        <v>18</v>
      </c>
      <c r="H35" s="30">
        <v>10000</v>
      </c>
      <c r="I35" s="14">
        <v>7600</v>
      </c>
      <c r="J35" s="92">
        <f t="shared" ref="J35:J43" si="2">H35/I35-100%</f>
        <v>0.31578947368421062</v>
      </c>
    </row>
    <row r="36" spans="3:10" x14ac:dyDescent="0.3">
      <c r="C36" s="37" t="s">
        <v>9</v>
      </c>
      <c r="D36" s="14" t="s">
        <v>12</v>
      </c>
      <c r="E36" s="14">
        <v>3</v>
      </c>
      <c r="F36" s="14" t="s">
        <v>53</v>
      </c>
      <c r="G36" s="14" t="s">
        <v>3</v>
      </c>
      <c r="H36" s="30">
        <v>4900</v>
      </c>
      <c r="I36" s="97">
        <v>7000</v>
      </c>
      <c r="J36" s="92">
        <f t="shared" si="2"/>
        <v>-0.30000000000000004</v>
      </c>
    </row>
    <row r="37" spans="3:10" x14ac:dyDescent="0.3">
      <c r="C37" s="37" t="s">
        <v>9</v>
      </c>
      <c r="D37" s="14" t="s">
        <v>12</v>
      </c>
      <c r="E37" s="14">
        <v>3</v>
      </c>
      <c r="F37" s="14" t="s">
        <v>53</v>
      </c>
      <c r="G37" s="14" t="s">
        <v>17</v>
      </c>
      <c r="H37" s="30">
        <v>7900</v>
      </c>
      <c r="I37" s="14">
        <v>9000</v>
      </c>
      <c r="J37" s="92">
        <f t="shared" si="2"/>
        <v>-0.12222222222222223</v>
      </c>
    </row>
    <row r="38" spans="3:10" x14ac:dyDescent="0.3">
      <c r="C38" s="37" t="s">
        <v>9</v>
      </c>
      <c r="D38" s="14" t="s">
        <v>12</v>
      </c>
      <c r="E38" s="14">
        <v>3</v>
      </c>
      <c r="F38" s="14" t="s">
        <v>47</v>
      </c>
      <c r="G38" s="14" t="s">
        <v>3</v>
      </c>
      <c r="H38" s="30">
        <v>14900</v>
      </c>
      <c r="I38" s="97">
        <v>11700</v>
      </c>
      <c r="J38" s="92">
        <f t="shared" si="2"/>
        <v>0.27350427350427342</v>
      </c>
    </row>
    <row r="39" spans="3:10" x14ac:dyDescent="0.3">
      <c r="C39" s="37" t="s">
        <v>9</v>
      </c>
      <c r="D39" s="14" t="s">
        <v>12</v>
      </c>
      <c r="E39" s="14">
        <v>3</v>
      </c>
      <c r="F39" s="14" t="s">
        <v>47</v>
      </c>
      <c r="G39" s="14" t="s">
        <v>17</v>
      </c>
      <c r="H39" s="30" t="s">
        <v>162</v>
      </c>
      <c r="I39" s="14">
        <v>14500</v>
      </c>
      <c r="J39" s="92" t="e">
        <f t="shared" si="2"/>
        <v>#VALUE!</v>
      </c>
    </row>
    <row r="40" spans="3:10" x14ac:dyDescent="0.3">
      <c r="C40" s="37" t="s">
        <v>9</v>
      </c>
      <c r="D40" s="14" t="s">
        <v>95</v>
      </c>
      <c r="E40" s="14">
        <v>1</v>
      </c>
      <c r="F40" s="14" t="s">
        <v>53</v>
      </c>
      <c r="G40" s="14" t="s">
        <v>3</v>
      </c>
      <c r="H40" s="30">
        <v>7000</v>
      </c>
      <c r="I40" s="97">
        <v>7000</v>
      </c>
      <c r="J40" s="92">
        <f t="shared" si="2"/>
        <v>0</v>
      </c>
    </row>
    <row r="41" spans="3:10" x14ac:dyDescent="0.3">
      <c r="C41" s="37" t="s">
        <v>9</v>
      </c>
      <c r="D41" s="14" t="s">
        <v>95</v>
      </c>
      <c r="E41" s="14">
        <v>1</v>
      </c>
      <c r="F41" s="14" t="s">
        <v>53</v>
      </c>
      <c r="G41" s="14" t="s">
        <v>17</v>
      </c>
      <c r="H41" s="30" t="s">
        <v>162</v>
      </c>
      <c r="I41" s="14">
        <v>13500</v>
      </c>
      <c r="J41" s="92" t="e">
        <f t="shared" si="2"/>
        <v>#VALUE!</v>
      </c>
    </row>
    <row r="42" spans="3:10" x14ac:dyDescent="0.3">
      <c r="C42" s="37" t="s">
        <v>9</v>
      </c>
      <c r="D42" s="14" t="s">
        <v>95</v>
      </c>
      <c r="E42" s="14">
        <v>1</v>
      </c>
      <c r="F42" s="14" t="s">
        <v>47</v>
      </c>
      <c r="G42" s="14" t="s">
        <v>3</v>
      </c>
      <c r="H42" s="30">
        <v>18900</v>
      </c>
      <c r="I42" s="97">
        <v>35500</v>
      </c>
      <c r="J42" s="92">
        <f t="shared" si="2"/>
        <v>-0.46760563380281694</v>
      </c>
    </row>
    <row r="43" spans="3:10" ht="17.25" thickBot="1" x14ac:dyDescent="0.35">
      <c r="C43" s="37" t="s">
        <v>9</v>
      </c>
      <c r="D43" s="14" t="s">
        <v>32</v>
      </c>
      <c r="E43" s="14">
        <v>1</v>
      </c>
      <c r="F43" s="14" t="s">
        <v>47</v>
      </c>
      <c r="G43" s="14" t="s">
        <v>17</v>
      </c>
      <c r="H43" s="30">
        <v>38900</v>
      </c>
      <c r="I43" s="14" t="s">
        <v>14</v>
      </c>
      <c r="J43" s="92" t="e">
        <f t="shared" si="2"/>
        <v>#VALUE!</v>
      </c>
    </row>
    <row r="44" spans="3:10" ht="17.25" thickTop="1" x14ac:dyDescent="0.3">
      <c r="C44" s="27" t="s">
        <v>1</v>
      </c>
      <c r="D44" s="12" t="s">
        <v>96</v>
      </c>
      <c r="E44" s="12">
        <v>2</v>
      </c>
      <c r="F44" s="12" t="s">
        <v>53</v>
      </c>
      <c r="G44" s="12" t="s">
        <v>18</v>
      </c>
      <c r="H44" s="43">
        <v>1300</v>
      </c>
      <c r="I44" s="96">
        <v>1200</v>
      </c>
      <c r="J44" s="91">
        <f>H44/I44-100%</f>
        <v>8.3333333333333259E-2</v>
      </c>
    </row>
    <row r="45" spans="3:10" x14ac:dyDescent="0.3">
      <c r="C45" s="37" t="s">
        <v>1</v>
      </c>
      <c r="D45" s="14" t="s">
        <v>30</v>
      </c>
      <c r="E45" s="14">
        <v>2</v>
      </c>
      <c r="F45" s="14" t="s">
        <v>47</v>
      </c>
      <c r="G45" s="14" t="s">
        <v>18</v>
      </c>
      <c r="H45" s="30">
        <v>4500</v>
      </c>
      <c r="I45" s="14">
        <v>4500</v>
      </c>
      <c r="J45" s="92">
        <f t="shared" ref="J45:J53" si="3">H45/I45-100%</f>
        <v>0</v>
      </c>
    </row>
    <row r="46" spans="3:10" x14ac:dyDescent="0.3">
      <c r="C46" s="37" t="s">
        <v>1</v>
      </c>
      <c r="D46" s="14" t="s">
        <v>12</v>
      </c>
      <c r="E46" s="14">
        <v>6</v>
      </c>
      <c r="F46" s="14" t="s">
        <v>53</v>
      </c>
      <c r="G46" s="14" t="s">
        <v>3</v>
      </c>
      <c r="H46" s="30">
        <v>3700</v>
      </c>
      <c r="I46" s="97">
        <v>3000</v>
      </c>
      <c r="J46" s="92">
        <f t="shared" si="3"/>
        <v>0.23333333333333339</v>
      </c>
    </row>
    <row r="47" spans="3:10" x14ac:dyDescent="0.3">
      <c r="C47" s="37" t="s">
        <v>1</v>
      </c>
      <c r="D47" s="14" t="s">
        <v>12</v>
      </c>
      <c r="E47" s="14">
        <v>6</v>
      </c>
      <c r="F47" s="14" t="s">
        <v>53</v>
      </c>
      <c r="G47" s="14" t="s">
        <v>17</v>
      </c>
      <c r="H47" s="30">
        <v>5500</v>
      </c>
      <c r="I47" s="14">
        <v>7900</v>
      </c>
      <c r="J47" s="92">
        <f t="shared" si="3"/>
        <v>-0.30379746835443033</v>
      </c>
    </row>
    <row r="48" spans="3:10" x14ac:dyDescent="0.3">
      <c r="C48" s="37" t="s">
        <v>1</v>
      </c>
      <c r="D48" s="14" t="s">
        <v>12</v>
      </c>
      <c r="E48" s="14">
        <v>6</v>
      </c>
      <c r="F48" s="14" t="s">
        <v>47</v>
      </c>
      <c r="G48" s="14" t="s">
        <v>3</v>
      </c>
      <c r="H48" s="30">
        <v>12200</v>
      </c>
      <c r="I48" s="97">
        <v>11000</v>
      </c>
      <c r="J48" s="92">
        <f t="shared" si="3"/>
        <v>0.10909090909090913</v>
      </c>
    </row>
    <row r="49" spans="3:10" x14ac:dyDescent="0.3">
      <c r="C49" s="37" t="s">
        <v>1</v>
      </c>
      <c r="D49" s="14" t="s">
        <v>12</v>
      </c>
      <c r="E49" s="14">
        <v>6</v>
      </c>
      <c r="F49" s="14" t="s">
        <v>47</v>
      </c>
      <c r="G49" s="14" t="s">
        <v>17</v>
      </c>
      <c r="H49" s="30">
        <v>21000</v>
      </c>
      <c r="I49" s="14" t="s">
        <v>158</v>
      </c>
      <c r="J49" s="92" t="e">
        <f t="shared" si="3"/>
        <v>#VALUE!</v>
      </c>
    </row>
    <row r="50" spans="3:10" x14ac:dyDescent="0.3">
      <c r="C50" s="37" t="s">
        <v>1</v>
      </c>
      <c r="D50" s="14" t="s">
        <v>95</v>
      </c>
      <c r="E50" s="14">
        <v>2</v>
      </c>
      <c r="F50" s="14" t="s">
        <v>53</v>
      </c>
      <c r="G50" s="14" t="s">
        <v>3</v>
      </c>
      <c r="H50" s="30">
        <v>10000</v>
      </c>
      <c r="I50" s="97">
        <v>7800</v>
      </c>
      <c r="J50" s="92">
        <f t="shared" si="3"/>
        <v>0.28205128205128216</v>
      </c>
    </row>
    <row r="51" spans="3:10" x14ac:dyDescent="0.3">
      <c r="C51" s="37" t="s">
        <v>1</v>
      </c>
      <c r="D51" s="14" t="s">
        <v>95</v>
      </c>
      <c r="E51" s="14">
        <v>2</v>
      </c>
      <c r="F51" s="14" t="s">
        <v>53</v>
      </c>
      <c r="G51" s="14" t="s">
        <v>17</v>
      </c>
      <c r="H51" s="30">
        <v>17800</v>
      </c>
      <c r="I51" s="14">
        <v>15100</v>
      </c>
      <c r="J51" s="92">
        <f t="shared" si="3"/>
        <v>0.17880794701986757</v>
      </c>
    </row>
    <row r="52" spans="3:10" x14ac:dyDescent="0.3">
      <c r="C52" s="37" t="s">
        <v>1</v>
      </c>
      <c r="D52" s="14" t="s">
        <v>95</v>
      </c>
      <c r="E52" s="14">
        <v>2</v>
      </c>
      <c r="F52" s="14" t="s">
        <v>47</v>
      </c>
      <c r="G52" s="14" t="s">
        <v>3</v>
      </c>
      <c r="H52" s="30">
        <v>25500</v>
      </c>
      <c r="I52" s="97">
        <v>21100</v>
      </c>
      <c r="J52" s="92">
        <f t="shared" si="3"/>
        <v>0.20853080568720372</v>
      </c>
    </row>
    <row r="53" spans="3:10" ht="17.25" thickBot="1" x14ac:dyDescent="0.35">
      <c r="C53" s="37" t="s">
        <v>1</v>
      </c>
      <c r="D53" s="14" t="s">
        <v>32</v>
      </c>
      <c r="E53" s="14">
        <v>2</v>
      </c>
      <c r="F53" s="14" t="s">
        <v>47</v>
      </c>
      <c r="G53" s="14" t="s">
        <v>17</v>
      </c>
      <c r="H53" s="30">
        <v>40000</v>
      </c>
      <c r="I53" s="14">
        <v>45000</v>
      </c>
      <c r="J53" s="92">
        <f t="shared" si="3"/>
        <v>-0.11111111111111116</v>
      </c>
    </row>
    <row r="54" spans="3:10" ht="17.25" thickTop="1" x14ac:dyDescent="0.3">
      <c r="C54" s="27" t="s">
        <v>2</v>
      </c>
      <c r="D54" s="12" t="s">
        <v>30</v>
      </c>
      <c r="E54" s="12">
        <v>4</v>
      </c>
      <c r="F54" s="12" t="s">
        <v>53</v>
      </c>
      <c r="G54" s="12" t="s">
        <v>18</v>
      </c>
      <c r="H54" s="43">
        <v>2200</v>
      </c>
      <c r="I54" s="96">
        <v>1000</v>
      </c>
      <c r="J54" s="91">
        <f>H54/I54-100%</f>
        <v>1.2000000000000002</v>
      </c>
    </row>
    <row r="55" spans="3:10" x14ac:dyDescent="0.3">
      <c r="C55" s="37" t="s">
        <v>2</v>
      </c>
      <c r="D55" s="14" t="s">
        <v>30</v>
      </c>
      <c r="E55" s="14">
        <v>4</v>
      </c>
      <c r="F55" s="14" t="s">
        <v>47</v>
      </c>
      <c r="G55" s="14" t="s">
        <v>18</v>
      </c>
      <c r="H55" s="30">
        <v>12900</v>
      </c>
      <c r="I55" s="14">
        <v>11000</v>
      </c>
      <c r="J55" s="92">
        <f t="shared" ref="J55:J63" si="4">H55/I55-100%</f>
        <v>0.17272727272727262</v>
      </c>
    </row>
    <row r="56" spans="3:10" x14ac:dyDescent="0.3">
      <c r="C56" s="37" t="s">
        <v>2</v>
      </c>
      <c r="D56" s="14" t="s">
        <v>12</v>
      </c>
      <c r="E56" s="14">
        <v>2</v>
      </c>
      <c r="F56" s="14" t="s">
        <v>53</v>
      </c>
      <c r="G56" s="14" t="s">
        <v>3</v>
      </c>
      <c r="H56" s="30">
        <v>9000</v>
      </c>
      <c r="I56" s="97">
        <v>11000</v>
      </c>
      <c r="J56" s="92">
        <f t="shared" si="4"/>
        <v>-0.18181818181818177</v>
      </c>
    </row>
    <row r="57" spans="3:10" x14ac:dyDescent="0.3">
      <c r="C57" s="37" t="s">
        <v>2</v>
      </c>
      <c r="D57" s="14" t="s">
        <v>12</v>
      </c>
      <c r="E57" s="14">
        <v>2</v>
      </c>
      <c r="F57" s="14" t="s">
        <v>53</v>
      </c>
      <c r="G57" s="14" t="s">
        <v>17</v>
      </c>
      <c r="H57" s="30">
        <v>11000</v>
      </c>
      <c r="I57" s="14">
        <v>18000</v>
      </c>
      <c r="J57" s="92">
        <f t="shared" si="4"/>
        <v>-0.38888888888888884</v>
      </c>
    </row>
    <row r="58" spans="3:10" x14ac:dyDescent="0.3">
      <c r="C58" s="37" t="s">
        <v>2</v>
      </c>
      <c r="D58" s="14" t="s">
        <v>12</v>
      </c>
      <c r="E58" s="14">
        <v>2</v>
      </c>
      <c r="F58" s="14" t="s">
        <v>47</v>
      </c>
      <c r="G58" s="14" t="s">
        <v>3</v>
      </c>
      <c r="H58" s="30">
        <v>24000</v>
      </c>
      <c r="I58" s="97">
        <v>21100</v>
      </c>
      <c r="J58" s="92">
        <f t="shared" si="4"/>
        <v>0.13744075829383884</v>
      </c>
    </row>
    <row r="59" spans="3:10" x14ac:dyDescent="0.3">
      <c r="C59" s="37" t="s">
        <v>2</v>
      </c>
      <c r="D59" s="14" t="s">
        <v>12</v>
      </c>
      <c r="E59" s="14">
        <v>2</v>
      </c>
      <c r="F59" s="14" t="s">
        <v>47</v>
      </c>
      <c r="G59" s="14" t="s">
        <v>17</v>
      </c>
      <c r="H59" s="30" t="s">
        <v>162</v>
      </c>
      <c r="I59" s="14" t="s">
        <v>14</v>
      </c>
      <c r="J59" s="92" t="e">
        <f t="shared" si="4"/>
        <v>#VALUE!</v>
      </c>
    </row>
    <row r="60" spans="3:10" x14ac:dyDescent="0.3">
      <c r="C60" s="37" t="s">
        <v>2</v>
      </c>
      <c r="D60" s="14" t="s">
        <v>95</v>
      </c>
      <c r="E60" s="14">
        <v>1</v>
      </c>
      <c r="F60" s="14" t="s">
        <v>53</v>
      </c>
      <c r="G60" s="14" t="s">
        <v>3</v>
      </c>
      <c r="H60" s="30">
        <v>19900</v>
      </c>
      <c r="I60" s="97">
        <v>25500</v>
      </c>
      <c r="J60" s="92">
        <f t="shared" si="4"/>
        <v>-0.2196078431372549</v>
      </c>
    </row>
    <row r="61" spans="3:10" x14ac:dyDescent="0.3">
      <c r="C61" s="37" t="s">
        <v>2</v>
      </c>
      <c r="D61" s="14" t="s">
        <v>95</v>
      </c>
      <c r="E61" s="14">
        <v>1</v>
      </c>
      <c r="F61" s="14" t="s">
        <v>53</v>
      </c>
      <c r="G61" s="14" t="s">
        <v>17</v>
      </c>
      <c r="H61" s="30">
        <v>60000</v>
      </c>
      <c r="I61" s="14">
        <v>60000</v>
      </c>
      <c r="J61" s="92">
        <f t="shared" si="4"/>
        <v>0</v>
      </c>
    </row>
    <row r="62" spans="3:10" x14ac:dyDescent="0.3">
      <c r="C62" s="37" t="s">
        <v>2</v>
      </c>
      <c r="D62" s="14" t="s">
        <v>95</v>
      </c>
      <c r="E62" s="14">
        <v>1</v>
      </c>
      <c r="F62" s="14" t="s">
        <v>47</v>
      </c>
      <c r="G62" s="14" t="s">
        <v>3</v>
      </c>
      <c r="H62" s="30" t="s">
        <v>162</v>
      </c>
      <c r="I62" s="97" t="s">
        <v>159</v>
      </c>
      <c r="J62" s="92" t="e">
        <f t="shared" si="4"/>
        <v>#VALUE!</v>
      </c>
    </row>
    <row r="63" spans="3:10" ht="17.25" thickBot="1" x14ac:dyDescent="0.35">
      <c r="C63" s="38" t="s">
        <v>2</v>
      </c>
      <c r="D63" s="16" t="s">
        <v>32</v>
      </c>
      <c r="E63" s="16">
        <v>1</v>
      </c>
      <c r="F63" s="16" t="s">
        <v>47</v>
      </c>
      <c r="G63" s="16" t="s">
        <v>17</v>
      </c>
      <c r="H63" s="46" t="s">
        <v>163</v>
      </c>
      <c r="I63" s="15">
        <v>70000</v>
      </c>
      <c r="J63" s="94" t="e">
        <f t="shared" si="4"/>
        <v>#VALUE!</v>
      </c>
    </row>
    <row r="64" spans="3:10" ht="17.25" thickTop="1" x14ac:dyDescent="0.3"/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67"/>
  <sheetViews>
    <sheetView tabSelected="1" zoomScale="85" zoomScaleNormal="85" workbookViewId="0">
      <selection activeCell="R26" sqref="R26"/>
    </sheetView>
  </sheetViews>
  <sheetFormatPr defaultRowHeight="16.5" x14ac:dyDescent="0.3"/>
  <cols>
    <col min="2" max="2" width="19" customWidth="1"/>
    <col min="3" max="3" width="11.25" customWidth="1"/>
    <col min="4" max="4" width="13.5" customWidth="1"/>
    <col min="5" max="6" width="13.75" customWidth="1"/>
    <col min="7" max="8" width="11.25" customWidth="1"/>
    <col min="9" max="9" width="14.125" style="24" customWidth="1"/>
    <col min="10" max="11" width="16.375" style="24" customWidth="1"/>
    <col min="12" max="12" width="15.5" style="40" customWidth="1"/>
    <col min="13" max="13" width="15.5" style="2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35</v>
      </c>
    </row>
    <row r="9" spans="2:13" ht="18" thickTop="1" thickBot="1" x14ac:dyDescent="0.35">
      <c r="B9" s="7">
        <f ca="1">NOW()</f>
        <v>44303.719573379632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28" t="s">
        <v>23</v>
      </c>
      <c r="C13" s="22" t="s">
        <v>10</v>
      </c>
      <c r="D13" s="22" t="s">
        <v>29</v>
      </c>
      <c r="E13" s="22" t="s">
        <v>24</v>
      </c>
      <c r="F13" s="22" t="s">
        <v>25</v>
      </c>
      <c r="G13" s="22" t="s">
        <v>45</v>
      </c>
      <c r="H13" s="22" t="s">
        <v>194</v>
      </c>
      <c r="I13" s="22" t="s">
        <v>50</v>
      </c>
      <c r="J13" s="22" t="s">
        <v>26</v>
      </c>
      <c r="K13" s="22" t="s">
        <v>27</v>
      </c>
      <c r="L13" s="29" t="s">
        <v>28</v>
      </c>
      <c r="M13" s="34" t="s">
        <v>8</v>
      </c>
    </row>
    <row r="14" spans="2:13" ht="17.25" thickTop="1" x14ac:dyDescent="0.3">
      <c r="B14" s="88" t="s">
        <v>0</v>
      </c>
      <c r="C14" s="12" t="s">
        <v>57</v>
      </c>
      <c r="D14" s="12">
        <v>2</v>
      </c>
      <c r="E14" s="12" t="s">
        <v>70</v>
      </c>
      <c r="F14" s="12" t="s">
        <v>71</v>
      </c>
      <c r="G14" s="12">
        <v>80</v>
      </c>
      <c r="H14" s="12" t="s">
        <v>196</v>
      </c>
      <c r="I14" s="43" t="s">
        <v>196</v>
      </c>
      <c r="J14" s="43" t="s">
        <v>196</v>
      </c>
      <c r="K14" s="43"/>
      <c r="L14" s="26" t="e">
        <f>J14/K14-100%</f>
        <v>#VALUE!</v>
      </c>
      <c r="M14" s="31" t="e">
        <f>표3_5[[#This Row],[This Week]]-'AB(AO)'!$G$57-'TOAD(LUK)'!$H$16</f>
        <v>#VALUE!</v>
      </c>
    </row>
    <row r="15" spans="2:13" x14ac:dyDescent="0.3">
      <c r="B15" s="37" t="s">
        <v>0</v>
      </c>
      <c r="C15" s="30" t="s">
        <v>57</v>
      </c>
      <c r="D15" s="14">
        <v>2</v>
      </c>
      <c r="E15" s="30" t="s">
        <v>70</v>
      </c>
      <c r="F15" s="30" t="s">
        <v>72</v>
      </c>
      <c r="G15" s="30">
        <v>80</v>
      </c>
      <c r="H15" s="30" t="s">
        <v>196</v>
      </c>
      <c r="I15" s="30" t="s">
        <v>196</v>
      </c>
      <c r="J15" s="30" t="s">
        <v>196</v>
      </c>
      <c r="K15" s="30"/>
      <c r="L15" s="26" t="e">
        <f>J15/K15-100%</f>
        <v>#VALUE!</v>
      </c>
      <c r="M15" s="32" t="e">
        <f>표3_5[[#This Row],[This Week]]-'AB(AO)'!$G$57-'TOAD(LUK)'!$H$17</f>
        <v>#VALUE!</v>
      </c>
    </row>
    <row r="16" spans="2:13" x14ac:dyDescent="0.3">
      <c r="B16" s="37" t="s">
        <v>0</v>
      </c>
      <c r="C16" s="30" t="s">
        <v>57</v>
      </c>
      <c r="D16" s="14">
        <v>2</v>
      </c>
      <c r="E16" s="30" t="s">
        <v>73</v>
      </c>
      <c r="F16" s="30" t="s">
        <v>71</v>
      </c>
      <c r="G16" s="30">
        <v>80</v>
      </c>
      <c r="H16" s="30" t="s">
        <v>196</v>
      </c>
      <c r="I16" s="30" t="s">
        <v>196</v>
      </c>
      <c r="J16" s="30" t="s">
        <v>196</v>
      </c>
      <c r="K16" s="30"/>
      <c r="L16" s="26" t="e">
        <f>#REF!/K16-100%</f>
        <v>#REF!</v>
      </c>
      <c r="M16" s="32" t="e">
        <f>표3_5[[#This Row],[This Week]]-'AB(AO)'!$G$57-'TOAD(LUK)'!$H$18</f>
        <v>#VALUE!</v>
      </c>
    </row>
    <row r="17" spans="2:13" x14ac:dyDescent="0.3">
      <c r="B17" s="37" t="s">
        <v>0</v>
      </c>
      <c r="C17" s="30" t="s">
        <v>57</v>
      </c>
      <c r="D17" s="14">
        <v>2</v>
      </c>
      <c r="E17" s="30" t="s">
        <v>73</v>
      </c>
      <c r="F17" s="30" t="s">
        <v>74</v>
      </c>
      <c r="G17" s="30">
        <v>80</v>
      </c>
      <c r="H17" s="30" t="s">
        <v>196</v>
      </c>
      <c r="I17" s="30" t="s">
        <v>196</v>
      </c>
      <c r="J17" s="30" t="s">
        <v>196</v>
      </c>
      <c r="K17" s="30"/>
      <c r="L17" s="26" t="e">
        <f>J17/K17-100%</f>
        <v>#VALUE!</v>
      </c>
      <c r="M17" s="32" t="e">
        <f>표3_5[[#This Row],[This Week]]-'AB(AO)'!$G$57-'TOAD(LUK)'!$H$19</f>
        <v>#VALUE!</v>
      </c>
    </row>
    <row r="18" spans="2:13" x14ac:dyDescent="0.3">
      <c r="B18" s="25" t="s">
        <v>0</v>
      </c>
      <c r="C18" s="17" t="s">
        <v>57</v>
      </c>
      <c r="D18" s="14">
        <v>2</v>
      </c>
      <c r="E18" s="17" t="s">
        <v>15</v>
      </c>
      <c r="F18" s="17" t="s">
        <v>3</v>
      </c>
      <c r="G18" s="17">
        <v>90</v>
      </c>
      <c r="H18" s="17" t="s">
        <v>196</v>
      </c>
      <c r="I18" s="33" t="s">
        <v>196</v>
      </c>
      <c r="J18" s="33" t="s">
        <v>196</v>
      </c>
      <c r="K18" s="33"/>
      <c r="L18" s="26" t="e">
        <f>J18/K18-100%</f>
        <v>#VALUE!</v>
      </c>
      <c r="M18" s="32" t="e">
        <f>표3_5[[#This Row],[This Week]]-'AB(AO)'!$G$58-'TOAD(LUK)'!$H$16</f>
        <v>#VALUE!</v>
      </c>
    </row>
    <row r="19" spans="2:13" x14ac:dyDescent="0.3">
      <c r="B19" s="13" t="s">
        <v>0</v>
      </c>
      <c r="C19" s="14" t="s">
        <v>57</v>
      </c>
      <c r="D19" s="14">
        <v>2</v>
      </c>
      <c r="E19" s="14" t="s">
        <v>15</v>
      </c>
      <c r="F19" s="14" t="s">
        <v>17</v>
      </c>
      <c r="G19" s="14">
        <v>90</v>
      </c>
      <c r="H19" s="14" t="s">
        <v>196</v>
      </c>
      <c r="I19" s="30" t="s">
        <v>196</v>
      </c>
      <c r="J19" s="30" t="s">
        <v>196</v>
      </c>
      <c r="K19" s="30"/>
      <c r="L19" s="19" t="e">
        <f>J19/K19-100%</f>
        <v>#VALUE!</v>
      </c>
      <c r="M19" s="32" t="e">
        <f>표3_5[[#This Row],[This Week]]-'AB(AO)'!$G$58-'TOAD(LUK)'!$H$17</f>
        <v>#VALUE!</v>
      </c>
    </row>
    <row r="20" spans="2:13" ht="17.25" customHeight="1" x14ac:dyDescent="0.3">
      <c r="B20" s="13" t="s">
        <v>0</v>
      </c>
      <c r="C20" s="14" t="s">
        <v>57</v>
      </c>
      <c r="D20" s="14">
        <v>2</v>
      </c>
      <c r="E20" s="14" t="s">
        <v>11</v>
      </c>
      <c r="F20" s="14" t="s">
        <v>3</v>
      </c>
      <c r="G20" s="14">
        <v>90</v>
      </c>
      <c r="H20" s="3">
        <v>10</v>
      </c>
      <c r="I20" s="104" t="s">
        <v>195</v>
      </c>
      <c r="J20" s="105">
        <v>45900</v>
      </c>
      <c r="K20" s="104"/>
      <c r="L20" s="19" t="e">
        <f>J16/K20-100%</f>
        <v>#VALUE!</v>
      </c>
      <c r="M20" s="32">
        <f>표3_5[[#This Row],[This Week]]-'AB(AO)'!$G$58-'TOAD(LUK)'!$H$18</f>
        <v>19600</v>
      </c>
    </row>
    <row r="21" spans="2:13" x14ac:dyDescent="0.3">
      <c r="B21" s="13" t="s">
        <v>0</v>
      </c>
      <c r="C21" s="14" t="s">
        <v>57</v>
      </c>
      <c r="D21" s="14">
        <v>2</v>
      </c>
      <c r="E21" s="14" t="s">
        <v>11</v>
      </c>
      <c r="F21" s="14" t="s">
        <v>17</v>
      </c>
      <c r="G21" s="14">
        <v>90</v>
      </c>
      <c r="H21" s="14" t="s">
        <v>196</v>
      </c>
      <c r="I21" s="30" t="s">
        <v>196</v>
      </c>
      <c r="J21" s="30" t="s">
        <v>196</v>
      </c>
      <c r="K21" s="30"/>
      <c r="L21" s="19" t="e">
        <f t="shared" ref="L21:L52" si="0">J21/K21-100%</f>
        <v>#VALUE!</v>
      </c>
      <c r="M21" s="32" t="e">
        <f>표3_5[[#This Row],[This Week]]-'AB(AO)'!$G$58-'TOAD(LUK)'!$H$19</f>
        <v>#VALUE!</v>
      </c>
    </row>
    <row r="22" spans="2:13" x14ac:dyDescent="0.3">
      <c r="B22" s="13" t="s">
        <v>0</v>
      </c>
      <c r="C22" s="14" t="s">
        <v>57</v>
      </c>
      <c r="D22" s="14">
        <v>2</v>
      </c>
      <c r="E22" s="14" t="s">
        <v>7</v>
      </c>
      <c r="F22" s="14" t="s">
        <v>16</v>
      </c>
      <c r="G22" s="14">
        <v>100</v>
      </c>
      <c r="H22" s="14" t="s">
        <v>196</v>
      </c>
      <c r="I22" s="30" t="s">
        <v>196</v>
      </c>
      <c r="J22" s="30" t="s">
        <v>196</v>
      </c>
      <c r="K22" s="30"/>
      <c r="L22" s="19" t="e">
        <f t="shared" si="0"/>
        <v>#VALUE!</v>
      </c>
      <c r="M22" s="32" t="e">
        <f>표3_5[[#This Row],[This Week]]-'AB(AO)'!$G$59-'TOAD(LUK)'!$H$16</f>
        <v>#VALUE!</v>
      </c>
    </row>
    <row r="23" spans="2:13" x14ac:dyDescent="0.3">
      <c r="B23" s="13" t="s">
        <v>0</v>
      </c>
      <c r="C23" s="14" t="s">
        <v>57</v>
      </c>
      <c r="D23" s="14">
        <v>2</v>
      </c>
      <c r="E23" s="14" t="s">
        <v>7</v>
      </c>
      <c r="F23" s="14" t="s">
        <v>5</v>
      </c>
      <c r="G23" s="14">
        <v>100</v>
      </c>
      <c r="H23" s="14" t="s">
        <v>196</v>
      </c>
      <c r="I23" s="30" t="s">
        <v>196</v>
      </c>
      <c r="J23" s="30" t="s">
        <v>196</v>
      </c>
      <c r="K23" s="30"/>
      <c r="L23" s="19" t="e">
        <f t="shared" si="0"/>
        <v>#VALUE!</v>
      </c>
      <c r="M23" s="32" t="e">
        <f>표3_5[[#This Row],[This Week]]-'AB(AO)'!$G$59-'TOAD(LUK)'!$H$17</f>
        <v>#VALUE!</v>
      </c>
    </row>
    <row r="24" spans="2:13" x14ac:dyDescent="0.3">
      <c r="B24" s="13" t="s">
        <v>0</v>
      </c>
      <c r="C24" s="14" t="s">
        <v>57</v>
      </c>
      <c r="D24" s="14">
        <v>2</v>
      </c>
      <c r="E24" s="14" t="s">
        <v>6</v>
      </c>
      <c r="F24" s="14" t="s">
        <v>16</v>
      </c>
      <c r="G24" s="14">
        <v>100</v>
      </c>
      <c r="H24" s="14">
        <v>10</v>
      </c>
      <c r="I24" s="30">
        <v>30</v>
      </c>
      <c r="J24" s="30">
        <v>43200</v>
      </c>
      <c r="K24" s="30"/>
      <c r="L24" s="19" t="e">
        <f t="shared" si="0"/>
        <v>#DIV/0!</v>
      </c>
      <c r="M24" s="32">
        <f>표3_5[[#This Row],[This Week]]-'AB(AO)'!$G$59-'TOAD(LUK)'!$H$18</f>
        <v>10300</v>
      </c>
    </row>
    <row r="25" spans="2:13" x14ac:dyDescent="0.3">
      <c r="B25" s="13" t="s">
        <v>0</v>
      </c>
      <c r="C25" s="14" t="s">
        <v>57</v>
      </c>
      <c r="D25" s="14">
        <v>2</v>
      </c>
      <c r="E25" s="14" t="s">
        <v>6</v>
      </c>
      <c r="F25" s="14" t="s">
        <v>5</v>
      </c>
      <c r="G25" s="14">
        <v>100</v>
      </c>
      <c r="H25" s="14">
        <v>10</v>
      </c>
      <c r="I25" s="30">
        <v>70</v>
      </c>
      <c r="J25" s="41">
        <v>50000</v>
      </c>
      <c r="K25" s="30"/>
      <c r="L25" s="19" t="e">
        <f t="shared" si="0"/>
        <v>#DIV/0!</v>
      </c>
      <c r="M25" s="32">
        <f>표3_5[[#This Row],[This Week]]-'AB(AO)'!$G$59-'TOAD(LUK)'!$H$19</f>
        <v>11300</v>
      </c>
    </row>
    <row r="26" spans="2:13" x14ac:dyDescent="0.3">
      <c r="B26" s="13" t="s">
        <v>0</v>
      </c>
      <c r="C26" s="14" t="s">
        <v>57</v>
      </c>
      <c r="D26" s="14">
        <v>2</v>
      </c>
      <c r="E26" s="14" t="s">
        <v>7</v>
      </c>
      <c r="F26" s="14" t="s">
        <v>16</v>
      </c>
      <c r="G26" s="14">
        <v>110</v>
      </c>
      <c r="H26" s="14" t="s">
        <v>196</v>
      </c>
      <c r="I26" s="30" t="s">
        <v>196</v>
      </c>
      <c r="J26" s="30" t="s">
        <v>196</v>
      </c>
      <c r="K26" s="30"/>
      <c r="L26" s="19" t="e">
        <f t="shared" si="0"/>
        <v>#VALUE!</v>
      </c>
      <c r="M26" s="32" t="e">
        <f>표3_5[[#This Row],[This Week]]-'AB(AO)'!$G$60-'TOAD(LUK)'!$H$16</f>
        <v>#VALUE!</v>
      </c>
    </row>
    <row r="27" spans="2:13" x14ac:dyDescent="0.3">
      <c r="B27" s="13" t="s">
        <v>0</v>
      </c>
      <c r="C27" s="14" t="s">
        <v>57</v>
      </c>
      <c r="D27" s="14">
        <v>2</v>
      </c>
      <c r="E27" s="14" t="s">
        <v>7</v>
      </c>
      <c r="F27" s="14" t="s">
        <v>5</v>
      </c>
      <c r="G27" s="14">
        <v>110</v>
      </c>
      <c r="H27" s="14" t="s">
        <v>196</v>
      </c>
      <c r="I27" s="30" t="s">
        <v>196</v>
      </c>
      <c r="J27" s="30" t="s">
        <v>196</v>
      </c>
      <c r="K27" s="30"/>
      <c r="L27" s="19" t="e">
        <f t="shared" si="0"/>
        <v>#VALUE!</v>
      </c>
      <c r="M27" s="32" t="e">
        <f>표3_5[[#This Row],[This Week]]-'AB(AO)'!$G$60-'TOAD(LUK)'!$H$17</f>
        <v>#VALUE!</v>
      </c>
    </row>
    <row r="28" spans="2:13" x14ac:dyDescent="0.3">
      <c r="B28" s="13" t="s">
        <v>0</v>
      </c>
      <c r="C28" s="14" t="s">
        <v>57</v>
      </c>
      <c r="D28" s="14">
        <v>2</v>
      </c>
      <c r="E28" s="14" t="s">
        <v>6</v>
      </c>
      <c r="F28" s="14" t="s">
        <v>16</v>
      </c>
      <c r="G28" s="14">
        <v>110</v>
      </c>
      <c r="H28" s="14" t="s">
        <v>196</v>
      </c>
      <c r="I28" s="30" t="s">
        <v>196</v>
      </c>
      <c r="J28" s="30" t="s">
        <v>196</v>
      </c>
      <c r="K28" s="30"/>
      <c r="L28" s="19" t="e">
        <f t="shared" si="0"/>
        <v>#VALUE!</v>
      </c>
      <c r="M28" s="32" t="e">
        <f>표3_5[[#This Row],[This Week]]-'AB(AO)'!$G$60-'TOAD(LUK)'!$H$18</f>
        <v>#VALUE!</v>
      </c>
    </row>
    <row r="29" spans="2:13" ht="17.25" thickBot="1" x14ac:dyDescent="0.35">
      <c r="B29" s="50" t="s">
        <v>0</v>
      </c>
      <c r="C29" s="52" t="s">
        <v>57</v>
      </c>
      <c r="D29" s="52">
        <v>2</v>
      </c>
      <c r="E29" s="52" t="s">
        <v>6</v>
      </c>
      <c r="F29" s="52" t="s">
        <v>5</v>
      </c>
      <c r="G29" s="52">
        <v>110</v>
      </c>
      <c r="H29" s="52" t="s">
        <v>196</v>
      </c>
      <c r="I29" s="51" t="s">
        <v>196</v>
      </c>
      <c r="J29" s="51" t="s">
        <v>196</v>
      </c>
      <c r="K29" s="51"/>
      <c r="L29" s="53" t="e">
        <f t="shared" si="0"/>
        <v>#VALUE!</v>
      </c>
      <c r="M29" s="54" t="e">
        <f>표3_5[[#This Row],[This Week]]-'AB(AO)'!$G$60-'TOAD(LUK)'!$H$19</f>
        <v>#VALUE!</v>
      </c>
    </row>
    <row r="30" spans="2:13" ht="17.25" thickTop="1" x14ac:dyDescent="0.3">
      <c r="B30" s="25" t="s">
        <v>0</v>
      </c>
      <c r="C30" s="33" t="s">
        <v>58</v>
      </c>
      <c r="D30" s="17">
        <v>1</v>
      </c>
      <c r="E30" s="33" t="s">
        <v>15</v>
      </c>
      <c r="F30" s="33" t="s">
        <v>3</v>
      </c>
      <c r="G30" s="33">
        <v>80</v>
      </c>
      <c r="H30" s="33" t="s">
        <v>196</v>
      </c>
      <c r="I30" s="33" t="s">
        <v>196</v>
      </c>
      <c r="J30" s="33" t="s">
        <v>196</v>
      </c>
      <c r="K30" s="33"/>
      <c r="L30" s="48" t="e">
        <f t="shared" si="0"/>
        <v>#VALUE!</v>
      </c>
      <c r="M30" s="35" t="e">
        <f>표3_5[[#This Row],[This Week]]-'AB(AO)'!$G$57-'TOAD(LUK)'!$H$20</f>
        <v>#VALUE!</v>
      </c>
    </row>
    <row r="31" spans="2:13" x14ac:dyDescent="0.3">
      <c r="B31" s="13" t="s">
        <v>0</v>
      </c>
      <c r="C31" s="30" t="s">
        <v>58</v>
      </c>
      <c r="D31" s="17">
        <v>1</v>
      </c>
      <c r="E31" s="30" t="s">
        <v>15</v>
      </c>
      <c r="F31" s="30" t="s">
        <v>17</v>
      </c>
      <c r="G31" s="30">
        <v>80</v>
      </c>
      <c r="H31" s="30" t="s">
        <v>196</v>
      </c>
      <c r="I31" s="30" t="s">
        <v>196</v>
      </c>
      <c r="J31" s="30" t="s">
        <v>196</v>
      </c>
      <c r="K31" s="30"/>
      <c r="L31" s="49" t="e">
        <f t="shared" si="0"/>
        <v>#VALUE!</v>
      </c>
      <c r="M31" s="35" t="e">
        <f>표3_5[[#This Row],[This Week]]-'AB(AO)'!$G$57-'TOAD(LUK)'!$H$21</f>
        <v>#VALUE!</v>
      </c>
    </row>
    <row r="32" spans="2:13" x14ac:dyDescent="0.3">
      <c r="B32" s="13" t="s">
        <v>0</v>
      </c>
      <c r="C32" s="30" t="s">
        <v>58</v>
      </c>
      <c r="D32" s="17">
        <v>1</v>
      </c>
      <c r="E32" s="30" t="s">
        <v>11</v>
      </c>
      <c r="F32" s="30" t="s">
        <v>3</v>
      </c>
      <c r="G32" s="30">
        <v>80</v>
      </c>
      <c r="H32" s="30" t="s">
        <v>196</v>
      </c>
      <c r="I32" s="30" t="s">
        <v>196</v>
      </c>
      <c r="J32" s="30" t="s">
        <v>196</v>
      </c>
      <c r="K32" s="30"/>
      <c r="L32" s="49" t="e">
        <f t="shared" si="0"/>
        <v>#VALUE!</v>
      </c>
      <c r="M32" s="35" t="e">
        <f>표3_5[[#This Row],[This Week]]-'AB(AO)'!$G$57-'TOAD(LUK)'!$H$22</f>
        <v>#VALUE!</v>
      </c>
    </row>
    <row r="33" spans="2:13" x14ac:dyDescent="0.3">
      <c r="B33" s="13" t="s">
        <v>0</v>
      </c>
      <c r="C33" s="30" t="s">
        <v>58</v>
      </c>
      <c r="D33" s="17">
        <v>1</v>
      </c>
      <c r="E33" s="30" t="s">
        <v>11</v>
      </c>
      <c r="F33" s="30" t="s">
        <v>17</v>
      </c>
      <c r="G33" s="30">
        <v>80</v>
      </c>
      <c r="H33" s="30" t="s">
        <v>196</v>
      </c>
      <c r="I33" s="30" t="s">
        <v>196</v>
      </c>
      <c r="J33" s="30" t="s">
        <v>196</v>
      </c>
      <c r="K33" s="30"/>
      <c r="L33" s="49" t="e">
        <f t="shared" si="0"/>
        <v>#VALUE!</v>
      </c>
      <c r="M33" s="35" t="e">
        <f>표3_5[[#This Row],[This Week]]-'AB(AO)'!$G$57-'TOAD(LUK)'!$H$23</f>
        <v>#VALUE!</v>
      </c>
    </row>
    <row r="34" spans="2:13" x14ac:dyDescent="0.3">
      <c r="B34" s="13" t="s">
        <v>0</v>
      </c>
      <c r="C34" s="30" t="s">
        <v>58</v>
      </c>
      <c r="D34" s="17">
        <v>1</v>
      </c>
      <c r="E34" s="30" t="s">
        <v>75</v>
      </c>
      <c r="F34" s="30" t="s">
        <v>51</v>
      </c>
      <c r="G34" s="30">
        <v>80</v>
      </c>
      <c r="H34" s="30" t="s">
        <v>196</v>
      </c>
      <c r="I34" s="30" t="s">
        <v>196</v>
      </c>
      <c r="J34" s="30" t="s">
        <v>196</v>
      </c>
      <c r="K34" s="30"/>
      <c r="L34" s="49" t="e">
        <f t="shared" si="0"/>
        <v>#VALUE!</v>
      </c>
      <c r="M34" s="35" t="e">
        <f>표3_5[[#This Row],[This Week]]-'AB(AO)'!$G$57-'TOAD(RE)'!$F$16</f>
        <v>#VALUE!</v>
      </c>
    </row>
    <row r="35" spans="2:13" x14ac:dyDescent="0.3">
      <c r="B35" s="13" t="s">
        <v>0</v>
      </c>
      <c r="C35" s="30" t="s">
        <v>58</v>
      </c>
      <c r="D35" s="17">
        <v>1</v>
      </c>
      <c r="E35" s="30" t="s">
        <v>15</v>
      </c>
      <c r="F35" s="30" t="s">
        <v>3</v>
      </c>
      <c r="G35" s="30">
        <v>90</v>
      </c>
      <c r="H35" s="30" t="s">
        <v>196</v>
      </c>
      <c r="I35" s="30" t="s">
        <v>196</v>
      </c>
      <c r="J35" s="30" t="s">
        <v>196</v>
      </c>
      <c r="K35" s="30"/>
      <c r="L35" s="26" t="e">
        <f t="shared" si="0"/>
        <v>#VALUE!</v>
      </c>
      <c r="M35" s="35" t="e">
        <f>표3_5[[#This Row],[This Week]]-'AB(AO)'!$G$58-'TOAD(LUK)'!$H$20</f>
        <v>#VALUE!</v>
      </c>
    </row>
    <row r="36" spans="2:13" x14ac:dyDescent="0.3">
      <c r="B36" s="13" t="s">
        <v>0</v>
      </c>
      <c r="C36" s="30" t="s">
        <v>58</v>
      </c>
      <c r="D36" s="17">
        <v>1</v>
      </c>
      <c r="E36" s="30" t="s">
        <v>15</v>
      </c>
      <c r="F36" s="30" t="s">
        <v>17</v>
      </c>
      <c r="G36" s="30">
        <v>90</v>
      </c>
      <c r="H36" s="30" t="s">
        <v>196</v>
      </c>
      <c r="I36" s="30" t="s">
        <v>196</v>
      </c>
      <c r="J36" s="30" t="s">
        <v>196</v>
      </c>
      <c r="K36" s="30"/>
      <c r="L36" s="19" t="e">
        <f t="shared" si="0"/>
        <v>#VALUE!</v>
      </c>
      <c r="M36" s="35" t="e">
        <f>표3_5[[#This Row],[This Week]]-'AB(AO)'!$G$58-'TOAD(LUK)'!$H$21</f>
        <v>#VALUE!</v>
      </c>
    </row>
    <row r="37" spans="2:13" x14ac:dyDescent="0.3">
      <c r="B37" s="13" t="s">
        <v>0</v>
      </c>
      <c r="C37" s="30" t="s">
        <v>58</v>
      </c>
      <c r="D37" s="17">
        <v>1</v>
      </c>
      <c r="E37" s="30" t="s">
        <v>11</v>
      </c>
      <c r="F37" s="30" t="s">
        <v>3</v>
      </c>
      <c r="G37" s="30">
        <v>90</v>
      </c>
      <c r="H37" s="30" t="s">
        <v>196</v>
      </c>
      <c r="I37" s="30" t="s">
        <v>196</v>
      </c>
      <c r="J37" s="30" t="s">
        <v>196</v>
      </c>
      <c r="K37" s="30"/>
      <c r="L37" s="19" t="e">
        <f t="shared" si="0"/>
        <v>#VALUE!</v>
      </c>
      <c r="M37" s="35" t="e">
        <f>표3_5[[#This Row],[This Week]]-'AB(AO)'!$G$58-'TOAD(LUK)'!$H$22</f>
        <v>#VALUE!</v>
      </c>
    </row>
    <row r="38" spans="2:13" x14ac:dyDescent="0.3">
      <c r="B38" s="13" t="s">
        <v>0</v>
      </c>
      <c r="C38" s="30" t="s">
        <v>58</v>
      </c>
      <c r="D38" s="17">
        <v>1</v>
      </c>
      <c r="E38" s="30" t="s">
        <v>11</v>
      </c>
      <c r="F38" s="30" t="s">
        <v>17</v>
      </c>
      <c r="G38" s="30">
        <v>90</v>
      </c>
      <c r="H38" s="30" t="s">
        <v>196</v>
      </c>
      <c r="I38" s="30" t="s">
        <v>196</v>
      </c>
      <c r="J38" s="30" t="s">
        <v>196</v>
      </c>
      <c r="K38" s="30"/>
      <c r="L38" s="19" t="e">
        <f t="shared" si="0"/>
        <v>#VALUE!</v>
      </c>
      <c r="M38" s="35" t="e">
        <f>표3_5[[#This Row],[This Week]]-'AB(AO)'!$G$58-'TOAD(LUK)'!$H$23</f>
        <v>#VALUE!</v>
      </c>
    </row>
    <row r="39" spans="2:13" x14ac:dyDescent="0.3">
      <c r="B39" s="13" t="s">
        <v>0</v>
      </c>
      <c r="C39" s="30" t="s">
        <v>58</v>
      </c>
      <c r="D39" s="17">
        <v>1</v>
      </c>
      <c r="E39" s="30" t="s">
        <v>15</v>
      </c>
      <c r="F39" s="30" t="s">
        <v>51</v>
      </c>
      <c r="G39" s="30">
        <v>90</v>
      </c>
      <c r="H39" s="30" t="s">
        <v>196</v>
      </c>
      <c r="I39" s="30" t="s">
        <v>196</v>
      </c>
      <c r="J39" s="30" t="s">
        <v>196</v>
      </c>
      <c r="K39" s="30"/>
      <c r="L39" s="19" t="e">
        <f t="shared" si="0"/>
        <v>#VALUE!</v>
      </c>
      <c r="M39" s="35" t="e">
        <f>표3_5[[#This Row],[This Week]]-'AB(AO)'!$G$58-'TOAD(RE)'!$F$16</f>
        <v>#VALUE!</v>
      </c>
    </row>
    <row r="40" spans="2:13" x14ac:dyDescent="0.3">
      <c r="B40" s="13" t="s">
        <v>0</v>
      </c>
      <c r="C40" s="30" t="s">
        <v>58</v>
      </c>
      <c r="D40" s="17">
        <v>1</v>
      </c>
      <c r="E40" s="30" t="s">
        <v>15</v>
      </c>
      <c r="F40" s="30" t="s">
        <v>3</v>
      </c>
      <c r="G40" s="30">
        <v>100</v>
      </c>
      <c r="H40" s="30">
        <v>10</v>
      </c>
      <c r="I40" s="30">
        <v>30</v>
      </c>
      <c r="J40" s="30">
        <v>41800</v>
      </c>
      <c r="K40" s="30"/>
      <c r="L40" s="19" t="e">
        <f t="shared" si="0"/>
        <v>#DIV/0!</v>
      </c>
      <c r="M40" s="35">
        <f>표3_5[[#This Row],[This Week]]-'AB(AO)'!$G$59-'TOAD(LUK)'!$H$20</f>
        <v>10600</v>
      </c>
    </row>
    <row r="41" spans="2:13" x14ac:dyDescent="0.3">
      <c r="B41" s="13" t="s">
        <v>0</v>
      </c>
      <c r="C41" s="30" t="s">
        <v>58</v>
      </c>
      <c r="D41" s="17">
        <v>1</v>
      </c>
      <c r="E41" s="30" t="s">
        <v>15</v>
      </c>
      <c r="F41" s="30" t="s">
        <v>59</v>
      </c>
      <c r="G41" s="30">
        <v>100</v>
      </c>
      <c r="H41" s="30" t="s">
        <v>196</v>
      </c>
      <c r="I41" s="30" t="s">
        <v>196</v>
      </c>
      <c r="J41" s="30" t="s">
        <v>196</v>
      </c>
      <c r="K41" s="30"/>
      <c r="L41" s="19" t="e">
        <f t="shared" si="0"/>
        <v>#VALUE!</v>
      </c>
      <c r="M41" s="35" t="e">
        <f>표3_5[[#This Row],[This Week]]-'AB(AO)'!$G$59-'TOAD(LUK)'!$H$21</f>
        <v>#VALUE!</v>
      </c>
    </row>
    <row r="42" spans="2:13" x14ac:dyDescent="0.3">
      <c r="B42" s="13" t="s">
        <v>0</v>
      </c>
      <c r="C42" s="30" t="s">
        <v>58</v>
      </c>
      <c r="D42" s="17">
        <v>1</v>
      </c>
      <c r="E42" s="30" t="s">
        <v>11</v>
      </c>
      <c r="F42" s="30" t="s">
        <v>3</v>
      </c>
      <c r="G42" s="30">
        <v>100</v>
      </c>
      <c r="H42" s="30" t="s">
        <v>196</v>
      </c>
      <c r="I42" s="30" t="s">
        <v>196</v>
      </c>
      <c r="J42" s="30" t="s">
        <v>196</v>
      </c>
      <c r="K42" s="30"/>
      <c r="L42" s="19" t="e">
        <f t="shared" si="0"/>
        <v>#VALUE!</v>
      </c>
      <c r="M42" s="35" t="e">
        <f>표3_5[[#This Row],[This Week]]-'AB(AO)'!$G$59-'TOAD(LUK)'!$H$22</f>
        <v>#VALUE!</v>
      </c>
    </row>
    <row r="43" spans="2:13" x14ac:dyDescent="0.3">
      <c r="B43" s="13" t="s">
        <v>0</v>
      </c>
      <c r="C43" s="30" t="s">
        <v>58</v>
      </c>
      <c r="D43" s="17">
        <v>1</v>
      </c>
      <c r="E43" s="30" t="s">
        <v>11</v>
      </c>
      <c r="F43" s="30" t="s">
        <v>77</v>
      </c>
      <c r="G43" s="30">
        <v>100</v>
      </c>
      <c r="H43" s="30" t="s">
        <v>196</v>
      </c>
      <c r="I43" s="30" t="s">
        <v>196</v>
      </c>
      <c r="J43" s="30" t="s">
        <v>196</v>
      </c>
      <c r="K43" s="30"/>
      <c r="L43" s="19" t="e">
        <f t="shared" si="0"/>
        <v>#VALUE!</v>
      </c>
      <c r="M43" s="35" t="e">
        <f>표3_5[[#This Row],[This Week]]-'AB(AO)'!$G$59-'TOAD(LUK)'!$H$23</f>
        <v>#VALUE!</v>
      </c>
    </row>
    <row r="44" spans="2:13" x14ac:dyDescent="0.3">
      <c r="B44" s="13" t="s">
        <v>0</v>
      </c>
      <c r="C44" s="30" t="s">
        <v>58</v>
      </c>
      <c r="D44" s="17">
        <v>1</v>
      </c>
      <c r="E44" s="30" t="s">
        <v>15</v>
      </c>
      <c r="F44" s="30" t="s">
        <v>51</v>
      </c>
      <c r="G44" s="30">
        <v>100</v>
      </c>
      <c r="H44" s="30" t="s">
        <v>196</v>
      </c>
      <c r="I44" s="30" t="s">
        <v>196</v>
      </c>
      <c r="J44" s="30" t="s">
        <v>196</v>
      </c>
      <c r="K44" s="30"/>
      <c r="L44" s="19" t="e">
        <f t="shared" si="0"/>
        <v>#VALUE!</v>
      </c>
      <c r="M44" s="35" t="e">
        <f>표3_5[[#This Row],[This Week]]-'AB(AO)'!$G$59-'TOAD(RE)'!$F$16</f>
        <v>#VALUE!</v>
      </c>
    </row>
    <row r="45" spans="2:13" x14ac:dyDescent="0.3">
      <c r="B45" s="13" t="s">
        <v>0</v>
      </c>
      <c r="C45" s="30" t="s">
        <v>58</v>
      </c>
      <c r="D45" s="17">
        <v>1</v>
      </c>
      <c r="E45" s="30" t="s">
        <v>15</v>
      </c>
      <c r="F45" s="30" t="s">
        <v>3</v>
      </c>
      <c r="G45" s="30">
        <v>110</v>
      </c>
      <c r="H45" s="30" t="s">
        <v>196</v>
      </c>
      <c r="I45" s="30" t="s">
        <v>196</v>
      </c>
      <c r="J45" s="30" t="s">
        <v>196</v>
      </c>
      <c r="K45" s="30"/>
      <c r="L45" s="19" t="e">
        <f t="shared" si="0"/>
        <v>#VALUE!</v>
      </c>
      <c r="M45" s="32" t="e">
        <f>표3_5[[#This Row],[This Week]]-'AB(AO)'!$G$60-'TOAD(LUK)'!$H$20</f>
        <v>#VALUE!</v>
      </c>
    </row>
    <row r="46" spans="2:13" x14ac:dyDescent="0.3">
      <c r="B46" s="13" t="s">
        <v>0</v>
      </c>
      <c r="C46" s="30" t="s">
        <v>58</v>
      </c>
      <c r="D46" s="17">
        <v>1</v>
      </c>
      <c r="E46" s="30" t="s">
        <v>15</v>
      </c>
      <c r="F46" s="30" t="s">
        <v>17</v>
      </c>
      <c r="G46" s="30">
        <v>110</v>
      </c>
      <c r="H46" s="30" t="s">
        <v>196</v>
      </c>
      <c r="I46" s="30" t="s">
        <v>196</v>
      </c>
      <c r="J46" s="30" t="s">
        <v>196</v>
      </c>
      <c r="K46" s="30"/>
      <c r="L46" s="19" t="e">
        <f t="shared" si="0"/>
        <v>#VALUE!</v>
      </c>
      <c r="M46" s="32" t="e">
        <f>표3_5[[#This Row],[This Week]]-'AB(AO)'!$G$60-'TOAD(LUK)'!$H$21</f>
        <v>#VALUE!</v>
      </c>
    </row>
    <row r="47" spans="2:13" x14ac:dyDescent="0.3">
      <c r="B47" s="13" t="s">
        <v>0</v>
      </c>
      <c r="C47" s="30" t="s">
        <v>58</v>
      </c>
      <c r="D47" s="17">
        <v>1</v>
      </c>
      <c r="E47" s="30" t="s">
        <v>78</v>
      </c>
      <c r="F47" s="30" t="s">
        <v>3</v>
      </c>
      <c r="G47" s="30">
        <v>110</v>
      </c>
      <c r="H47" s="30" t="s">
        <v>196</v>
      </c>
      <c r="I47" s="30" t="s">
        <v>196</v>
      </c>
      <c r="J47" s="30" t="s">
        <v>196</v>
      </c>
      <c r="K47" s="30"/>
      <c r="L47" s="19" t="e">
        <f t="shared" si="0"/>
        <v>#VALUE!</v>
      </c>
      <c r="M47" s="32" t="e">
        <f>표3_5[[#This Row],[This Week]]-'AB(AO)'!$G$60-'TOAD(LUK)'!$H$22</f>
        <v>#VALUE!</v>
      </c>
    </row>
    <row r="48" spans="2:13" x14ac:dyDescent="0.3">
      <c r="B48" s="13" t="s">
        <v>0</v>
      </c>
      <c r="C48" s="30" t="s">
        <v>58</v>
      </c>
      <c r="D48" s="17">
        <v>1</v>
      </c>
      <c r="E48" s="30" t="s">
        <v>11</v>
      </c>
      <c r="F48" s="30" t="s">
        <v>17</v>
      </c>
      <c r="G48" s="30">
        <v>110</v>
      </c>
      <c r="H48" s="30" t="s">
        <v>196</v>
      </c>
      <c r="I48" s="30" t="s">
        <v>196</v>
      </c>
      <c r="J48" s="30" t="s">
        <v>196</v>
      </c>
      <c r="K48" s="30"/>
      <c r="L48" s="19" t="e">
        <f t="shared" si="0"/>
        <v>#VALUE!</v>
      </c>
      <c r="M48" s="32" t="e">
        <f>표3_5[[#This Row],[This Week]]-'AB(AO)'!$G$60-'TOAD(LUK)'!$H$23</f>
        <v>#VALUE!</v>
      </c>
    </row>
    <row r="49" spans="2:13" ht="17.25" thickBot="1" x14ac:dyDescent="0.35">
      <c r="B49" s="55" t="s">
        <v>0</v>
      </c>
      <c r="C49" s="56" t="s">
        <v>58</v>
      </c>
      <c r="D49" s="57">
        <v>1</v>
      </c>
      <c r="E49" s="56" t="s">
        <v>15</v>
      </c>
      <c r="F49" s="56" t="s">
        <v>51</v>
      </c>
      <c r="G49" s="56">
        <v>110</v>
      </c>
      <c r="H49" s="56" t="s">
        <v>196</v>
      </c>
      <c r="I49" s="56" t="s">
        <v>196</v>
      </c>
      <c r="J49" s="56" t="s">
        <v>196</v>
      </c>
      <c r="K49" s="56"/>
      <c r="L49" s="58" t="e">
        <f t="shared" si="0"/>
        <v>#VALUE!</v>
      </c>
      <c r="M49" s="59" t="e">
        <f>표3_5[[#This Row],[This Week]]-'AB(AO)'!$G$60-'TOAD(RE)'!$F$16</f>
        <v>#VALUE!</v>
      </c>
    </row>
    <row r="50" spans="2:13" ht="17.25" thickTop="1" x14ac:dyDescent="0.3">
      <c r="B50" s="47" t="s">
        <v>9</v>
      </c>
      <c r="C50" s="17" t="s">
        <v>57</v>
      </c>
      <c r="D50" s="17">
        <v>5</v>
      </c>
      <c r="E50" s="17" t="s">
        <v>70</v>
      </c>
      <c r="F50" s="17" t="s">
        <v>71</v>
      </c>
      <c r="G50" s="17">
        <v>80</v>
      </c>
      <c r="H50" s="17">
        <v>10</v>
      </c>
      <c r="I50" s="33">
        <v>70</v>
      </c>
      <c r="J50" s="89">
        <v>37500</v>
      </c>
      <c r="K50" s="33"/>
      <c r="L50" s="26" t="e">
        <f t="shared" si="0"/>
        <v>#DIV/0!</v>
      </c>
      <c r="M50" s="35">
        <f>표3_5[[#This Row],[This Week]]-'AB(AO)'!$G$61-'TOAD(LUK)'!$H$36</f>
        <v>13000</v>
      </c>
    </row>
    <row r="51" spans="2:13" x14ac:dyDescent="0.3">
      <c r="B51" s="37" t="s">
        <v>9</v>
      </c>
      <c r="C51" s="30" t="s">
        <v>57</v>
      </c>
      <c r="D51" s="17">
        <v>5</v>
      </c>
      <c r="E51" s="30" t="s">
        <v>70</v>
      </c>
      <c r="F51" s="30" t="s">
        <v>72</v>
      </c>
      <c r="G51" s="30">
        <v>80</v>
      </c>
      <c r="H51" s="30" t="s">
        <v>196</v>
      </c>
      <c r="I51" s="30" t="s">
        <v>196</v>
      </c>
      <c r="J51" s="30" t="s">
        <v>196</v>
      </c>
      <c r="K51" s="30"/>
      <c r="L51" s="26" t="e">
        <f t="shared" si="0"/>
        <v>#VALUE!</v>
      </c>
      <c r="M51" s="35" t="e">
        <f>표3_5[[#This Row],[This Week]]-'AB(AO)'!$G$61-'TOAD(LUK)'!$H$37</f>
        <v>#VALUE!</v>
      </c>
    </row>
    <row r="52" spans="2:13" x14ac:dyDescent="0.3">
      <c r="B52" s="37" t="s">
        <v>9</v>
      </c>
      <c r="C52" s="30" t="s">
        <v>57</v>
      </c>
      <c r="D52" s="17">
        <v>5</v>
      </c>
      <c r="E52" s="30" t="s">
        <v>73</v>
      </c>
      <c r="F52" s="30" t="s">
        <v>71</v>
      </c>
      <c r="G52" s="30">
        <v>80</v>
      </c>
      <c r="H52" s="30">
        <v>10</v>
      </c>
      <c r="I52" s="30">
        <v>70</v>
      </c>
      <c r="J52" s="30">
        <v>39700</v>
      </c>
      <c r="K52" s="30"/>
      <c r="L52" s="26" t="e">
        <f t="shared" si="0"/>
        <v>#DIV/0!</v>
      </c>
      <c r="M52" s="35">
        <f>표3_5[[#This Row],[This Week]]-'AB(AO)'!$G$61-'TOAD(LUK)'!$H$38</f>
        <v>8700</v>
      </c>
    </row>
    <row r="53" spans="2:13" x14ac:dyDescent="0.3">
      <c r="B53" s="37" t="s">
        <v>9</v>
      </c>
      <c r="C53" s="30" t="s">
        <v>57</v>
      </c>
      <c r="D53" s="17">
        <v>5</v>
      </c>
      <c r="E53" s="30" t="s">
        <v>11</v>
      </c>
      <c r="F53" s="30" t="s">
        <v>17</v>
      </c>
      <c r="G53" s="30">
        <v>80</v>
      </c>
      <c r="H53" s="30" t="s">
        <v>196</v>
      </c>
      <c r="I53" s="30" t="s">
        <v>196</v>
      </c>
      <c r="J53" s="30" t="s">
        <v>196</v>
      </c>
      <c r="K53" s="30"/>
      <c r="L53" s="26" t="e">
        <f t="shared" ref="L53:L84" si="1">J53/K53-100%</f>
        <v>#VALUE!</v>
      </c>
      <c r="M53" s="35" t="e">
        <f>표3_5[[#This Row],[This Week]]-'AB(AO)'!$G$61-'TOAD(LUK)'!$H$39</f>
        <v>#VALUE!</v>
      </c>
    </row>
    <row r="54" spans="2:13" x14ac:dyDescent="0.3">
      <c r="B54" s="25" t="s">
        <v>9</v>
      </c>
      <c r="C54" s="17" t="s">
        <v>57</v>
      </c>
      <c r="D54" s="17">
        <v>5</v>
      </c>
      <c r="E54" s="17" t="s">
        <v>15</v>
      </c>
      <c r="F54" s="17" t="s">
        <v>3</v>
      </c>
      <c r="G54" s="17">
        <v>90</v>
      </c>
      <c r="H54" s="17">
        <v>10</v>
      </c>
      <c r="I54" s="33">
        <v>70</v>
      </c>
      <c r="J54" s="33">
        <v>31900</v>
      </c>
      <c r="K54" s="33"/>
      <c r="L54" s="26" t="e">
        <f t="shared" si="1"/>
        <v>#DIV/0!</v>
      </c>
      <c r="M54" s="35">
        <f>표3_5[[#This Row],[This Week]]-'AB(AO)'!$G$62-'TOAD(LUK)'!$H$36</f>
        <v>6300</v>
      </c>
    </row>
    <row r="55" spans="2:13" x14ac:dyDescent="0.3">
      <c r="B55" s="13" t="s">
        <v>9</v>
      </c>
      <c r="C55" s="14" t="s">
        <v>57</v>
      </c>
      <c r="D55" s="17">
        <v>5</v>
      </c>
      <c r="E55" s="14" t="s">
        <v>15</v>
      </c>
      <c r="F55" s="14" t="s">
        <v>17</v>
      </c>
      <c r="G55" s="14">
        <v>90</v>
      </c>
      <c r="H55" s="14">
        <v>10</v>
      </c>
      <c r="I55" s="30">
        <v>70</v>
      </c>
      <c r="J55" s="41">
        <v>45000</v>
      </c>
      <c r="K55" s="30"/>
      <c r="L55" s="19" t="e">
        <f t="shared" si="1"/>
        <v>#DIV/0!</v>
      </c>
      <c r="M55" s="35">
        <f>표3_5[[#This Row],[This Week]]-'AB(AO)'!$G$62-'TOAD(LUK)'!$H$37</f>
        <v>17400</v>
      </c>
    </row>
    <row r="56" spans="2:13" x14ac:dyDescent="0.3">
      <c r="B56" s="13" t="s">
        <v>9</v>
      </c>
      <c r="C56" s="14" t="s">
        <v>57</v>
      </c>
      <c r="D56" s="17">
        <v>5</v>
      </c>
      <c r="E56" s="14" t="s">
        <v>11</v>
      </c>
      <c r="F56" s="14" t="s">
        <v>3</v>
      </c>
      <c r="G56" s="14">
        <v>90</v>
      </c>
      <c r="H56" s="14">
        <v>10</v>
      </c>
      <c r="I56" s="30">
        <v>70</v>
      </c>
      <c r="J56" s="30">
        <v>41500</v>
      </c>
      <c r="K56" s="30"/>
      <c r="L56" s="19" t="e">
        <f t="shared" si="1"/>
        <v>#DIV/0!</v>
      </c>
      <c r="M56" s="35">
        <f>표3_5[[#This Row],[This Week]]-'AB(AO)'!$G$62-'TOAD(LUK)'!$H$38</f>
        <v>9400</v>
      </c>
    </row>
    <row r="57" spans="2:13" x14ac:dyDescent="0.3">
      <c r="B57" s="13" t="s">
        <v>9</v>
      </c>
      <c r="C57" s="14" t="s">
        <v>57</v>
      </c>
      <c r="D57" s="17">
        <v>5</v>
      </c>
      <c r="E57" s="14" t="s">
        <v>11</v>
      </c>
      <c r="F57" s="14" t="s">
        <v>17</v>
      </c>
      <c r="G57" s="14">
        <v>90</v>
      </c>
      <c r="H57" s="14" t="s">
        <v>196</v>
      </c>
      <c r="I57" s="30" t="s">
        <v>196</v>
      </c>
      <c r="J57" s="30" t="s">
        <v>196</v>
      </c>
      <c r="K57" s="30"/>
      <c r="L57" s="19" t="e">
        <f t="shared" si="1"/>
        <v>#VALUE!</v>
      </c>
      <c r="M57" s="35" t="e">
        <f>표3_5[[#This Row],[This Week]]-'AB(AO)'!$G$62-'TOAD(LUK)'!$H$39</f>
        <v>#VALUE!</v>
      </c>
    </row>
    <row r="58" spans="2:13" x14ac:dyDescent="0.3">
      <c r="B58" s="13" t="s">
        <v>9</v>
      </c>
      <c r="C58" s="14" t="s">
        <v>57</v>
      </c>
      <c r="D58" s="17">
        <v>5</v>
      </c>
      <c r="E58" s="14" t="s">
        <v>7</v>
      </c>
      <c r="F58" s="14" t="s">
        <v>16</v>
      </c>
      <c r="G58" s="14">
        <v>100</v>
      </c>
      <c r="H58" s="14" t="s">
        <v>196</v>
      </c>
      <c r="I58" s="30" t="s">
        <v>196</v>
      </c>
      <c r="J58" s="30" t="s">
        <v>196</v>
      </c>
      <c r="K58" s="30"/>
      <c r="L58" s="19" t="e">
        <f t="shared" si="1"/>
        <v>#VALUE!</v>
      </c>
      <c r="M58" s="35" t="e">
        <f>표3_5[[#This Row],[This Week]]-'AB(AO)'!$G$63-'TOAD(LUK)'!$H$36</f>
        <v>#VALUE!</v>
      </c>
    </row>
    <row r="59" spans="2:13" x14ac:dyDescent="0.3">
      <c r="B59" s="13" t="s">
        <v>9</v>
      </c>
      <c r="C59" s="14" t="s">
        <v>57</v>
      </c>
      <c r="D59" s="17">
        <v>5</v>
      </c>
      <c r="E59" s="14" t="s">
        <v>7</v>
      </c>
      <c r="F59" s="14" t="s">
        <v>5</v>
      </c>
      <c r="G59" s="14">
        <v>100</v>
      </c>
      <c r="H59" s="14" t="s">
        <v>196</v>
      </c>
      <c r="I59" s="30" t="s">
        <v>196</v>
      </c>
      <c r="J59" s="30" t="s">
        <v>196</v>
      </c>
      <c r="K59" s="30"/>
      <c r="L59" s="19" t="e">
        <f t="shared" si="1"/>
        <v>#VALUE!</v>
      </c>
      <c r="M59" s="35" t="e">
        <f>표3_5[[#This Row],[This Week]]-'AB(AO)'!$G$63-'TOAD(LUK)'!$H$37</f>
        <v>#VALUE!</v>
      </c>
    </row>
    <row r="60" spans="2:13" x14ac:dyDescent="0.3">
      <c r="B60" s="13" t="s">
        <v>9</v>
      </c>
      <c r="C60" s="14" t="s">
        <v>57</v>
      </c>
      <c r="D60" s="17">
        <v>5</v>
      </c>
      <c r="E60" s="14" t="s">
        <v>197</v>
      </c>
      <c r="F60" s="14" t="s">
        <v>16</v>
      </c>
      <c r="G60" s="14">
        <v>100</v>
      </c>
      <c r="H60" s="14">
        <v>10</v>
      </c>
      <c r="I60" s="30">
        <v>30</v>
      </c>
      <c r="J60" s="86">
        <v>60000</v>
      </c>
      <c r="K60" s="30"/>
      <c r="L60" s="19" t="e">
        <f t="shared" si="1"/>
        <v>#DIV/0!</v>
      </c>
      <c r="M60" s="35">
        <f>표3_5[[#This Row],[This Week]]-'AB(AO)'!$G$63-'TOAD(LUK)'!$H$38</f>
        <v>27900</v>
      </c>
    </row>
    <row r="61" spans="2:13" x14ac:dyDescent="0.3">
      <c r="B61" s="13" t="s">
        <v>9</v>
      </c>
      <c r="C61" s="14" t="s">
        <v>57</v>
      </c>
      <c r="D61" s="17">
        <v>5</v>
      </c>
      <c r="E61" s="14" t="s">
        <v>6</v>
      </c>
      <c r="F61" s="14" t="s">
        <v>5</v>
      </c>
      <c r="G61" s="14">
        <v>100</v>
      </c>
      <c r="H61" s="14" t="s">
        <v>196</v>
      </c>
      <c r="I61" s="30" t="s">
        <v>196</v>
      </c>
      <c r="J61" s="30" t="s">
        <v>196</v>
      </c>
      <c r="K61" s="30"/>
      <c r="L61" s="19" t="e">
        <f t="shared" si="1"/>
        <v>#VALUE!</v>
      </c>
      <c r="M61" s="35" t="e">
        <f>표3_5[[#This Row],[This Week]]-'AB(AO)'!$G$63-'TOAD(LUK)'!$H$39</f>
        <v>#VALUE!</v>
      </c>
    </row>
    <row r="62" spans="2:13" x14ac:dyDescent="0.3">
      <c r="B62" s="13" t="s">
        <v>9</v>
      </c>
      <c r="C62" s="14" t="s">
        <v>57</v>
      </c>
      <c r="D62" s="17">
        <v>5</v>
      </c>
      <c r="E62" s="14" t="s">
        <v>7</v>
      </c>
      <c r="F62" s="14" t="s">
        <v>16</v>
      </c>
      <c r="G62" s="14">
        <v>110</v>
      </c>
      <c r="H62" s="14" t="s">
        <v>196</v>
      </c>
      <c r="I62" s="30" t="s">
        <v>196</v>
      </c>
      <c r="J62" s="30" t="s">
        <v>196</v>
      </c>
      <c r="K62" s="30"/>
      <c r="L62" s="19" t="e">
        <f t="shared" si="1"/>
        <v>#VALUE!</v>
      </c>
      <c r="M62" s="35" t="e">
        <f>표3_5[[#This Row],[This Week]]-'AB(AO)'!$G$64-'TOAD(LUK)'!$H$36</f>
        <v>#VALUE!</v>
      </c>
    </row>
    <row r="63" spans="2:13" x14ac:dyDescent="0.3">
      <c r="B63" s="13" t="s">
        <v>9</v>
      </c>
      <c r="C63" s="14" t="s">
        <v>57</v>
      </c>
      <c r="D63" s="17">
        <v>5</v>
      </c>
      <c r="E63" s="14" t="s">
        <v>7</v>
      </c>
      <c r="F63" s="14" t="s">
        <v>5</v>
      </c>
      <c r="G63" s="14">
        <v>110</v>
      </c>
      <c r="H63" s="14" t="s">
        <v>196</v>
      </c>
      <c r="I63" s="30" t="s">
        <v>196</v>
      </c>
      <c r="J63" s="30" t="s">
        <v>196</v>
      </c>
      <c r="K63" s="30"/>
      <c r="L63" s="19" t="e">
        <f t="shared" si="1"/>
        <v>#VALUE!</v>
      </c>
      <c r="M63" s="35" t="e">
        <f>표3_5[[#This Row],[This Week]]-'AB(AO)'!$G$64-'TOAD(LUK)'!$H$37</f>
        <v>#VALUE!</v>
      </c>
    </row>
    <row r="64" spans="2:13" x14ac:dyDescent="0.3">
      <c r="B64" s="13" t="s">
        <v>9</v>
      </c>
      <c r="C64" s="14" t="s">
        <v>57</v>
      </c>
      <c r="D64" s="17">
        <v>5</v>
      </c>
      <c r="E64" s="14" t="s">
        <v>6</v>
      </c>
      <c r="F64" s="14" t="s">
        <v>16</v>
      </c>
      <c r="G64" s="14">
        <v>110</v>
      </c>
      <c r="H64" s="14" t="s">
        <v>196</v>
      </c>
      <c r="I64" s="30" t="s">
        <v>196</v>
      </c>
      <c r="J64" s="30" t="s">
        <v>196</v>
      </c>
      <c r="K64" s="30"/>
      <c r="L64" s="19" t="e">
        <f t="shared" si="1"/>
        <v>#VALUE!</v>
      </c>
      <c r="M64" s="35" t="e">
        <f>표3_5[[#This Row],[This Week]]-'AB(AO)'!$G$64-'TOAD(LUK)'!$H$38</f>
        <v>#VALUE!</v>
      </c>
    </row>
    <row r="65" spans="2:13" ht="17.25" thickBot="1" x14ac:dyDescent="0.35">
      <c r="B65" s="50" t="s">
        <v>9</v>
      </c>
      <c r="C65" s="52" t="s">
        <v>57</v>
      </c>
      <c r="D65" s="52">
        <v>5</v>
      </c>
      <c r="E65" s="52" t="s">
        <v>6</v>
      </c>
      <c r="F65" s="52" t="s">
        <v>5</v>
      </c>
      <c r="G65" s="52">
        <v>110</v>
      </c>
      <c r="H65" s="52" t="s">
        <v>196</v>
      </c>
      <c r="I65" s="51" t="s">
        <v>196</v>
      </c>
      <c r="J65" s="51" t="s">
        <v>196</v>
      </c>
      <c r="K65" s="51"/>
      <c r="L65" s="53" t="e">
        <f t="shared" si="1"/>
        <v>#VALUE!</v>
      </c>
      <c r="M65" s="35" t="e">
        <f>표3_5[[#This Row],[This Week]]-'AB(AO)'!$G$64-'TOAD(LUK)'!$H$39</f>
        <v>#VALUE!</v>
      </c>
    </row>
    <row r="66" spans="2:13" ht="17.25" thickTop="1" x14ac:dyDescent="0.3">
      <c r="B66" s="25" t="s">
        <v>9</v>
      </c>
      <c r="C66" s="33" t="s">
        <v>58</v>
      </c>
      <c r="D66" s="17">
        <v>1</v>
      </c>
      <c r="E66" s="33" t="s">
        <v>15</v>
      </c>
      <c r="F66" s="33" t="s">
        <v>3</v>
      </c>
      <c r="G66" s="33">
        <v>80</v>
      </c>
      <c r="H66" s="33" t="s">
        <v>196</v>
      </c>
      <c r="I66" s="33" t="s">
        <v>196</v>
      </c>
      <c r="J66" s="33" t="s">
        <v>196</v>
      </c>
      <c r="K66" s="33"/>
      <c r="L66" s="48" t="e">
        <f t="shared" si="1"/>
        <v>#VALUE!</v>
      </c>
      <c r="M66" s="35" t="e">
        <f>표3_5[[#This Row],[This Week]]-'AB(AO)'!$G$61-'TOAD(LUK)'!$H$40</f>
        <v>#VALUE!</v>
      </c>
    </row>
    <row r="67" spans="2:13" x14ac:dyDescent="0.3">
      <c r="B67" s="13" t="s">
        <v>9</v>
      </c>
      <c r="C67" s="30" t="s">
        <v>58</v>
      </c>
      <c r="D67" s="17">
        <v>1</v>
      </c>
      <c r="E67" s="30" t="s">
        <v>15</v>
      </c>
      <c r="F67" s="30" t="s">
        <v>17</v>
      </c>
      <c r="G67" s="30">
        <v>80</v>
      </c>
      <c r="H67" s="30">
        <v>10</v>
      </c>
      <c r="I67" s="30">
        <v>70</v>
      </c>
      <c r="J67" s="41">
        <v>65000</v>
      </c>
      <c r="K67" s="30"/>
      <c r="L67" s="49" t="e">
        <f t="shared" si="1"/>
        <v>#DIV/0!</v>
      </c>
      <c r="M67" s="35">
        <f>표3_5[[#This Row],[This Week]]-'AB(AO)'!$G$61-'TOAD(LUK)'!$H$41</f>
        <v>32000</v>
      </c>
    </row>
    <row r="68" spans="2:13" x14ac:dyDescent="0.3">
      <c r="B68" s="13" t="s">
        <v>9</v>
      </c>
      <c r="C68" s="30" t="s">
        <v>58</v>
      </c>
      <c r="D68" s="17">
        <v>1</v>
      </c>
      <c r="E68" s="30" t="s">
        <v>11</v>
      </c>
      <c r="F68" s="30" t="s">
        <v>79</v>
      </c>
      <c r="G68" s="30">
        <v>80</v>
      </c>
      <c r="H68" s="30" t="s">
        <v>196</v>
      </c>
      <c r="I68" s="30" t="s">
        <v>196</v>
      </c>
      <c r="J68" s="30" t="s">
        <v>196</v>
      </c>
      <c r="K68" s="30"/>
      <c r="L68" s="49" t="e">
        <f t="shared" si="1"/>
        <v>#VALUE!</v>
      </c>
      <c r="M68" s="35" t="e">
        <f>표3_5[[#This Row],[This Week]]-'AB(AO)'!$G$61-'TOAD(LUK)'!$H$42</f>
        <v>#VALUE!</v>
      </c>
    </row>
    <row r="69" spans="2:13" x14ac:dyDescent="0.3">
      <c r="B69" s="13" t="s">
        <v>9</v>
      </c>
      <c r="C69" s="30" t="s">
        <v>58</v>
      </c>
      <c r="D69" s="17">
        <v>1</v>
      </c>
      <c r="E69" s="30" t="s">
        <v>11</v>
      </c>
      <c r="F69" s="30" t="s">
        <v>17</v>
      </c>
      <c r="G69" s="30">
        <v>80</v>
      </c>
      <c r="H69" s="30" t="s">
        <v>196</v>
      </c>
      <c r="I69" s="30" t="s">
        <v>196</v>
      </c>
      <c r="J69" s="30" t="s">
        <v>196</v>
      </c>
      <c r="K69" s="30"/>
      <c r="L69" s="49" t="e">
        <f t="shared" si="1"/>
        <v>#VALUE!</v>
      </c>
      <c r="M69" s="35" t="e">
        <f>표3_5[[#This Row],[This Week]]-'AB(AO)'!$G$61-'TOAD(LUK)'!$H$43</f>
        <v>#VALUE!</v>
      </c>
    </row>
    <row r="70" spans="2:13" x14ac:dyDescent="0.3">
      <c r="B70" s="13" t="s">
        <v>9</v>
      </c>
      <c r="C70" s="30" t="s">
        <v>58</v>
      </c>
      <c r="D70" s="17">
        <v>1</v>
      </c>
      <c r="E70" s="30" t="s">
        <v>80</v>
      </c>
      <c r="F70" s="30" t="s">
        <v>51</v>
      </c>
      <c r="G70" s="30">
        <v>80</v>
      </c>
      <c r="H70" s="30" t="s">
        <v>196</v>
      </c>
      <c r="I70" s="30" t="s">
        <v>196</v>
      </c>
      <c r="J70" s="30" t="s">
        <v>196</v>
      </c>
      <c r="K70" s="30"/>
      <c r="L70" s="49" t="e">
        <f t="shared" si="1"/>
        <v>#VALUE!</v>
      </c>
      <c r="M70" s="35" t="e">
        <f>표3_5[[#This Row],[This Week]]-'AB(AO)'!$G$61-'TOAD(RE)'!$F$32</f>
        <v>#VALUE!</v>
      </c>
    </row>
    <row r="71" spans="2:13" x14ac:dyDescent="0.3">
      <c r="B71" s="13" t="s">
        <v>9</v>
      </c>
      <c r="C71" s="30" t="s">
        <v>58</v>
      </c>
      <c r="D71" s="17">
        <v>1</v>
      </c>
      <c r="E71" s="30" t="s">
        <v>15</v>
      </c>
      <c r="F71" s="30" t="s">
        <v>3</v>
      </c>
      <c r="G71" s="30">
        <v>90</v>
      </c>
      <c r="H71" s="30" t="s">
        <v>196</v>
      </c>
      <c r="I71" s="30" t="s">
        <v>196</v>
      </c>
      <c r="J71" s="30" t="s">
        <v>196</v>
      </c>
      <c r="K71" s="30"/>
      <c r="L71" s="26" t="e">
        <f t="shared" si="1"/>
        <v>#VALUE!</v>
      </c>
      <c r="M71" s="35" t="e">
        <f>표3_5[[#This Row],[This Week]]-'AB(AO)'!$G$62-'TOAD(LUK)'!$H$40</f>
        <v>#VALUE!</v>
      </c>
    </row>
    <row r="72" spans="2:13" x14ac:dyDescent="0.3">
      <c r="B72" s="13" t="s">
        <v>9</v>
      </c>
      <c r="C72" s="30" t="s">
        <v>58</v>
      </c>
      <c r="D72" s="17">
        <v>1</v>
      </c>
      <c r="E72" s="30" t="s">
        <v>15</v>
      </c>
      <c r="F72" s="30" t="s">
        <v>17</v>
      </c>
      <c r="G72" s="30">
        <v>90</v>
      </c>
      <c r="H72" s="30" t="s">
        <v>196</v>
      </c>
      <c r="I72" s="30" t="s">
        <v>196</v>
      </c>
      <c r="J72" s="30" t="s">
        <v>196</v>
      </c>
      <c r="K72" s="30"/>
      <c r="L72" s="19" t="e">
        <f t="shared" si="1"/>
        <v>#VALUE!</v>
      </c>
      <c r="M72" s="32" t="e">
        <f>표3_5[[#This Row],[This Week]]-'AB(AO)'!$G$62-'TOAD(LUK)'!$H$41</f>
        <v>#VALUE!</v>
      </c>
    </row>
    <row r="73" spans="2:13" x14ac:dyDescent="0.3">
      <c r="B73" s="13" t="s">
        <v>9</v>
      </c>
      <c r="C73" s="30" t="s">
        <v>58</v>
      </c>
      <c r="D73" s="17">
        <v>1</v>
      </c>
      <c r="E73" s="30" t="s">
        <v>11</v>
      </c>
      <c r="F73" s="30" t="s">
        <v>71</v>
      </c>
      <c r="G73" s="30">
        <v>90</v>
      </c>
      <c r="H73" s="30" t="s">
        <v>196</v>
      </c>
      <c r="I73" s="30" t="s">
        <v>196</v>
      </c>
      <c r="J73" s="30" t="s">
        <v>196</v>
      </c>
      <c r="K73" s="30"/>
      <c r="L73" s="19" t="e">
        <f t="shared" si="1"/>
        <v>#VALUE!</v>
      </c>
      <c r="M73" s="32" t="e">
        <f>표3_5[[#This Row],[This Week]]-'AB(AO)'!$G$62-'TOAD(LUK)'!$H$42</f>
        <v>#VALUE!</v>
      </c>
    </row>
    <row r="74" spans="2:13" x14ac:dyDescent="0.3">
      <c r="B74" s="13" t="s">
        <v>9</v>
      </c>
      <c r="C74" s="30" t="s">
        <v>58</v>
      </c>
      <c r="D74" s="17">
        <v>1</v>
      </c>
      <c r="E74" s="30" t="s">
        <v>11</v>
      </c>
      <c r="F74" s="30" t="s">
        <v>17</v>
      </c>
      <c r="G74" s="30">
        <v>90</v>
      </c>
      <c r="H74" s="30" t="s">
        <v>196</v>
      </c>
      <c r="I74" s="30" t="s">
        <v>196</v>
      </c>
      <c r="J74" s="30" t="s">
        <v>196</v>
      </c>
      <c r="K74" s="30"/>
      <c r="L74" s="19" t="e">
        <f t="shared" si="1"/>
        <v>#VALUE!</v>
      </c>
      <c r="M74" s="32" t="e">
        <f>표3_5[[#This Row],[This Week]]-'AB(AO)'!$G$62-'TOAD(LUK)'!$H$43</f>
        <v>#VALUE!</v>
      </c>
    </row>
    <row r="75" spans="2:13" x14ac:dyDescent="0.3">
      <c r="B75" s="13" t="s">
        <v>9</v>
      </c>
      <c r="C75" s="30" t="s">
        <v>58</v>
      </c>
      <c r="D75" s="17">
        <v>1</v>
      </c>
      <c r="E75" s="30" t="s">
        <v>15</v>
      </c>
      <c r="F75" s="30" t="s">
        <v>51</v>
      </c>
      <c r="G75" s="30">
        <v>90</v>
      </c>
      <c r="H75" s="30" t="s">
        <v>196</v>
      </c>
      <c r="I75" s="30" t="s">
        <v>196</v>
      </c>
      <c r="J75" s="30" t="s">
        <v>196</v>
      </c>
      <c r="K75" s="30"/>
      <c r="L75" s="19" t="e">
        <f t="shared" si="1"/>
        <v>#VALUE!</v>
      </c>
      <c r="M75" s="32" t="e">
        <f>표3_5[[#This Row],[This Week]]-'AB(AO)'!$G$62-'TOAD(RE)'!$F$32</f>
        <v>#VALUE!</v>
      </c>
    </row>
    <row r="76" spans="2:13" x14ac:dyDescent="0.3">
      <c r="B76" s="13" t="s">
        <v>9</v>
      </c>
      <c r="C76" s="30" t="s">
        <v>58</v>
      </c>
      <c r="D76" s="17">
        <v>1</v>
      </c>
      <c r="E76" s="30" t="s">
        <v>15</v>
      </c>
      <c r="F76" s="30" t="s">
        <v>3</v>
      </c>
      <c r="G76" s="30">
        <v>100</v>
      </c>
      <c r="H76" s="30" t="s">
        <v>196</v>
      </c>
      <c r="I76" s="30" t="s">
        <v>196</v>
      </c>
      <c r="J76" s="30" t="s">
        <v>196</v>
      </c>
      <c r="K76" s="30"/>
      <c r="L76" s="19" t="e">
        <f t="shared" si="1"/>
        <v>#VALUE!</v>
      </c>
      <c r="M76" s="32" t="e">
        <f>표3_5[[#This Row],[This Week]]-'AB(AO)'!$G$63-'TOAD(LUK)'!$H$40</f>
        <v>#VALUE!</v>
      </c>
    </row>
    <row r="77" spans="2:13" x14ac:dyDescent="0.3">
      <c r="B77" s="13" t="s">
        <v>9</v>
      </c>
      <c r="C77" s="30" t="s">
        <v>58</v>
      </c>
      <c r="D77" s="17">
        <v>1</v>
      </c>
      <c r="E77" s="30" t="s">
        <v>15</v>
      </c>
      <c r="F77" s="30" t="s">
        <v>59</v>
      </c>
      <c r="G77" s="30">
        <v>100</v>
      </c>
      <c r="H77" s="30" t="s">
        <v>196</v>
      </c>
      <c r="I77" s="30" t="s">
        <v>196</v>
      </c>
      <c r="J77" s="30" t="s">
        <v>196</v>
      </c>
      <c r="K77" s="30"/>
      <c r="L77" s="19" t="e">
        <f t="shared" si="1"/>
        <v>#VALUE!</v>
      </c>
      <c r="M77" s="32" t="e">
        <f>표3_5[[#This Row],[This Week]]-'AB(AO)'!$G$63-'TOAD(LUK)'!$H$41</f>
        <v>#VALUE!</v>
      </c>
    </row>
    <row r="78" spans="2:13" x14ac:dyDescent="0.3">
      <c r="B78" s="13" t="s">
        <v>9</v>
      </c>
      <c r="C78" s="30" t="s">
        <v>58</v>
      </c>
      <c r="D78" s="17">
        <v>1</v>
      </c>
      <c r="E78" s="30" t="s">
        <v>11</v>
      </c>
      <c r="F78" s="30" t="s">
        <v>3</v>
      </c>
      <c r="G78" s="30">
        <v>100</v>
      </c>
      <c r="H78" s="30" t="s">
        <v>196</v>
      </c>
      <c r="I78" s="30" t="s">
        <v>196</v>
      </c>
      <c r="J78" s="30" t="s">
        <v>196</v>
      </c>
      <c r="K78" s="30"/>
      <c r="L78" s="19" t="e">
        <f t="shared" si="1"/>
        <v>#VALUE!</v>
      </c>
      <c r="M78" s="32" t="e">
        <f>표3_5[[#This Row],[This Week]]-'AB(AO)'!$G$63-'TOAD(LUK)'!$H$42</f>
        <v>#VALUE!</v>
      </c>
    </row>
    <row r="79" spans="2:13" x14ac:dyDescent="0.3">
      <c r="B79" s="13" t="s">
        <v>9</v>
      </c>
      <c r="C79" s="30" t="s">
        <v>58</v>
      </c>
      <c r="D79" s="17">
        <v>1</v>
      </c>
      <c r="E79" s="30" t="s">
        <v>11</v>
      </c>
      <c r="F79" s="30" t="s">
        <v>17</v>
      </c>
      <c r="G79" s="30">
        <v>100</v>
      </c>
      <c r="H79" s="30" t="s">
        <v>196</v>
      </c>
      <c r="I79" s="30" t="s">
        <v>196</v>
      </c>
      <c r="J79" s="30" t="s">
        <v>196</v>
      </c>
      <c r="K79" s="30"/>
      <c r="L79" s="19" t="e">
        <f t="shared" si="1"/>
        <v>#VALUE!</v>
      </c>
      <c r="M79" s="32" t="e">
        <f>표3_5[[#This Row],[This Week]]-'AB(AO)'!$G$63-'TOAD(LUK)'!$H$43</f>
        <v>#VALUE!</v>
      </c>
    </row>
    <row r="80" spans="2:13" x14ac:dyDescent="0.3">
      <c r="B80" s="13" t="s">
        <v>9</v>
      </c>
      <c r="C80" s="30" t="s">
        <v>58</v>
      </c>
      <c r="D80" s="17">
        <v>1</v>
      </c>
      <c r="E80" s="30" t="s">
        <v>15</v>
      </c>
      <c r="F80" s="30" t="s">
        <v>51</v>
      </c>
      <c r="G80" s="30">
        <v>100</v>
      </c>
      <c r="H80" s="30" t="s">
        <v>196</v>
      </c>
      <c r="I80" s="30" t="s">
        <v>196</v>
      </c>
      <c r="J80" s="30" t="s">
        <v>196</v>
      </c>
      <c r="K80" s="30"/>
      <c r="L80" s="19" t="e">
        <f t="shared" si="1"/>
        <v>#VALUE!</v>
      </c>
      <c r="M80" s="32" t="e">
        <f>표3_5[[#This Row],[This Week]]-'AB(AO)'!$G$63-'TOAD(RE)'!$F$32</f>
        <v>#VALUE!</v>
      </c>
    </row>
    <row r="81" spans="2:13" x14ac:dyDescent="0.3">
      <c r="B81" s="13" t="s">
        <v>9</v>
      </c>
      <c r="C81" s="30" t="s">
        <v>58</v>
      </c>
      <c r="D81" s="17">
        <v>1</v>
      </c>
      <c r="E81" s="30" t="s">
        <v>15</v>
      </c>
      <c r="F81" s="30" t="s">
        <v>3</v>
      </c>
      <c r="G81" s="30">
        <v>110</v>
      </c>
      <c r="H81" s="30" t="s">
        <v>196</v>
      </c>
      <c r="I81" s="30" t="s">
        <v>196</v>
      </c>
      <c r="J81" s="30" t="s">
        <v>196</v>
      </c>
      <c r="K81" s="30"/>
      <c r="L81" s="19" t="e">
        <f t="shared" si="1"/>
        <v>#VALUE!</v>
      </c>
      <c r="M81" s="32" t="e">
        <f>표3_5[[#This Row],[This Week]]-'AB(AO)'!$G$64-'TOAD(LUK)'!$H$40</f>
        <v>#VALUE!</v>
      </c>
    </row>
    <row r="82" spans="2:13" x14ac:dyDescent="0.3">
      <c r="B82" s="13" t="s">
        <v>9</v>
      </c>
      <c r="C82" s="30" t="s">
        <v>58</v>
      </c>
      <c r="D82" s="17">
        <v>1</v>
      </c>
      <c r="E82" s="30" t="s">
        <v>15</v>
      </c>
      <c r="F82" s="30" t="s">
        <v>17</v>
      </c>
      <c r="G82" s="30">
        <v>110</v>
      </c>
      <c r="H82" s="30" t="s">
        <v>196</v>
      </c>
      <c r="I82" s="30" t="s">
        <v>196</v>
      </c>
      <c r="J82" s="30" t="s">
        <v>196</v>
      </c>
      <c r="K82" s="30"/>
      <c r="L82" s="19" t="e">
        <f t="shared" si="1"/>
        <v>#VALUE!</v>
      </c>
      <c r="M82" s="32" t="e">
        <f>표3_5[[#This Row],[This Week]]-'AB(AO)'!$G$64-'TOAD(LUK)'!$H$41</f>
        <v>#VALUE!</v>
      </c>
    </row>
    <row r="83" spans="2:13" x14ac:dyDescent="0.3">
      <c r="B83" s="13" t="s">
        <v>9</v>
      </c>
      <c r="C83" s="30" t="s">
        <v>58</v>
      </c>
      <c r="D83" s="17">
        <v>1</v>
      </c>
      <c r="E83" s="30" t="s">
        <v>73</v>
      </c>
      <c r="F83" s="30" t="s">
        <v>71</v>
      </c>
      <c r="G83" s="30">
        <v>110</v>
      </c>
      <c r="H83" s="30" t="s">
        <v>196</v>
      </c>
      <c r="I83" s="30" t="s">
        <v>196</v>
      </c>
      <c r="J83" s="30" t="s">
        <v>196</v>
      </c>
      <c r="K83" s="30"/>
      <c r="L83" s="19" t="e">
        <f t="shared" si="1"/>
        <v>#VALUE!</v>
      </c>
      <c r="M83" s="32" t="e">
        <f>표3_5[[#This Row],[This Week]]-'AB(AO)'!$G$64-'TOAD(LUK)'!$H$42</f>
        <v>#VALUE!</v>
      </c>
    </row>
    <row r="84" spans="2:13" x14ac:dyDescent="0.3">
      <c r="B84" s="13" t="s">
        <v>9</v>
      </c>
      <c r="C84" s="30" t="s">
        <v>58</v>
      </c>
      <c r="D84" s="17">
        <v>1</v>
      </c>
      <c r="E84" s="30" t="s">
        <v>11</v>
      </c>
      <c r="F84" s="30" t="s">
        <v>17</v>
      </c>
      <c r="G84" s="30">
        <v>110</v>
      </c>
      <c r="H84" s="30" t="s">
        <v>196</v>
      </c>
      <c r="I84" s="30" t="s">
        <v>196</v>
      </c>
      <c r="J84" s="30" t="s">
        <v>196</v>
      </c>
      <c r="K84" s="30"/>
      <c r="L84" s="19" t="e">
        <f t="shared" si="1"/>
        <v>#VALUE!</v>
      </c>
      <c r="M84" s="32" t="e">
        <f>표3_5[[#This Row],[This Week]]-'AB(AO)'!$G$64-'TOAD(LUK)'!$H$43</f>
        <v>#VALUE!</v>
      </c>
    </row>
    <row r="85" spans="2:13" ht="17.25" thickBot="1" x14ac:dyDescent="0.35">
      <c r="B85" s="55" t="s">
        <v>9</v>
      </c>
      <c r="C85" s="56" t="s">
        <v>58</v>
      </c>
      <c r="D85" s="57">
        <v>1</v>
      </c>
      <c r="E85" s="56" t="s">
        <v>15</v>
      </c>
      <c r="F85" s="56" t="s">
        <v>51</v>
      </c>
      <c r="G85" s="56">
        <v>110</v>
      </c>
      <c r="H85" s="56" t="s">
        <v>196</v>
      </c>
      <c r="I85" s="56" t="s">
        <v>196</v>
      </c>
      <c r="J85" s="56" t="s">
        <v>196</v>
      </c>
      <c r="K85" s="56"/>
      <c r="L85" s="58" t="e">
        <f t="shared" ref="L85:L116" si="2">J85/K85-100%</f>
        <v>#VALUE!</v>
      </c>
      <c r="M85" s="59" t="e">
        <f>표3_5[[#This Row],[This Week]]-'AB(AO)'!$G$64-'TOAD(RE)'!$F$32</f>
        <v>#VALUE!</v>
      </c>
    </row>
    <row r="86" spans="2:13" ht="17.25" thickTop="1" x14ac:dyDescent="0.3">
      <c r="B86" s="47" t="s">
        <v>1</v>
      </c>
      <c r="C86" s="17" t="s">
        <v>57</v>
      </c>
      <c r="D86" s="17">
        <v>5</v>
      </c>
      <c r="E86" s="17" t="s">
        <v>70</v>
      </c>
      <c r="F86" s="17" t="s">
        <v>71</v>
      </c>
      <c r="G86" s="17">
        <v>80</v>
      </c>
      <c r="H86" s="17">
        <v>10</v>
      </c>
      <c r="I86" s="33">
        <v>30</v>
      </c>
      <c r="J86" s="89">
        <v>37000</v>
      </c>
      <c r="K86" s="33"/>
      <c r="L86" s="26" t="e">
        <f t="shared" si="2"/>
        <v>#DIV/0!</v>
      </c>
      <c r="M86" s="35">
        <f>표3_5[[#This Row],[This Week]]-'AB(AO)'!$G$65-'TOAD(LUK)'!$H$46</f>
        <v>16000</v>
      </c>
    </row>
    <row r="87" spans="2:13" x14ac:dyDescent="0.3">
      <c r="B87" s="37" t="s">
        <v>1</v>
      </c>
      <c r="C87" s="30" t="s">
        <v>57</v>
      </c>
      <c r="D87" s="17">
        <v>5</v>
      </c>
      <c r="E87" s="30" t="s">
        <v>70</v>
      </c>
      <c r="F87" s="30" t="s">
        <v>72</v>
      </c>
      <c r="G87" s="30">
        <v>80</v>
      </c>
      <c r="H87" s="30">
        <v>10</v>
      </c>
      <c r="I87" s="30">
        <v>30</v>
      </c>
      <c r="J87" s="30">
        <v>36500</v>
      </c>
      <c r="K87" s="30"/>
      <c r="L87" s="26" t="e">
        <f t="shared" si="2"/>
        <v>#DIV/0!</v>
      </c>
      <c r="M87" s="35">
        <f>표3_5[[#This Row],[This Week]]-'AB(AO)'!$G$65-'TOAD(LUK)'!$H$47</f>
        <v>12200</v>
      </c>
    </row>
    <row r="88" spans="2:13" x14ac:dyDescent="0.3">
      <c r="B88" s="37" t="s">
        <v>1</v>
      </c>
      <c r="C88" s="30" t="s">
        <v>57</v>
      </c>
      <c r="D88" s="17">
        <v>5</v>
      </c>
      <c r="E88" s="30" t="s">
        <v>73</v>
      </c>
      <c r="F88" s="30" t="s">
        <v>71</v>
      </c>
      <c r="G88" s="30">
        <v>80</v>
      </c>
      <c r="H88" s="30">
        <v>10</v>
      </c>
      <c r="I88" s="30">
        <v>70</v>
      </c>
      <c r="J88" s="41">
        <v>41900</v>
      </c>
      <c r="K88" s="30"/>
      <c r="L88" s="26" t="e">
        <f t="shared" si="2"/>
        <v>#DIV/0!</v>
      </c>
      <c r="M88" s="35">
        <f>표3_5[[#This Row],[This Week]]-'AB(AO)'!$G$65-'TOAD(LUK)'!$H$48</f>
        <v>13900</v>
      </c>
    </row>
    <row r="89" spans="2:13" x14ac:dyDescent="0.3">
      <c r="B89" s="37" t="s">
        <v>1</v>
      </c>
      <c r="C89" s="30" t="s">
        <v>57</v>
      </c>
      <c r="D89" s="17">
        <v>5</v>
      </c>
      <c r="E89" s="30" t="s">
        <v>11</v>
      </c>
      <c r="F89" s="30" t="s">
        <v>17</v>
      </c>
      <c r="G89" s="30">
        <v>80</v>
      </c>
      <c r="H89" s="30">
        <v>10</v>
      </c>
      <c r="I89" s="30">
        <v>30</v>
      </c>
      <c r="J89" s="41">
        <v>47900</v>
      </c>
      <c r="K89" s="30"/>
      <c r="L89" s="26" t="e">
        <f t="shared" si="2"/>
        <v>#DIV/0!</v>
      </c>
      <c r="M89" s="35">
        <f>표3_5[[#This Row],[This Week]]-'AB(AO)'!$G$65-'TOAD(LUK)'!$H$49</f>
        <v>13400</v>
      </c>
    </row>
    <row r="90" spans="2:13" x14ac:dyDescent="0.3">
      <c r="B90" s="25" t="s">
        <v>1</v>
      </c>
      <c r="C90" s="17" t="s">
        <v>57</v>
      </c>
      <c r="D90" s="17">
        <v>5</v>
      </c>
      <c r="E90" s="17" t="s">
        <v>15</v>
      </c>
      <c r="F90" s="17" t="s">
        <v>3</v>
      </c>
      <c r="G90" s="17">
        <v>90</v>
      </c>
      <c r="H90" s="17" t="s">
        <v>196</v>
      </c>
      <c r="I90" s="33" t="s">
        <v>196</v>
      </c>
      <c r="J90" s="33" t="s">
        <v>196</v>
      </c>
      <c r="K90" s="33"/>
      <c r="L90" s="26" t="e">
        <f t="shared" si="2"/>
        <v>#VALUE!</v>
      </c>
      <c r="M90" s="35" t="e">
        <f>표3_5[[#This Row],[This Week]]-'AB(AO)'!$G$66-'TOAD(LUK)'!$H$46</f>
        <v>#VALUE!</v>
      </c>
    </row>
    <row r="91" spans="2:13" x14ac:dyDescent="0.3">
      <c r="B91" s="13" t="s">
        <v>1</v>
      </c>
      <c r="C91" s="14" t="s">
        <v>57</v>
      </c>
      <c r="D91" s="17">
        <v>5</v>
      </c>
      <c r="E91" s="14" t="s">
        <v>15</v>
      </c>
      <c r="F91" s="14" t="s">
        <v>17</v>
      </c>
      <c r="G91" s="14">
        <v>90</v>
      </c>
      <c r="H91" s="14" t="s">
        <v>196</v>
      </c>
      <c r="I91" s="30" t="s">
        <v>196</v>
      </c>
      <c r="J91" s="30" t="s">
        <v>196</v>
      </c>
      <c r="K91" s="30"/>
      <c r="L91" s="19" t="e">
        <f t="shared" si="2"/>
        <v>#VALUE!</v>
      </c>
      <c r="M91" s="32" t="e">
        <f>표3_5[[#This Row],[This Week]]-'AB(AO)'!$G$66-'TOAD(LUK)'!$H$47</f>
        <v>#VALUE!</v>
      </c>
    </row>
    <row r="92" spans="2:13" x14ac:dyDescent="0.3">
      <c r="B92" s="13" t="s">
        <v>1</v>
      </c>
      <c r="C92" s="14" t="s">
        <v>57</v>
      </c>
      <c r="D92" s="17">
        <v>5</v>
      </c>
      <c r="E92" s="14" t="s">
        <v>11</v>
      </c>
      <c r="F92" s="14" t="s">
        <v>3</v>
      </c>
      <c r="G92" s="14">
        <v>90</v>
      </c>
      <c r="H92" s="14">
        <v>10</v>
      </c>
      <c r="I92" s="30">
        <v>70</v>
      </c>
      <c r="J92" s="30">
        <v>38000</v>
      </c>
      <c r="K92" s="30"/>
      <c r="L92" s="19" t="e">
        <f t="shared" si="2"/>
        <v>#DIV/0!</v>
      </c>
      <c r="M92" s="32">
        <f>표3_5[[#This Row],[This Week]]-'AB(AO)'!$G$66-'TOAD(LUK)'!$H$48</f>
        <v>9100</v>
      </c>
    </row>
    <row r="93" spans="2:13" x14ac:dyDescent="0.3">
      <c r="B93" s="13" t="s">
        <v>1</v>
      </c>
      <c r="C93" s="14" t="s">
        <v>57</v>
      </c>
      <c r="D93" s="17">
        <v>5</v>
      </c>
      <c r="E93" s="14" t="s">
        <v>11</v>
      </c>
      <c r="F93" s="14" t="s">
        <v>17</v>
      </c>
      <c r="G93" s="14">
        <v>90</v>
      </c>
      <c r="H93" s="14" t="s">
        <v>196</v>
      </c>
      <c r="I93" s="30" t="s">
        <v>196</v>
      </c>
      <c r="J93" s="30" t="s">
        <v>196</v>
      </c>
      <c r="K93" s="30"/>
      <c r="L93" s="19" t="e">
        <f t="shared" si="2"/>
        <v>#VALUE!</v>
      </c>
      <c r="M93" s="32" t="e">
        <f>표3_5[[#This Row],[This Week]]-'AB(AO)'!$G$66-'TOAD(LUK)'!$H$49</f>
        <v>#VALUE!</v>
      </c>
    </row>
    <row r="94" spans="2:13" x14ac:dyDescent="0.3">
      <c r="B94" s="13" t="s">
        <v>1</v>
      </c>
      <c r="C94" s="14" t="s">
        <v>57</v>
      </c>
      <c r="D94" s="17">
        <v>5</v>
      </c>
      <c r="E94" s="14" t="s">
        <v>7</v>
      </c>
      <c r="F94" s="14" t="s">
        <v>16</v>
      </c>
      <c r="G94" s="14">
        <v>100</v>
      </c>
      <c r="H94" s="14" t="s">
        <v>196</v>
      </c>
      <c r="I94" s="30" t="s">
        <v>196</v>
      </c>
      <c r="J94" s="30" t="s">
        <v>196</v>
      </c>
      <c r="K94" s="30"/>
      <c r="L94" s="19" t="e">
        <f t="shared" si="2"/>
        <v>#VALUE!</v>
      </c>
      <c r="M94" s="32" t="e">
        <f>표3_5[[#This Row],[This Week]]-'AB(AO)'!$G$67-'TOAD(LUK)'!$H$46</f>
        <v>#VALUE!</v>
      </c>
    </row>
    <row r="95" spans="2:13" x14ac:dyDescent="0.3">
      <c r="B95" s="13" t="s">
        <v>1</v>
      </c>
      <c r="C95" s="14" t="s">
        <v>57</v>
      </c>
      <c r="D95" s="17">
        <v>5</v>
      </c>
      <c r="E95" s="14" t="s">
        <v>7</v>
      </c>
      <c r="F95" s="14" t="s">
        <v>5</v>
      </c>
      <c r="G95" s="14">
        <v>100</v>
      </c>
      <c r="H95" s="14" t="s">
        <v>196</v>
      </c>
      <c r="I95" s="30" t="s">
        <v>196</v>
      </c>
      <c r="J95" s="30" t="s">
        <v>196</v>
      </c>
      <c r="K95" s="30"/>
      <c r="L95" s="19" t="e">
        <f t="shared" si="2"/>
        <v>#VALUE!</v>
      </c>
      <c r="M95" s="32" t="e">
        <f>표3_5[[#This Row],[This Week]]-'AB(AO)'!$G$67-'TOAD(LUK)'!$H$47</f>
        <v>#VALUE!</v>
      </c>
    </row>
    <row r="96" spans="2:13" x14ac:dyDescent="0.3">
      <c r="B96" s="13" t="s">
        <v>1</v>
      </c>
      <c r="C96" s="14" t="s">
        <v>57</v>
      </c>
      <c r="D96" s="17">
        <v>5</v>
      </c>
      <c r="E96" s="14" t="s">
        <v>6</v>
      </c>
      <c r="F96" s="14" t="s">
        <v>16</v>
      </c>
      <c r="G96" s="14">
        <v>100</v>
      </c>
      <c r="H96" s="14">
        <v>10</v>
      </c>
      <c r="I96" s="30">
        <v>30</v>
      </c>
      <c r="J96" s="86">
        <v>85900</v>
      </c>
      <c r="K96" s="30"/>
      <c r="L96" s="19" t="e">
        <f t="shared" si="2"/>
        <v>#DIV/0!</v>
      </c>
      <c r="M96" s="32">
        <f>표3_5[[#This Row],[This Week]]-'AB(AO)'!$G$67-'TOAD(LUK)'!$H$48</f>
        <v>51900</v>
      </c>
    </row>
    <row r="97" spans="2:13" x14ac:dyDescent="0.3">
      <c r="B97" s="13" t="s">
        <v>1</v>
      </c>
      <c r="C97" s="14" t="s">
        <v>57</v>
      </c>
      <c r="D97" s="17">
        <v>5</v>
      </c>
      <c r="E97" s="14" t="s">
        <v>6</v>
      </c>
      <c r="F97" s="14" t="s">
        <v>5</v>
      </c>
      <c r="G97" s="14">
        <v>100</v>
      </c>
      <c r="H97" s="14" t="s">
        <v>196</v>
      </c>
      <c r="I97" s="30" t="s">
        <v>196</v>
      </c>
      <c r="J97" s="30" t="s">
        <v>196</v>
      </c>
      <c r="K97" s="30"/>
      <c r="L97" s="19" t="e">
        <f t="shared" si="2"/>
        <v>#VALUE!</v>
      </c>
      <c r="M97" s="32" t="e">
        <f>표3_5[[#This Row],[This Week]]-'AB(AO)'!$G$67-'TOAD(LUK)'!$H$49</f>
        <v>#VALUE!</v>
      </c>
    </row>
    <row r="98" spans="2:13" x14ac:dyDescent="0.3">
      <c r="B98" s="13" t="s">
        <v>1</v>
      </c>
      <c r="C98" s="14" t="s">
        <v>57</v>
      </c>
      <c r="D98" s="17">
        <v>5</v>
      </c>
      <c r="E98" s="14" t="s">
        <v>7</v>
      </c>
      <c r="F98" s="14" t="s">
        <v>16</v>
      </c>
      <c r="G98" s="14">
        <v>110</v>
      </c>
      <c r="H98" s="14">
        <v>9</v>
      </c>
      <c r="I98" s="30">
        <v>30</v>
      </c>
      <c r="J98" s="101">
        <v>80000</v>
      </c>
      <c r="K98" s="30"/>
      <c r="L98" s="19" t="e">
        <f t="shared" si="2"/>
        <v>#DIV/0!</v>
      </c>
      <c r="M98" s="32">
        <f>표3_5[[#This Row],[This Week]]-'AB(AO)'!$G$68-'TOAD(LUK)'!$H$46</f>
        <v>42500</v>
      </c>
    </row>
    <row r="99" spans="2:13" x14ac:dyDescent="0.3">
      <c r="B99" s="13" t="s">
        <v>1</v>
      </c>
      <c r="C99" s="14" t="s">
        <v>57</v>
      </c>
      <c r="D99" s="17">
        <v>5</v>
      </c>
      <c r="E99" s="14" t="s">
        <v>7</v>
      </c>
      <c r="F99" s="14" t="s">
        <v>5</v>
      </c>
      <c r="G99" s="14">
        <v>110</v>
      </c>
      <c r="H99" s="14" t="s">
        <v>196</v>
      </c>
      <c r="I99" s="30" t="s">
        <v>196</v>
      </c>
      <c r="J99" s="30" t="s">
        <v>196</v>
      </c>
      <c r="K99" s="30"/>
      <c r="L99" s="19" t="e">
        <f t="shared" si="2"/>
        <v>#VALUE!</v>
      </c>
      <c r="M99" s="32" t="e">
        <f>표3_5[[#This Row],[This Week]]-'AB(AO)'!$G$68-'TOAD(LUK)'!$H$47</f>
        <v>#VALUE!</v>
      </c>
    </row>
    <row r="100" spans="2:13" x14ac:dyDescent="0.3">
      <c r="B100" s="13" t="s">
        <v>1</v>
      </c>
      <c r="C100" s="14" t="s">
        <v>57</v>
      </c>
      <c r="D100" s="17">
        <v>5</v>
      </c>
      <c r="E100" s="14" t="s">
        <v>6</v>
      </c>
      <c r="F100" s="14" t="s">
        <v>16</v>
      </c>
      <c r="G100" s="14">
        <v>110</v>
      </c>
      <c r="H100" s="14" t="s">
        <v>196</v>
      </c>
      <c r="I100" s="30" t="s">
        <v>196</v>
      </c>
      <c r="J100" s="30" t="s">
        <v>196</v>
      </c>
      <c r="K100" s="30"/>
      <c r="L100" s="19" t="e">
        <f t="shared" si="2"/>
        <v>#VALUE!</v>
      </c>
      <c r="M100" s="32" t="e">
        <f>표3_5[[#This Row],[This Week]]-'AB(AO)'!$G$68-'TOAD(LUK)'!$H$48</f>
        <v>#VALUE!</v>
      </c>
    </row>
    <row r="101" spans="2:13" ht="17.25" thickBot="1" x14ac:dyDescent="0.35">
      <c r="B101" s="50" t="s">
        <v>1</v>
      </c>
      <c r="C101" s="52" t="s">
        <v>57</v>
      </c>
      <c r="D101" s="52">
        <v>5</v>
      </c>
      <c r="E101" s="52" t="s">
        <v>6</v>
      </c>
      <c r="F101" s="52" t="s">
        <v>5</v>
      </c>
      <c r="G101" s="52">
        <v>110</v>
      </c>
      <c r="H101" s="52">
        <v>10</v>
      </c>
      <c r="I101" s="51">
        <v>70</v>
      </c>
      <c r="J101" s="102">
        <v>68000</v>
      </c>
      <c r="K101" s="51"/>
      <c r="L101" s="53" t="e">
        <f t="shared" si="2"/>
        <v>#DIV/0!</v>
      </c>
      <c r="M101" s="54">
        <f>표3_5[[#This Row],[This Week]]-'AB(AO)'!$G$68-'TOAD(LUK)'!$H$49</f>
        <v>17000</v>
      </c>
    </row>
    <row r="102" spans="2:13" ht="17.25" thickTop="1" x14ac:dyDescent="0.3">
      <c r="B102" s="25" t="s">
        <v>1</v>
      </c>
      <c r="C102" s="33" t="s">
        <v>58</v>
      </c>
      <c r="D102" s="17">
        <v>2</v>
      </c>
      <c r="E102" s="33" t="s">
        <v>15</v>
      </c>
      <c r="F102" s="33" t="s">
        <v>3</v>
      </c>
      <c r="G102" s="33">
        <v>80</v>
      </c>
      <c r="H102" s="33">
        <v>10</v>
      </c>
      <c r="I102" s="33">
        <v>70</v>
      </c>
      <c r="J102" s="89">
        <v>36700</v>
      </c>
      <c r="K102" s="33"/>
      <c r="L102" s="48" t="e">
        <f t="shared" si="2"/>
        <v>#DIV/0!</v>
      </c>
      <c r="M102" s="35">
        <f>표3_5[[#This Row],[This Week]]-'AB(AO)'!$G$65-'TOAD(LUK)'!$H$50</f>
        <v>15400</v>
      </c>
    </row>
    <row r="103" spans="2:13" x14ac:dyDescent="0.3">
      <c r="B103" s="13" t="s">
        <v>1</v>
      </c>
      <c r="C103" s="30" t="s">
        <v>58</v>
      </c>
      <c r="D103" s="17">
        <v>2</v>
      </c>
      <c r="E103" s="30" t="s">
        <v>15</v>
      </c>
      <c r="F103" s="30" t="s">
        <v>17</v>
      </c>
      <c r="G103" s="30">
        <v>80</v>
      </c>
      <c r="H103" s="30" t="s">
        <v>196</v>
      </c>
      <c r="I103" s="30" t="s">
        <v>196</v>
      </c>
      <c r="J103" s="30" t="s">
        <v>196</v>
      </c>
      <c r="K103" s="30"/>
      <c r="L103" s="49" t="e">
        <f t="shared" si="2"/>
        <v>#VALUE!</v>
      </c>
      <c r="M103" s="35" t="e">
        <f>표3_5[[#This Row],[This Week]]-'AB(AO)'!$G$65-'TOAD(LUK)'!$H$51</f>
        <v>#VALUE!</v>
      </c>
    </row>
    <row r="104" spans="2:13" x14ac:dyDescent="0.3">
      <c r="B104" s="13" t="s">
        <v>1</v>
      </c>
      <c r="C104" s="30" t="s">
        <v>58</v>
      </c>
      <c r="D104" s="17">
        <v>2</v>
      </c>
      <c r="E104" s="30" t="s">
        <v>83</v>
      </c>
      <c r="F104" s="30" t="s">
        <v>3</v>
      </c>
      <c r="G104" s="30">
        <v>80</v>
      </c>
      <c r="H104" s="30">
        <v>10</v>
      </c>
      <c r="I104" s="30">
        <v>70</v>
      </c>
      <c r="J104" s="30">
        <v>50500</v>
      </c>
      <c r="K104" s="30"/>
      <c r="L104" s="49" t="e">
        <f t="shared" si="2"/>
        <v>#DIV/0!</v>
      </c>
      <c r="M104" s="35">
        <f>표3_5[[#This Row],[This Week]]-'AB(AO)'!$G$65-'TOAD(LUK)'!$H$52</f>
        <v>2500</v>
      </c>
    </row>
    <row r="105" spans="2:13" x14ac:dyDescent="0.3">
      <c r="B105" s="13" t="s">
        <v>1</v>
      </c>
      <c r="C105" s="30" t="s">
        <v>58</v>
      </c>
      <c r="D105" s="17">
        <v>2</v>
      </c>
      <c r="E105" s="30" t="s">
        <v>84</v>
      </c>
      <c r="F105" s="30" t="s">
        <v>17</v>
      </c>
      <c r="G105" s="30">
        <v>80</v>
      </c>
      <c r="H105" s="30" t="s">
        <v>196</v>
      </c>
      <c r="I105" s="30" t="s">
        <v>196</v>
      </c>
      <c r="J105" s="30" t="s">
        <v>196</v>
      </c>
      <c r="K105" s="30"/>
      <c r="L105" s="49" t="e">
        <f t="shared" si="2"/>
        <v>#VALUE!</v>
      </c>
      <c r="M105" s="35" t="e">
        <f>표3_5[[#This Row],[This Week]]-'AB(AO)'!$G$65-'TOAD(LUK)'!$H$53</f>
        <v>#VALUE!</v>
      </c>
    </row>
    <row r="106" spans="2:13" x14ac:dyDescent="0.3">
      <c r="B106" s="13" t="s">
        <v>1</v>
      </c>
      <c r="C106" s="30" t="s">
        <v>58</v>
      </c>
      <c r="D106" s="17">
        <v>2</v>
      </c>
      <c r="E106" s="30" t="s">
        <v>15</v>
      </c>
      <c r="F106" s="30" t="s">
        <v>51</v>
      </c>
      <c r="G106" s="30">
        <v>80</v>
      </c>
      <c r="H106" s="30" t="s">
        <v>196</v>
      </c>
      <c r="I106" s="30" t="s">
        <v>196</v>
      </c>
      <c r="J106" s="30" t="s">
        <v>196</v>
      </c>
      <c r="K106" s="30"/>
      <c r="L106" s="49" t="e">
        <f t="shared" si="2"/>
        <v>#VALUE!</v>
      </c>
      <c r="M106" s="35" t="e">
        <f>표3_5[[#This Row],[This Week]]-'AB(AO)'!$G$65-'TOAD(RE)'!$F$40</f>
        <v>#VALUE!</v>
      </c>
    </row>
    <row r="107" spans="2:13" x14ac:dyDescent="0.3">
      <c r="B107" s="13" t="s">
        <v>1</v>
      </c>
      <c r="C107" s="30" t="s">
        <v>58</v>
      </c>
      <c r="D107" s="17">
        <v>2</v>
      </c>
      <c r="E107" s="30" t="s">
        <v>15</v>
      </c>
      <c r="F107" s="30" t="s">
        <v>3</v>
      </c>
      <c r="G107" s="30">
        <v>90</v>
      </c>
      <c r="H107" s="30" t="s">
        <v>196</v>
      </c>
      <c r="I107" s="30" t="s">
        <v>196</v>
      </c>
      <c r="J107" s="30" t="s">
        <v>196</v>
      </c>
      <c r="K107" s="30"/>
      <c r="L107" s="26" t="e">
        <f t="shared" si="2"/>
        <v>#VALUE!</v>
      </c>
      <c r="M107" s="35" t="e">
        <f>표3_5[[#This Row],[This Week]]-'AB(AO)'!$G$66-'TOAD(LUK)'!$H$50</f>
        <v>#VALUE!</v>
      </c>
    </row>
    <row r="108" spans="2:13" x14ac:dyDescent="0.3">
      <c r="B108" s="13" t="s">
        <v>1</v>
      </c>
      <c r="C108" s="30" t="s">
        <v>58</v>
      </c>
      <c r="D108" s="17">
        <v>2</v>
      </c>
      <c r="E108" s="30" t="s">
        <v>15</v>
      </c>
      <c r="F108" s="30" t="s">
        <v>17</v>
      </c>
      <c r="G108" s="30">
        <v>90</v>
      </c>
      <c r="H108" s="30" t="s">
        <v>196</v>
      </c>
      <c r="I108" s="30" t="s">
        <v>196</v>
      </c>
      <c r="J108" s="30" t="s">
        <v>196</v>
      </c>
      <c r="K108" s="30"/>
      <c r="L108" s="19" t="e">
        <f t="shared" si="2"/>
        <v>#VALUE!</v>
      </c>
      <c r="M108" s="32" t="e">
        <f>표3_5[[#This Row],[This Week]]-'AB(AO)'!$G$66-'TOAD(LUK)'!$H$51</f>
        <v>#VALUE!</v>
      </c>
    </row>
    <row r="109" spans="2:13" x14ac:dyDescent="0.3">
      <c r="B109" s="13" t="s">
        <v>1</v>
      </c>
      <c r="C109" s="30" t="s">
        <v>58</v>
      </c>
      <c r="D109" s="17">
        <v>2</v>
      </c>
      <c r="E109" s="30" t="s">
        <v>11</v>
      </c>
      <c r="F109" s="30" t="s">
        <v>3</v>
      </c>
      <c r="G109" s="30">
        <v>90</v>
      </c>
      <c r="H109" s="30">
        <v>10</v>
      </c>
      <c r="I109" s="30">
        <v>30</v>
      </c>
      <c r="J109" s="41">
        <v>80000</v>
      </c>
      <c r="K109" s="30"/>
      <c r="L109" s="19" t="e">
        <f t="shared" si="2"/>
        <v>#DIV/0!</v>
      </c>
      <c r="M109" s="32">
        <f>표3_5[[#This Row],[This Week]]-'AB(AO)'!$G$66-'TOAD(LUK)'!$H$52</f>
        <v>31100</v>
      </c>
    </row>
    <row r="110" spans="2:13" x14ac:dyDescent="0.3">
      <c r="B110" s="13" t="s">
        <v>1</v>
      </c>
      <c r="C110" s="30" t="s">
        <v>58</v>
      </c>
      <c r="D110" s="17">
        <v>2</v>
      </c>
      <c r="E110" s="30" t="s">
        <v>11</v>
      </c>
      <c r="F110" s="30" t="s">
        <v>17</v>
      </c>
      <c r="G110" s="30">
        <v>90</v>
      </c>
      <c r="H110" s="30" t="s">
        <v>196</v>
      </c>
      <c r="I110" s="30" t="s">
        <v>196</v>
      </c>
      <c r="J110" s="30" t="s">
        <v>196</v>
      </c>
      <c r="K110" s="30"/>
      <c r="L110" s="19" t="e">
        <f t="shared" si="2"/>
        <v>#VALUE!</v>
      </c>
      <c r="M110" s="32" t="e">
        <f>표3_5[[#This Row],[This Week]]-'AB(AO)'!$G$66-'TOAD(LUK)'!$H$53</f>
        <v>#VALUE!</v>
      </c>
    </row>
    <row r="111" spans="2:13" x14ac:dyDescent="0.3">
      <c r="B111" s="13" t="s">
        <v>1</v>
      </c>
      <c r="C111" s="30" t="s">
        <v>58</v>
      </c>
      <c r="D111" s="17">
        <v>2</v>
      </c>
      <c r="E111" s="30" t="s">
        <v>82</v>
      </c>
      <c r="F111" s="30" t="s">
        <v>51</v>
      </c>
      <c r="G111" s="30">
        <v>90</v>
      </c>
      <c r="H111" s="30" t="s">
        <v>196</v>
      </c>
      <c r="I111" s="30" t="s">
        <v>196</v>
      </c>
      <c r="J111" s="30" t="s">
        <v>196</v>
      </c>
      <c r="K111" s="30"/>
      <c r="L111" s="19" t="e">
        <f t="shared" si="2"/>
        <v>#VALUE!</v>
      </c>
      <c r="M111" s="32" t="e">
        <f>표3_5[[#This Row],[This Week]]-'AB(AO)'!$G$66-'TOAD(RE)'!$F$40</f>
        <v>#VALUE!</v>
      </c>
    </row>
    <row r="112" spans="2:13" x14ac:dyDescent="0.3">
      <c r="B112" s="13" t="s">
        <v>1</v>
      </c>
      <c r="C112" s="30" t="s">
        <v>58</v>
      </c>
      <c r="D112" s="17">
        <v>2</v>
      </c>
      <c r="E112" s="30" t="s">
        <v>15</v>
      </c>
      <c r="F112" s="30" t="s">
        <v>3</v>
      </c>
      <c r="G112" s="30">
        <v>100</v>
      </c>
      <c r="H112" s="30" t="s">
        <v>196</v>
      </c>
      <c r="I112" s="30" t="s">
        <v>196</v>
      </c>
      <c r="J112" s="30" t="s">
        <v>196</v>
      </c>
      <c r="K112" s="30"/>
      <c r="L112" s="19" t="e">
        <f t="shared" si="2"/>
        <v>#VALUE!</v>
      </c>
      <c r="M112" s="32" t="e">
        <f>표3_5[[#This Row],[This Week]]-'AB(AO)'!$G$67-'TOAD(LUK)'!$H$50</f>
        <v>#VALUE!</v>
      </c>
    </row>
    <row r="113" spans="2:13" x14ac:dyDescent="0.3">
      <c r="B113" s="13" t="s">
        <v>1</v>
      </c>
      <c r="C113" s="30" t="s">
        <v>58</v>
      </c>
      <c r="D113" s="17">
        <v>2</v>
      </c>
      <c r="E113" s="30" t="s">
        <v>15</v>
      </c>
      <c r="F113" s="30" t="s">
        <v>59</v>
      </c>
      <c r="G113" s="30">
        <v>100</v>
      </c>
      <c r="H113" s="30" t="s">
        <v>196</v>
      </c>
      <c r="I113" s="30" t="s">
        <v>196</v>
      </c>
      <c r="J113" s="30" t="s">
        <v>196</v>
      </c>
      <c r="K113" s="30"/>
      <c r="L113" s="19" t="e">
        <f t="shared" si="2"/>
        <v>#VALUE!</v>
      </c>
      <c r="M113" s="32" t="e">
        <f>표3_5[[#This Row],[This Week]]-'AB(AO)'!$G$67-'TOAD(LUK)'!$H$51</f>
        <v>#VALUE!</v>
      </c>
    </row>
    <row r="114" spans="2:13" x14ac:dyDescent="0.3">
      <c r="B114" s="13" t="s">
        <v>1</v>
      </c>
      <c r="C114" s="30" t="s">
        <v>58</v>
      </c>
      <c r="D114" s="17">
        <v>2</v>
      </c>
      <c r="E114" s="30" t="s">
        <v>11</v>
      </c>
      <c r="F114" s="30" t="s">
        <v>3</v>
      </c>
      <c r="G114" s="30">
        <v>100</v>
      </c>
      <c r="H114" s="30" t="s">
        <v>196</v>
      </c>
      <c r="I114" s="30" t="s">
        <v>196</v>
      </c>
      <c r="J114" s="30" t="s">
        <v>196</v>
      </c>
      <c r="K114" s="30"/>
      <c r="L114" s="19" t="e">
        <f t="shared" si="2"/>
        <v>#VALUE!</v>
      </c>
      <c r="M114" s="32" t="e">
        <f>표3_5[[#This Row],[This Week]]-'AB(AO)'!$G$67-'TOAD(LUK)'!$H$52</f>
        <v>#VALUE!</v>
      </c>
    </row>
    <row r="115" spans="2:13" x14ac:dyDescent="0.3">
      <c r="B115" s="13" t="s">
        <v>1</v>
      </c>
      <c r="C115" s="30" t="s">
        <v>58</v>
      </c>
      <c r="D115" s="17">
        <v>2</v>
      </c>
      <c r="E115" s="30" t="s">
        <v>11</v>
      </c>
      <c r="F115" s="30" t="s">
        <v>77</v>
      </c>
      <c r="G115" s="30">
        <v>100</v>
      </c>
      <c r="H115" s="30" t="s">
        <v>196</v>
      </c>
      <c r="I115" s="30" t="s">
        <v>196</v>
      </c>
      <c r="J115" s="30" t="s">
        <v>196</v>
      </c>
      <c r="K115" s="30"/>
      <c r="L115" s="19" t="e">
        <f t="shared" si="2"/>
        <v>#VALUE!</v>
      </c>
      <c r="M115" s="32" t="e">
        <f>표3_5[[#This Row],[This Week]]-'AB(AO)'!$G$67-'TOAD(LUK)'!$H$53</f>
        <v>#VALUE!</v>
      </c>
    </row>
    <row r="116" spans="2:13" x14ac:dyDescent="0.3">
      <c r="B116" s="13" t="s">
        <v>1</v>
      </c>
      <c r="C116" s="30" t="s">
        <v>58</v>
      </c>
      <c r="D116" s="17">
        <v>2</v>
      </c>
      <c r="E116" s="30" t="s">
        <v>81</v>
      </c>
      <c r="F116" s="30" t="s">
        <v>51</v>
      </c>
      <c r="G116" s="30">
        <v>100</v>
      </c>
      <c r="H116" s="30" t="s">
        <v>196</v>
      </c>
      <c r="I116" s="30" t="s">
        <v>196</v>
      </c>
      <c r="J116" s="30" t="s">
        <v>196</v>
      </c>
      <c r="K116" s="30"/>
      <c r="L116" s="19" t="e">
        <f t="shared" si="2"/>
        <v>#VALUE!</v>
      </c>
      <c r="M116" s="32" t="e">
        <f>표3_5[[#This Row],[This Week]]-'AB(AO)'!$G$67-'TOAD(RE)'!$F$40</f>
        <v>#VALUE!</v>
      </c>
    </row>
    <row r="117" spans="2:13" x14ac:dyDescent="0.3">
      <c r="B117" s="13" t="s">
        <v>1</v>
      </c>
      <c r="C117" s="30" t="s">
        <v>58</v>
      </c>
      <c r="D117" s="17">
        <v>2</v>
      </c>
      <c r="E117" s="30" t="s">
        <v>15</v>
      </c>
      <c r="F117" s="30" t="s">
        <v>3</v>
      </c>
      <c r="G117" s="30">
        <v>110</v>
      </c>
      <c r="H117" s="30" t="s">
        <v>196</v>
      </c>
      <c r="I117" s="30" t="s">
        <v>196</v>
      </c>
      <c r="J117" s="30" t="s">
        <v>196</v>
      </c>
      <c r="K117" s="30"/>
      <c r="L117" s="19" t="e">
        <f t="shared" ref="L117:L148" si="3">J117/K117-100%</f>
        <v>#VALUE!</v>
      </c>
      <c r="M117" s="32" t="e">
        <f>표3_5[[#This Row],[This Week]]-'AB(AO)'!$G$68-'TOAD(LUK)'!$H$50</f>
        <v>#VALUE!</v>
      </c>
    </row>
    <row r="118" spans="2:13" x14ac:dyDescent="0.3">
      <c r="B118" s="13" t="s">
        <v>1</v>
      </c>
      <c r="C118" s="30" t="s">
        <v>58</v>
      </c>
      <c r="D118" s="17">
        <v>2</v>
      </c>
      <c r="E118" s="30" t="s">
        <v>15</v>
      </c>
      <c r="F118" s="30" t="s">
        <v>17</v>
      </c>
      <c r="G118" s="30">
        <v>110</v>
      </c>
      <c r="H118" s="30" t="s">
        <v>196</v>
      </c>
      <c r="I118" s="30" t="s">
        <v>196</v>
      </c>
      <c r="J118" s="30" t="s">
        <v>196</v>
      </c>
      <c r="K118" s="30"/>
      <c r="L118" s="19" t="e">
        <f t="shared" si="3"/>
        <v>#VALUE!</v>
      </c>
      <c r="M118" s="32" t="e">
        <f>표3_5[[#This Row],[This Week]]-'AB(AO)'!$G$68-'TOAD(LUK)'!$H$51</f>
        <v>#VALUE!</v>
      </c>
    </row>
    <row r="119" spans="2:13" x14ac:dyDescent="0.3">
      <c r="B119" s="13" t="s">
        <v>1</v>
      </c>
      <c r="C119" s="30" t="s">
        <v>58</v>
      </c>
      <c r="D119" s="17">
        <v>2</v>
      </c>
      <c r="E119" s="30" t="s">
        <v>11</v>
      </c>
      <c r="F119" s="30" t="s">
        <v>3</v>
      </c>
      <c r="G119" s="30">
        <v>110</v>
      </c>
      <c r="H119" s="30" t="s">
        <v>196</v>
      </c>
      <c r="I119" s="30" t="s">
        <v>196</v>
      </c>
      <c r="J119" s="30" t="s">
        <v>196</v>
      </c>
      <c r="K119" s="30"/>
      <c r="L119" s="19" t="e">
        <f t="shared" si="3"/>
        <v>#VALUE!</v>
      </c>
      <c r="M119" s="32" t="e">
        <f>표3_5[[#This Row],[This Week]]-'AB(AO)'!$G$68-'TOAD(LUK)'!$H$52</f>
        <v>#VALUE!</v>
      </c>
    </row>
    <row r="120" spans="2:13" x14ac:dyDescent="0.3">
      <c r="B120" s="13" t="s">
        <v>1</v>
      </c>
      <c r="C120" s="30" t="s">
        <v>58</v>
      </c>
      <c r="D120" s="17">
        <v>2</v>
      </c>
      <c r="E120" s="30" t="s">
        <v>11</v>
      </c>
      <c r="F120" s="30" t="s">
        <v>17</v>
      </c>
      <c r="G120" s="30">
        <v>110</v>
      </c>
      <c r="H120" s="30" t="s">
        <v>196</v>
      </c>
      <c r="I120" s="30" t="s">
        <v>196</v>
      </c>
      <c r="J120" s="30" t="s">
        <v>196</v>
      </c>
      <c r="K120" s="30"/>
      <c r="L120" s="19" t="e">
        <f t="shared" si="3"/>
        <v>#VALUE!</v>
      </c>
      <c r="M120" s="32" t="e">
        <f>표3_5[[#This Row],[This Week]]-'AB(AO)'!$G$68-'TOAD(LUK)'!$H$53</f>
        <v>#VALUE!</v>
      </c>
    </row>
    <row r="121" spans="2:13" ht="17.25" thickBot="1" x14ac:dyDescent="0.35">
      <c r="B121" s="55" t="s">
        <v>1</v>
      </c>
      <c r="C121" s="56" t="s">
        <v>58</v>
      </c>
      <c r="D121" s="57">
        <v>2</v>
      </c>
      <c r="E121" s="56" t="s">
        <v>15</v>
      </c>
      <c r="F121" s="56" t="s">
        <v>51</v>
      </c>
      <c r="G121" s="56">
        <v>110</v>
      </c>
      <c r="H121" s="56" t="s">
        <v>196</v>
      </c>
      <c r="I121" s="56" t="s">
        <v>196</v>
      </c>
      <c r="J121" s="56" t="s">
        <v>196</v>
      </c>
      <c r="K121" s="56"/>
      <c r="L121" s="58" t="e">
        <f t="shared" si="3"/>
        <v>#VALUE!</v>
      </c>
      <c r="M121" s="59" t="e">
        <f>표3_5[[#This Row],[This Week]]-'AB(AO)'!$G$68-'TOAD(RE)'!$F$40</f>
        <v>#VALUE!</v>
      </c>
    </row>
    <row r="122" spans="2:13" ht="17.25" thickTop="1" x14ac:dyDescent="0.3">
      <c r="B122" s="82" t="s">
        <v>2</v>
      </c>
      <c r="C122" s="33" t="s">
        <v>57</v>
      </c>
      <c r="D122" s="17">
        <v>3</v>
      </c>
      <c r="E122" s="33" t="s">
        <v>70</v>
      </c>
      <c r="F122" s="33" t="s">
        <v>71</v>
      </c>
      <c r="G122" s="33">
        <v>80</v>
      </c>
      <c r="H122" s="33">
        <v>10</v>
      </c>
      <c r="I122" s="33">
        <v>70</v>
      </c>
      <c r="J122" s="103">
        <v>38600</v>
      </c>
      <c r="K122" s="33"/>
      <c r="L122" s="26" t="e">
        <f t="shared" si="3"/>
        <v>#DIV/0!</v>
      </c>
      <c r="M122" s="35">
        <f>표3_5[[#This Row],[This Week]]-'AB(AO)'!$G$69-'TOAD(LUK)'!$H$56</f>
        <v>13600</v>
      </c>
    </row>
    <row r="123" spans="2:13" x14ac:dyDescent="0.3">
      <c r="B123" s="37" t="s">
        <v>2</v>
      </c>
      <c r="C123" s="30" t="s">
        <v>57</v>
      </c>
      <c r="D123" s="17">
        <v>3</v>
      </c>
      <c r="E123" s="30" t="s">
        <v>70</v>
      </c>
      <c r="F123" s="30" t="s">
        <v>72</v>
      </c>
      <c r="G123" s="30">
        <v>80</v>
      </c>
      <c r="H123" s="30" t="s">
        <v>196</v>
      </c>
      <c r="I123" s="30" t="s">
        <v>196</v>
      </c>
      <c r="J123" s="30" t="s">
        <v>196</v>
      </c>
      <c r="K123" s="30"/>
      <c r="L123" s="19" t="e">
        <f t="shared" si="3"/>
        <v>#VALUE!</v>
      </c>
      <c r="M123" s="35" t="e">
        <f>표3_5[[#This Row],[This Week]]-'AB(AO)'!$G$69-'TOAD(LUK)'!$H$57</f>
        <v>#VALUE!</v>
      </c>
    </row>
    <row r="124" spans="2:13" x14ac:dyDescent="0.3">
      <c r="B124" s="37" t="s">
        <v>2</v>
      </c>
      <c r="C124" s="30" t="s">
        <v>57</v>
      </c>
      <c r="D124" s="17">
        <v>3</v>
      </c>
      <c r="E124" s="30" t="s">
        <v>73</v>
      </c>
      <c r="F124" s="30" t="s">
        <v>71</v>
      </c>
      <c r="G124" s="30">
        <v>80</v>
      </c>
      <c r="H124" s="30">
        <v>10</v>
      </c>
      <c r="I124" s="30">
        <v>30</v>
      </c>
      <c r="J124" s="41">
        <v>72500</v>
      </c>
      <c r="K124" s="30"/>
      <c r="L124" s="19" t="e">
        <f t="shared" si="3"/>
        <v>#DIV/0!</v>
      </c>
      <c r="M124" s="35">
        <f>표3_5[[#This Row],[This Week]]-'AB(AO)'!$G$69-'TOAD(LUK)'!$H$58</f>
        <v>39100</v>
      </c>
    </row>
    <row r="125" spans="2:13" x14ac:dyDescent="0.3">
      <c r="B125" s="37" t="s">
        <v>2</v>
      </c>
      <c r="C125" s="30" t="s">
        <v>57</v>
      </c>
      <c r="D125" s="17">
        <v>3</v>
      </c>
      <c r="E125" s="30" t="s">
        <v>11</v>
      </c>
      <c r="F125" s="30" t="s">
        <v>17</v>
      </c>
      <c r="G125" s="30">
        <v>80</v>
      </c>
      <c r="H125" s="30" t="s">
        <v>196</v>
      </c>
      <c r="I125" s="30" t="s">
        <v>196</v>
      </c>
      <c r="J125" s="30" t="s">
        <v>196</v>
      </c>
      <c r="K125" s="30"/>
      <c r="L125" s="19" t="e">
        <f t="shared" si="3"/>
        <v>#VALUE!</v>
      </c>
      <c r="M125" s="35" t="e">
        <f>표3_5[[#This Row],[This Week]]-'AB(AO)'!$G$69-'TOAD(LUK)'!$H$59</f>
        <v>#VALUE!</v>
      </c>
    </row>
    <row r="126" spans="2:13" x14ac:dyDescent="0.3">
      <c r="B126" s="37" t="s">
        <v>2</v>
      </c>
      <c r="C126" s="30" t="s">
        <v>57</v>
      </c>
      <c r="D126" s="17">
        <v>3</v>
      </c>
      <c r="E126" s="30" t="s">
        <v>15</v>
      </c>
      <c r="F126" s="30" t="s">
        <v>3</v>
      </c>
      <c r="G126" s="30">
        <v>90</v>
      </c>
      <c r="H126" s="30">
        <v>10</v>
      </c>
      <c r="I126" s="30">
        <v>70</v>
      </c>
      <c r="J126" s="85">
        <v>49200</v>
      </c>
      <c r="K126" s="30"/>
      <c r="L126" s="19" t="e">
        <f t="shared" si="3"/>
        <v>#DIV/0!</v>
      </c>
      <c r="M126" s="35">
        <f>표3_5[[#This Row],[This Week]]-'AB(AO)'!$G$70-'TOAD(LUK)'!$H$56</f>
        <v>19700</v>
      </c>
    </row>
    <row r="127" spans="2:13" x14ac:dyDescent="0.3">
      <c r="B127" s="37" t="s">
        <v>2</v>
      </c>
      <c r="C127" s="30" t="s">
        <v>57</v>
      </c>
      <c r="D127" s="17">
        <v>3</v>
      </c>
      <c r="E127" s="30" t="s">
        <v>15</v>
      </c>
      <c r="F127" s="30" t="s">
        <v>17</v>
      </c>
      <c r="G127" s="30">
        <v>90</v>
      </c>
      <c r="H127" s="30" t="s">
        <v>196</v>
      </c>
      <c r="I127" s="30" t="s">
        <v>196</v>
      </c>
      <c r="J127" s="30" t="s">
        <v>196</v>
      </c>
      <c r="K127" s="30"/>
      <c r="L127" s="19" t="e">
        <f t="shared" si="3"/>
        <v>#VALUE!</v>
      </c>
      <c r="M127" s="35" t="e">
        <f>표3_5[[#This Row],[This Week]]-'AB(AO)'!$G$70-'TOAD(LUK)'!$H$57</f>
        <v>#VALUE!</v>
      </c>
    </row>
    <row r="128" spans="2:13" x14ac:dyDescent="0.3">
      <c r="B128" s="37" t="s">
        <v>2</v>
      </c>
      <c r="C128" s="30" t="s">
        <v>57</v>
      </c>
      <c r="D128" s="17">
        <v>3</v>
      </c>
      <c r="E128" s="30" t="s">
        <v>11</v>
      </c>
      <c r="F128" s="30" t="s">
        <v>3</v>
      </c>
      <c r="G128" s="30">
        <v>90</v>
      </c>
      <c r="H128" s="30" t="s">
        <v>196</v>
      </c>
      <c r="I128" s="30" t="s">
        <v>196</v>
      </c>
      <c r="J128" s="30" t="s">
        <v>196</v>
      </c>
      <c r="K128" s="30"/>
      <c r="L128" s="19" t="e">
        <f t="shared" si="3"/>
        <v>#VALUE!</v>
      </c>
      <c r="M128" s="35" t="e">
        <f>표3_5[[#This Row],[This Week]]-'AB(AO)'!$G$70-'TOAD(LUK)'!$H$58</f>
        <v>#VALUE!</v>
      </c>
    </row>
    <row r="129" spans="2:13" x14ac:dyDescent="0.3">
      <c r="B129" s="37" t="s">
        <v>2</v>
      </c>
      <c r="C129" s="30" t="s">
        <v>57</v>
      </c>
      <c r="D129" s="17">
        <v>3</v>
      </c>
      <c r="E129" s="30" t="s">
        <v>11</v>
      </c>
      <c r="F129" s="30" t="s">
        <v>17</v>
      </c>
      <c r="G129" s="30">
        <v>90</v>
      </c>
      <c r="H129" s="30">
        <v>10</v>
      </c>
      <c r="I129" s="30">
        <v>30</v>
      </c>
      <c r="J129" s="86">
        <v>66500</v>
      </c>
      <c r="K129" s="30"/>
      <c r="L129" s="19" t="e">
        <f t="shared" si="3"/>
        <v>#DIV/0!</v>
      </c>
      <c r="M129" s="35">
        <f>표3_5[[#This Row],[This Week]]-'AB(AO)'!$G$70-'TOAD(LUK)'!$H$59</f>
        <v>23200</v>
      </c>
    </row>
    <row r="130" spans="2:13" x14ac:dyDescent="0.3">
      <c r="B130" s="37" t="s">
        <v>2</v>
      </c>
      <c r="C130" s="30" t="s">
        <v>57</v>
      </c>
      <c r="D130" s="17">
        <v>3</v>
      </c>
      <c r="E130" s="30" t="s">
        <v>7</v>
      </c>
      <c r="F130" s="30" t="s">
        <v>16</v>
      </c>
      <c r="G130" s="30">
        <v>100</v>
      </c>
      <c r="H130" s="30" t="s">
        <v>198</v>
      </c>
      <c r="I130" s="30" t="s">
        <v>196</v>
      </c>
      <c r="J130" s="30" t="s">
        <v>196</v>
      </c>
      <c r="K130" s="30"/>
      <c r="L130" s="19" t="e">
        <f t="shared" si="3"/>
        <v>#VALUE!</v>
      </c>
      <c r="M130" s="35" t="e">
        <f>표3_5[[#This Row],[This Week]]-'AB(AO)'!$G$71-'TOAD(LUK)'!$H$56</f>
        <v>#VALUE!</v>
      </c>
    </row>
    <row r="131" spans="2:13" x14ac:dyDescent="0.3">
      <c r="B131" s="37" t="s">
        <v>2</v>
      </c>
      <c r="C131" s="30" t="s">
        <v>57</v>
      </c>
      <c r="D131" s="17">
        <v>3</v>
      </c>
      <c r="E131" s="30" t="s">
        <v>7</v>
      </c>
      <c r="F131" s="30" t="s">
        <v>5</v>
      </c>
      <c r="G131" s="30">
        <v>100</v>
      </c>
      <c r="H131" s="30" t="s">
        <v>196</v>
      </c>
      <c r="I131" s="30" t="s">
        <v>196</v>
      </c>
      <c r="J131" s="30" t="s">
        <v>196</v>
      </c>
      <c r="K131" s="30"/>
      <c r="L131" s="19" t="e">
        <f t="shared" si="3"/>
        <v>#VALUE!</v>
      </c>
      <c r="M131" s="35" t="e">
        <f>표3_5[[#This Row],[This Week]]-'AB(AO)'!$G$71-'TOAD(LUK)'!$H$57</f>
        <v>#VALUE!</v>
      </c>
    </row>
    <row r="132" spans="2:13" x14ac:dyDescent="0.3">
      <c r="B132" s="37" t="s">
        <v>2</v>
      </c>
      <c r="C132" s="30" t="s">
        <v>57</v>
      </c>
      <c r="D132" s="17">
        <v>3</v>
      </c>
      <c r="E132" s="30" t="s">
        <v>6</v>
      </c>
      <c r="F132" s="30" t="s">
        <v>16</v>
      </c>
      <c r="G132" s="30">
        <v>100</v>
      </c>
      <c r="H132" s="30">
        <v>10</v>
      </c>
      <c r="I132" s="30">
        <v>70</v>
      </c>
      <c r="J132" s="30">
        <v>57800</v>
      </c>
      <c r="K132" s="30"/>
      <c r="L132" s="19" t="e">
        <f t="shared" si="3"/>
        <v>#DIV/0!</v>
      </c>
      <c r="M132" s="35">
        <f>표3_5[[#This Row],[This Week]]-'AB(AO)'!$G$71-'TOAD(LUK)'!$H$58</f>
        <v>7700</v>
      </c>
    </row>
    <row r="133" spans="2:13" x14ac:dyDescent="0.3">
      <c r="B133" s="37" t="s">
        <v>2</v>
      </c>
      <c r="C133" s="30" t="s">
        <v>57</v>
      </c>
      <c r="D133" s="17">
        <v>3</v>
      </c>
      <c r="E133" s="30" t="s">
        <v>6</v>
      </c>
      <c r="F133" s="30" t="s">
        <v>5</v>
      </c>
      <c r="G133" s="30">
        <v>100</v>
      </c>
      <c r="H133" s="30">
        <v>10</v>
      </c>
      <c r="I133" s="30">
        <v>30</v>
      </c>
      <c r="J133" s="86">
        <v>78700</v>
      </c>
      <c r="K133" s="30"/>
      <c r="L133" s="19" t="e">
        <f t="shared" si="3"/>
        <v>#DIV/0!</v>
      </c>
      <c r="M133" s="35">
        <f>표3_5[[#This Row],[This Week]]-'AB(AO)'!$G$71-'TOAD(LUK)'!$H$59</f>
        <v>23200</v>
      </c>
    </row>
    <row r="134" spans="2:13" x14ac:dyDescent="0.3">
      <c r="B134" s="37" t="s">
        <v>2</v>
      </c>
      <c r="C134" s="30" t="s">
        <v>57</v>
      </c>
      <c r="D134" s="17">
        <v>3</v>
      </c>
      <c r="E134" s="30" t="s">
        <v>7</v>
      </c>
      <c r="F134" s="30" t="s">
        <v>16</v>
      </c>
      <c r="G134" s="30">
        <v>110</v>
      </c>
      <c r="H134" s="30" t="s">
        <v>196</v>
      </c>
      <c r="I134" s="30" t="s">
        <v>196</v>
      </c>
      <c r="J134" s="30" t="s">
        <v>196</v>
      </c>
      <c r="K134" s="30"/>
      <c r="L134" s="19" t="e">
        <f t="shared" si="3"/>
        <v>#VALUE!</v>
      </c>
      <c r="M134" s="32" t="e">
        <f>표3_5[[#This Row],[This Week]]-'AB(AO)'!$G$72-'TOAD(LUK)'!$H$56</f>
        <v>#VALUE!</v>
      </c>
    </row>
    <row r="135" spans="2:13" x14ac:dyDescent="0.3">
      <c r="B135" s="37" t="s">
        <v>2</v>
      </c>
      <c r="C135" s="30" t="s">
        <v>57</v>
      </c>
      <c r="D135" s="17">
        <v>3</v>
      </c>
      <c r="E135" s="30" t="s">
        <v>7</v>
      </c>
      <c r="F135" s="30" t="s">
        <v>5</v>
      </c>
      <c r="G135" s="30">
        <v>110</v>
      </c>
      <c r="H135" s="30" t="s">
        <v>196</v>
      </c>
      <c r="I135" s="30" t="s">
        <v>196</v>
      </c>
      <c r="J135" s="30" t="s">
        <v>196</v>
      </c>
      <c r="K135" s="30"/>
      <c r="L135" s="19" t="e">
        <f t="shared" si="3"/>
        <v>#VALUE!</v>
      </c>
      <c r="M135" s="32" t="e">
        <f>표3_5[[#This Row],[This Week]]-'AB(AO)'!$G$72-'TOAD(LUK)'!$H$57</f>
        <v>#VALUE!</v>
      </c>
    </row>
    <row r="136" spans="2:13" x14ac:dyDescent="0.3">
      <c r="B136" s="38" t="s">
        <v>2</v>
      </c>
      <c r="C136" s="46" t="s">
        <v>57</v>
      </c>
      <c r="D136" s="17">
        <v>3</v>
      </c>
      <c r="E136" s="46" t="s">
        <v>6</v>
      </c>
      <c r="F136" s="46" t="s">
        <v>16</v>
      </c>
      <c r="G136" s="46">
        <v>110</v>
      </c>
      <c r="H136" s="46" t="s">
        <v>196</v>
      </c>
      <c r="I136" s="46" t="s">
        <v>196</v>
      </c>
      <c r="J136" s="46" t="s">
        <v>196</v>
      </c>
      <c r="K136" s="46"/>
      <c r="L136" s="49" t="e">
        <f t="shared" si="3"/>
        <v>#VALUE!</v>
      </c>
      <c r="M136" s="36" t="e">
        <f>표3_5[[#This Row],[This Week]]-'AB(AO)'!$G$72-'TOAD(LUK)'!$H$58</f>
        <v>#VALUE!</v>
      </c>
    </row>
    <row r="137" spans="2:13" ht="17.25" thickBot="1" x14ac:dyDescent="0.35">
      <c r="B137" s="73" t="s">
        <v>2</v>
      </c>
      <c r="C137" s="74" t="s">
        <v>57</v>
      </c>
      <c r="D137" s="75">
        <v>3</v>
      </c>
      <c r="E137" s="74" t="s">
        <v>6</v>
      </c>
      <c r="F137" s="74" t="s">
        <v>5</v>
      </c>
      <c r="G137" s="74">
        <v>110</v>
      </c>
      <c r="H137" s="74" t="s">
        <v>199</v>
      </c>
      <c r="I137" s="74" t="s">
        <v>196</v>
      </c>
      <c r="J137" s="74" t="s">
        <v>196</v>
      </c>
      <c r="K137" s="74"/>
      <c r="L137" s="76" t="e">
        <f t="shared" si="3"/>
        <v>#VALUE!</v>
      </c>
      <c r="M137" s="77" t="e">
        <f>표3_5[[#This Row],[This Week]]-'AB(AO)'!$G$72-'TOAD(LUK)'!$H$59</f>
        <v>#VALUE!</v>
      </c>
    </row>
    <row r="138" spans="2:13" ht="17.25" thickTop="1" x14ac:dyDescent="0.3">
      <c r="B138" s="45" t="s">
        <v>2</v>
      </c>
      <c r="C138" s="33" t="s">
        <v>58</v>
      </c>
      <c r="D138" s="17">
        <v>0</v>
      </c>
      <c r="E138" s="33" t="s">
        <v>15</v>
      </c>
      <c r="F138" s="33" t="s">
        <v>3</v>
      </c>
      <c r="G138" s="33">
        <v>80</v>
      </c>
      <c r="H138" s="33" t="s">
        <v>196</v>
      </c>
      <c r="I138" s="33" t="s">
        <v>196</v>
      </c>
      <c r="J138" s="33" t="s">
        <v>196</v>
      </c>
      <c r="K138" s="33"/>
      <c r="L138" s="26" t="e">
        <f t="shared" si="3"/>
        <v>#VALUE!</v>
      </c>
      <c r="M138" s="35" t="e">
        <f>표3_5[[#This Row],[This Week]]-'AB(AO)'!$G$69-'TOAD(LUK)'!$H$60</f>
        <v>#VALUE!</v>
      </c>
    </row>
    <row r="139" spans="2:13" x14ac:dyDescent="0.3">
      <c r="B139" s="37" t="s">
        <v>2</v>
      </c>
      <c r="C139" s="30" t="s">
        <v>58</v>
      </c>
      <c r="D139" s="17">
        <v>0</v>
      </c>
      <c r="E139" s="30" t="s">
        <v>15</v>
      </c>
      <c r="F139" s="30" t="s">
        <v>17</v>
      </c>
      <c r="G139" s="30">
        <v>80</v>
      </c>
      <c r="H139" s="33" t="s">
        <v>196</v>
      </c>
      <c r="I139" s="33" t="s">
        <v>196</v>
      </c>
      <c r="J139" s="33" t="s">
        <v>196</v>
      </c>
      <c r="K139" s="33"/>
      <c r="L139" s="19" t="e">
        <f t="shared" si="3"/>
        <v>#VALUE!</v>
      </c>
      <c r="M139" s="35" t="e">
        <f>표3_5[[#This Row],[This Week]]-'AB(AO)'!$G$69-'TOAD(LUK)'!$H$61</f>
        <v>#VALUE!</v>
      </c>
    </row>
    <row r="140" spans="2:13" x14ac:dyDescent="0.3">
      <c r="B140" s="37" t="s">
        <v>2</v>
      </c>
      <c r="C140" s="30" t="s">
        <v>58</v>
      </c>
      <c r="D140" s="17">
        <v>0</v>
      </c>
      <c r="E140" s="30" t="s">
        <v>83</v>
      </c>
      <c r="F140" s="30" t="s">
        <v>3</v>
      </c>
      <c r="G140" s="30">
        <v>80</v>
      </c>
      <c r="H140" s="33" t="s">
        <v>196</v>
      </c>
      <c r="I140" s="33" t="s">
        <v>196</v>
      </c>
      <c r="J140" s="33" t="s">
        <v>196</v>
      </c>
      <c r="K140" s="33"/>
      <c r="L140" s="19" t="e">
        <f t="shared" si="3"/>
        <v>#VALUE!</v>
      </c>
      <c r="M140" s="35" t="e">
        <f>표3_5[[#This Row],[This Week]]-'AB(AO)'!$G$69-'TOAD(LUK)'!$H$62</f>
        <v>#VALUE!</v>
      </c>
    </row>
    <row r="141" spans="2:13" x14ac:dyDescent="0.3">
      <c r="B141" s="37" t="s">
        <v>2</v>
      </c>
      <c r="C141" s="30" t="s">
        <v>58</v>
      </c>
      <c r="D141" s="17">
        <v>0</v>
      </c>
      <c r="E141" s="30" t="s">
        <v>84</v>
      </c>
      <c r="F141" s="30" t="s">
        <v>17</v>
      </c>
      <c r="G141" s="30">
        <v>80</v>
      </c>
      <c r="H141" s="33" t="s">
        <v>196</v>
      </c>
      <c r="I141" s="33" t="s">
        <v>196</v>
      </c>
      <c r="J141" s="33" t="s">
        <v>196</v>
      </c>
      <c r="K141" s="33"/>
      <c r="L141" s="19" t="e">
        <f t="shared" si="3"/>
        <v>#VALUE!</v>
      </c>
      <c r="M141" s="35" t="e">
        <f>표3_5[[#This Row],[This Week]]-'AB(AO)'!$G$69-'TOAD(LUK)'!$H$63</f>
        <v>#VALUE!</v>
      </c>
    </row>
    <row r="142" spans="2:13" x14ac:dyDescent="0.3">
      <c r="B142" s="37" t="s">
        <v>2</v>
      </c>
      <c r="C142" s="30" t="s">
        <v>58</v>
      </c>
      <c r="D142" s="17">
        <v>0</v>
      </c>
      <c r="E142" s="30" t="s">
        <v>15</v>
      </c>
      <c r="F142" s="30" t="s">
        <v>51</v>
      </c>
      <c r="G142" s="30">
        <v>80</v>
      </c>
      <c r="H142" s="33" t="s">
        <v>196</v>
      </c>
      <c r="I142" s="33" t="s">
        <v>196</v>
      </c>
      <c r="J142" s="33" t="s">
        <v>196</v>
      </c>
      <c r="K142" s="33"/>
      <c r="L142" s="19" t="e">
        <f t="shared" si="3"/>
        <v>#VALUE!</v>
      </c>
      <c r="M142" s="35" t="e">
        <f>표3_5[[#This Row],[This Week]]-'AB(AO)'!$G$69-'TOAD(RE)'!$F$48</f>
        <v>#VALUE!</v>
      </c>
    </row>
    <row r="143" spans="2:13" x14ac:dyDescent="0.3">
      <c r="B143" s="37" t="s">
        <v>2</v>
      </c>
      <c r="C143" s="30" t="s">
        <v>58</v>
      </c>
      <c r="D143" s="17">
        <v>0</v>
      </c>
      <c r="E143" s="30" t="s">
        <v>15</v>
      </c>
      <c r="F143" s="30" t="s">
        <v>3</v>
      </c>
      <c r="G143" s="30">
        <v>90</v>
      </c>
      <c r="H143" s="33" t="s">
        <v>196</v>
      </c>
      <c r="I143" s="33" t="s">
        <v>196</v>
      </c>
      <c r="J143" s="33" t="s">
        <v>196</v>
      </c>
      <c r="K143" s="33"/>
      <c r="L143" s="19" t="e">
        <f t="shared" si="3"/>
        <v>#VALUE!</v>
      </c>
      <c r="M143" s="35" t="e">
        <f>표3_5[[#This Row],[This Week]]-'AB(AO)'!$G$70-'TOAD(LUK)'!$H$60</f>
        <v>#VALUE!</v>
      </c>
    </row>
    <row r="144" spans="2:13" x14ac:dyDescent="0.3">
      <c r="B144" s="37" t="s">
        <v>2</v>
      </c>
      <c r="C144" s="30" t="s">
        <v>58</v>
      </c>
      <c r="D144" s="17">
        <v>0</v>
      </c>
      <c r="E144" s="30" t="s">
        <v>15</v>
      </c>
      <c r="F144" s="30" t="s">
        <v>17</v>
      </c>
      <c r="G144" s="30">
        <v>90</v>
      </c>
      <c r="H144" s="33" t="s">
        <v>196</v>
      </c>
      <c r="I144" s="33" t="s">
        <v>196</v>
      </c>
      <c r="J144" s="33" t="s">
        <v>196</v>
      </c>
      <c r="K144" s="33"/>
      <c r="L144" s="19" t="e">
        <f t="shared" si="3"/>
        <v>#VALUE!</v>
      </c>
      <c r="M144" s="35" t="e">
        <f>표3_5[[#This Row],[This Week]]-'AB(AO)'!$G$70-'TOAD(LUK)'!$H$61</f>
        <v>#VALUE!</v>
      </c>
    </row>
    <row r="145" spans="2:13" x14ac:dyDescent="0.3">
      <c r="B145" s="37" t="s">
        <v>2</v>
      </c>
      <c r="C145" s="30" t="s">
        <v>58</v>
      </c>
      <c r="D145" s="17">
        <v>0</v>
      </c>
      <c r="E145" s="30" t="s">
        <v>11</v>
      </c>
      <c r="F145" s="30" t="s">
        <v>3</v>
      </c>
      <c r="G145" s="30">
        <v>90</v>
      </c>
      <c r="H145" s="33" t="s">
        <v>196</v>
      </c>
      <c r="I145" s="33" t="s">
        <v>196</v>
      </c>
      <c r="J145" s="33" t="s">
        <v>196</v>
      </c>
      <c r="K145" s="33"/>
      <c r="L145" s="19" t="e">
        <f t="shared" si="3"/>
        <v>#VALUE!</v>
      </c>
      <c r="M145" s="35" t="e">
        <f>표3_5[[#This Row],[This Week]]-'AB(AO)'!$G$70-'TOAD(LUK)'!$H$62</f>
        <v>#VALUE!</v>
      </c>
    </row>
    <row r="146" spans="2:13" x14ac:dyDescent="0.3">
      <c r="B146" s="37" t="s">
        <v>2</v>
      </c>
      <c r="C146" s="30" t="s">
        <v>58</v>
      </c>
      <c r="D146" s="17">
        <v>0</v>
      </c>
      <c r="E146" s="30" t="s">
        <v>11</v>
      </c>
      <c r="F146" s="30" t="s">
        <v>17</v>
      </c>
      <c r="G146" s="30">
        <v>90</v>
      </c>
      <c r="H146" s="33" t="s">
        <v>196</v>
      </c>
      <c r="I146" s="33" t="s">
        <v>196</v>
      </c>
      <c r="J146" s="33" t="s">
        <v>196</v>
      </c>
      <c r="K146" s="33"/>
      <c r="L146" s="19" t="e">
        <f t="shared" si="3"/>
        <v>#VALUE!</v>
      </c>
      <c r="M146" s="35" t="e">
        <f>표3_5[[#This Row],[This Week]]-'AB(AO)'!$G$70-'TOAD(LUK)'!$H$63</f>
        <v>#VALUE!</v>
      </c>
    </row>
    <row r="147" spans="2:13" x14ac:dyDescent="0.3">
      <c r="B147" s="37" t="s">
        <v>2</v>
      </c>
      <c r="C147" s="30" t="s">
        <v>58</v>
      </c>
      <c r="D147" s="17">
        <v>0</v>
      </c>
      <c r="E147" s="30" t="s">
        <v>82</v>
      </c>
      <c r="F147" s="30" t="s">
        <v>51</v>
      </c>
      <c r="G147" s="30">
        <v>90</v>
      </c>
      <c r="H147" s="33" t="s">
        <v>196</v>
      </c>
      <c r="I147" s="33" t="s">
        <v>196</v>
      </c>
      <c r="J147" s="33" t="s">
        <v>196</v>
      </c>
      <c r="K147" s="33"/>
      <c r="L147" s="19" t="e">
        <f t="shared" si="3"/>
        <v>#VALUE!</v>
      </c>
      <c r="M147" s="35" t="e">
        <f>표3_5[[#This Row],[This Week]]-'AB(AO)'!$G$70-'TOAD(RE)'!$F$48</f>
        <v>#VALUE!</v>
      </c>
    </row>
    <row r="148" spans="2:13" x14ac:dyDescent="0.3">
      <c r="B148" s="37" t="s">
        <v>2</v>
      </c>
      <c r="C148" s="30" t="s">
        <v>58</v>
      </c>
      <c r="D148" s="17">
        <v>0</v>
      </c>
      <c r="E148" s="30" t="s">
        <v>15</v>
      </c>
      <c r="F148" s="30" t="s">
        <v>3</v>
      </c>
      <c r="G148" s="30">
        <v>100</v>
      </c>
      <c r="H148" s="33" t="s">
        <v>196</v>
      </c>
      <c r="I148" s="33" t="s">
        <v>196</v>
      </c>
      <c r="J148" s="33" t="s">
        <v>196</v>
      </c>
      <c r="K148" s="33"/>
      <c r="L148" s="19" t="e">
        <f t="shared" si="3"/>
        <v>#VALUE!</v>
      </c>
      <c r="M148" s="35" t="e">
        <f>표3_5[[#This Row],[This Week]]-'AB(AO)'!$G$71-'TOAD(LUK)'!$H$60</f>
        <v>#VALUE!</v>
      </c>
    </row>
    <row r="149" spans="2:13" x14ac:dyDescent="0.3">
      <c r="B149" s="37" t="s">
        <v>2</v>
      </c>
      <c r="C149" s="30" t="s">
        <v>58</v>
      </c>
      <c r="D149" s="17">
        <v>0</v>
      </c>
      <c r="E149" s="30" t="s">
        <v>15</v>
      </c>
      <c r="F149" s="30" t="s">
        <v>59</v>
      </c>
      <c r="G149" s="30">
        <v>100</v>
      </c>
      <c r="H149" s="33" t="s">
        <v>196</v>
      </c>
      <c r="I149" s="33" t="s">
        <v>196</v>
      </c>
      <c r="J149" s="33" t="s">
        <v>196</v>
      </c>
      <c r="K149" s="33"/>
      <c r="L149" s="19" t="e">
        <f t="shared" ref="L149:L180" si="4">J149/K149-100%</f>
        <v>#VALUE!</v>
      </c>
      <c r="M149" s="35" t="e">
        <f>표3_5[[#This Row],[This Week]]-'AB(AO)'!$G$71-'TOAD(LUK)'!$H$61</f>
        <v>#VALUE!</v>
      </c>
    </row>
    <row r="150" spans="2:13" x14ac:dyDescent="0.3">
      <c r="B150" s="37" t="s">
        <v>2</v>
      </c>
      <c r="C150" s="30" t="s">
        <v>58</v>
      </c>
      <c r="D150" s="17">
        <v>0</v>
      </c>
      <c r="E150" s="30" t="s">
        <v>11</v>
      </c>
      <c r="F150" s="30" t="s">
        <v>3</v>
      </c>
      <c r="G150" s="30">
        <v>100</v>
      </c>
      <c r="H150" s="33" t="s">
        <v>196</v>
      </c>
      <c r="I150" s="33" t="s">
        <v>196</v>
      </c>
      <c r="J150" s="33" t="s">
        <v>196</v>
      </c>
      <c r="K150" s="33"/>
      <c r="L150" s="19" t="e">
        <f t="shared" si="4"/>
        <v>#VALUE!</v>
      </c>
      <c r="M150" s="35" t="e">
        <f>표3_5[[#This Row],[This Week]]-'AB(AO)'!$G$71-'TOAD(LUK)'!$H$62</f>
        <v>#VALUE!</v>
      </c>
    </row>
    <row r="151" spans="2:13" x14ac:dyDescent="0.3">
      <c r="B151" s="37" t="s">
        <v>2</v>
      </c>
      <c r="C151" s="30" t="s">
        <v>58</v>
      </c>
      <c r="D151" s="17">
        <v>0</v>
      </c>
      <c r="E151" s="30" t="s">
        <v>11</v>
      </c>
      <c r="F151" s="30" t="s">
        <v>77</v>
      </c>
      <c r="G151" s="30">
        <v>100</v>
      </c>
      <c r="H151" s="33" t="s">
        <v>196</v>
      </c>
      <c r="I151" s="33" t="s">
        <v>196</v>
      </c>
      <c r="J151" s="33" t="s">
        <v>196</v>
      </c>
      <c r="K151" s="33"/>
      <c r="L151" s="19" t="e">
        <f t="shared" si="4"/>
        <v>#VALUE!</v>
      </c>
      <c r="M151" s="35" t="e">
        <f>표3_5[[#This Row],[This Week]]-'AB(AO)'!$G$71-'TOAD(LUK)'!$H$63</f>
        <v>#VALUE!</v>
      </c>
    </row>
    <row r="152" spans="2:13" x14ac:dyDescent="0.3">
      <c r="B152" s="37" t="s">
        <v>2</v>
      </c>
      <c r="C152" s="30" t="s">
        <v>58</v>
      </c>
      <c r="D152" s="17">
        <v>0</v>
      </c>
      <c r="E152" s="30" t="s">
        <v>81</v>
      </c>
      <c r="F152" s="30" t="s">
        <v>51</v>
      </c>
      <c r="G152" s="30">
        <v>100</v>
      </c>
      <c r="H152" s="33" t="s">
        <v>196</v>
      </c>
      <c r="I152" s="33" t="s">
        <v>196</v>
      </c>
      <c r="J152" s="33" t="s">
        <v>196</v>
      </c>
      <c r="K152" s="33"/>
      <c r="L152" s="19" t="e">
        <f t="shared" si="4"/>
        <v>#VALUE!</v>
      </c>
      <c r="M152" s="35" t="e">
        <f>표3_5[[#This Row],[This Week]]-'AB(AO)'!$G$71-'TOAD(RE)'!$F$48</f>
        <v>#VALUE!</v>
      </c>
    </row>
    <row r="153" spans="2:13" x14ac:dyDescent="0.3">
      <c r="B153" s="37" t="s">
        <v>2</v>
      </c>
      <c r="C153" s="30" t="s">
        <v>58</v>
      </c>
      <c r="D153" s="17">
        <v>0</v>
      </c>
      <c r="E153" s="30" t="s">
        <v>15</v>
      </c>
      <c r="F153" s="30" t="s">
        <v>3</v>
      </c>
      <c r="G153" s="30">
        <v>110</v>
      </c>
      <c r="H153" s="33" t="s">
        <v>196</v>
      </c>
      <c r="I153" s="33" t="s">
        <v>196</v>
      </c>
      <c r="J153" s="33" t="s">
        <v>196</v>
      </c>
      <c r="K153" s="33"/>
      <c r="L153" s="19" t="e">
        <f t="shared" si="4"/>
        <v>#VALUE!</v>
      </c>
      <c r="M153" s="35" t="e">
        <f>표3_5[[#This Row],[This Week]]-'AB(AO)'!$G$72-'TOAD(LUK)'!$H$60</f>
        <v>#VALUE!</v>
      </c>
    </row>
    <row r="154" spans="2:13" x14ac:dyDescent="0.3">
      <c r="B154" s="37" t="s">
        <v>2</v>
      </c>
      <c r="C154" s="30" t="s">
        <v>58</v>
      </c>
      <c r="D154" s="17">
        <v>0</v>
      </c>
      <c r="E154" s="30" t="s">
        <v>15</v>
      </c>
      <c r="F154" s="30" t="s">
        <v>17</v>
      </c>
      <c r="G154" s="30">
        <v>110</v>
      </c>
      <c r="H154" s="33" t="s">
        <v>196</v>
      </c>
      <c r="I154" s="33" t="s">
        <v>196</v>
      </c>
      <c r="J154" s="33" t="s">
        <v>196</v>
      </c>
      <c r="K154" s="33"/>
      <c r="L154" s="19" t="e">
        <f t="shared" si="4"/>
        <v>#VALUE!</v>
      </c>
      <c r="M154" s="35" t="e">
        <f>표3_5[[#This Row],[This Week]]-'AB(AO)'!$G$72-'TOAD(LUK)'!$H$61</f>
        <v>#VALUE!</v>
      </c>
    </row>
    <row r="155" spans="2:13" x14ac:dyDescent="0.3">
      <c r="B155" s="37" t="s">
        <v>2</v>
      </c>
      <c r="C155" s="30" t="s">
        <v>58</v>
      </c>
      <c r="D155" s="17">
        <v>0</v>
      </c>
      <c r="E155" s="30" t="s">
        <v>11</v>
      </c>
      <c r="F155" s="30" t="s">
        <v>3</v>
      </c>
      <c r="G155" s="30">
        <v>110</v>
      </c>
      <c r="H155" s="33" t="s">
        <v>196</v>
      </c>
      <c r="I155" s="33" t="s">
        <v>196</v>
      </c>
      <c r="J155" s="33" t="s">
        <v>196</v>
      </c>
      <c r="K155" s="33"/>
      <c r="L155" s="19" t="e">
        <f t="shared" si="4"/>
        <v>#VALUE!</v>
      </c>
      <c r="M155" s="35" t="e">
        <f>표3_5[[#This Row],[This Week]]-'AB(AO)'!$G$72-'TOAD(LUK)'!$H$62</f>
        <v>#VALUE!</v>
      </c>
    </row>
    <row r="156" spans="2:13" x14ac:dyDescent="0.3">
      <c r="B156" s="37" t="s">
        <v>2</v>
      </c>
      <c r="C156" s="30" t="s">
        <v>58</v>
      </c>
      <c r="D156" s="17">
        <v>0</v>
      </c>
      <c r="E156" s="30" t="s">
        <v>11</v>
      </c>
      <c r="F156" s="30" t="s">
        <v>17</v>
      </c>
      <c r="G156" s="30">
        <v>110</v>
      </c>
      <c r="H156" s="33" t="s">
        <v>196</v>
      </c>
      <c r="I156" s="33" t="s">
        <v>196</v>
      </c>
      <c r="J156" s="33" t="s">
        <v>196</v>
      </c>
      <c r="K156" s="33"/>
      <c r="L156" s="19" t="e">
        <f t="shared" si="4"/>
        <v>#VALUE!</v>
      </c>
      <c r="M156" s="35" t="e">
        <f>표3_5[[#This Row],[This Week]]-'AB(AO)'!$G$72-'TOAD(LUK)'!$H$63</f>
        <v>#VALUE!</v>
      </c>
    </row>
    <row r="157" spans="2:13" ht="17.25" thickBot="1" x14ac:dyDescent="0.35">
      <c r="B157" s="60" t="s">
        <v>2</v>
      </c>
      <c r="C157" s="56" t="s">
        <v>58</v>
      </c>
      <c r="D157" s="57">
        <v>0</v>
      </c>
      <c r="E157" s="56" t="s">
        <v>15</v>
      </c>
      <c r="F157" s="56" t="s">
        <v>51</v>
      </c>
      <c r="G157" s="56">
        <v>110</v>
      </c>
      <c r="H157" s="56" t="s">
        <v>196</v>
      </c>
      <c r="I157" s="56" t="s">
        <v>196</v>
      </c>
      <c r="J157" s="56" t="s">
        <v>196</v>
      </c>
      <c r="K157" s="56"/>
      <c r="L157" s="58" t="e">
        <f t="shared" si="4"/>
        <v>#VALUE!</v>
      </c>
      <c r="M157" s="59" t="e">
        <f>표3_5[[#This Row],[This Week]]-'AB(AO)'!$G$72-'TOAD(RE)'!$F$48</f>
        <v>#VALUE!</v>
      </c>
    </row>
    <row r="158" spans="2:13" ht="17.25" thickTop="1" x14ac:dyDescent="0.3"/>
    <row r="167" spans="11:11" x14ac:dyDescent="0.3">
      <c r="K167" s="4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3"/>
  <sheetViews>
    <sheetView topLeftCell="A7" zoomScale="85" zoomScaleNormal="85" workbookViewId="0">
      <selection activeCell="H58" sqref="H58"/>
    </sheetView>
  </sheetViews>
  <sheetFormatPr defaultRowHeight="16.5" x14ac:dyDescent="0.3"/>
  <cols>
    <col min="3" max="4" width="19.5" customWidth="1"/>
    <col min="5" max="5" width="19.5" style="5" customWidth="1"/>
    <col min="6" max="7" width="19.5" customWidth="1"/>
    <col min="8" max="9" width="19.5" style="5" customWidth="1"/>
    <col min="10" max="10" width="15.125" style="4" customWidth="1"/>
  </cols>
  <sheetData>
    <row r="4" spans="3:10" x14ac:dyDescent="0.3">
      <c r="C4" s="5"/>
    </row>
    <row r="5" spans="3:10" x14ac:dyDescent="0.3">
      <c r="C5" s="6"/>
    </row>
    <row r="7" spans="3:10" ht="17.25" thickBot="1" x14ac:dyDescent="0.35"/>
    <row r="8" spans="3:10" ht="18" thickTop="1" thickBot="1" x14ac:dyDescent="0.35">
      <c r="C8" s="8" t="s">
        <v>97</v>
      </c>
    </row>
    <row r="9" spans="3:10" ht="18" thickTop="1" thickBot="1" x14ac:dyDescent="0.35">
      <c r="C9" s="7">
        <f ca="1">NOW()</f>
        <v>44303.719573379632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28" t="s">
        <v>98</v>
      </c>
      <c r="D13" s="22" t="s">
        <v>99</v>
      </c>
      <c r="E13" s="22" t="s">
        <v>100</v>
      </c>
      <c r="F13" s="22" t="s">
        <v>101</v>
      </c>
      <c r="G13" s="22" t="s">
        <v>102</v>
      </c>
      <c r="H13" s="22" t="s">
        <v>103</v>
      </c>
      <c r="I13" s="22" t="s">
        <v>104</v>
      </c>
      <c r="J13" s="23" t="s">
        <v>105</v>
      </c>
    </row>
    <row r="14" spans="3:10" ht="17.25" thickTop="1" x14ac:dyDescent="0.3">
      <c r="C14" s="27" t="s">
        <v>106</v>
      </c>
      <c r="D14" s="12" t="s">
        <v>36</v>
      </c>
      <c r="E14" s="12">
        <v>2</v>
      </c>
      <c r="F14" s="12" t="s">
        <v>107</v>
      </c>
      <c r="G14" s="12" t="s">
        <v>108</v>
      </c>
      <c r="H14" s="43">
        <v>1100</v>
      </c>
      <c r="I14" s="43">
        <v>1200</v>
      </c>
      <c r="J14" s="20">
        <f>H14/I14-100%</f>
        <v>-8.333333333333337E-2</v>
      </c>
    </row>
    <row r="15" spans="3:10" x14ac:dyDescent="0.3">
      <c r="C15" s="37" t="s">
        <v>106</v>
      </c>
      <c r="D15" s="14" t="s">
        <v>36</v>
      </c>
      <c r="E15" s="14">
        <v>2</v>
      </c>
      <c r="F15" s="14" t="s">
        <v>109</v>
      </c>
      <c r="G15" s="14" t="s">
        <v>108</v>
      </c>
      <c r="H15" s="30">
        <v>4300</v>
      </c>
      <c r="I15" s="30">
        <v>4600</v>
      </c>
      <c r="J15" s="21">
        <f t="shared" ref="J15:J23" si="0">H15/I15-100%</f>
        <v>-6.5217391304347783E-2</v>
      </c>
    </row>
    <row r="16" spans="3:10" x14ac:dyDescent="0.3">
      <c r="C16" s="37" t="s">
        <v>106</v>
      </c>
      <c r="D16" s="14" t="s">
        <v>37</v>
      </c>
      <c r="E16" s="14">
        <v>1</v>
      </c>
      <c r="F16" s="14" t="s">
        <v>107</v>
      </c>
      <c r="G16" s="14" t="s">
        <v>110</v>
      </c>
      <c r="H16" s="30">
        <v>3900</v>
      </c>
      <c r="I16" s="30">
        <v>3300</v>
      </c>
      <c r="J16" s="21">
        <f t="shared" si="0"/>
        <v>0.18181818181818188</v>
      </c>
    </row>
    <row r="17" spans="3:10" x14ac:dyDescent="0.3">
      <c r="C17" s="37" t="s">
        <v>106</v>
      </c>
      <c r="D17" s="14" t="s">
        <v>37</v>
      </c>
      <c r="E17" s="14">
        <v>1</v>
      </c>
      <c r="F17" s="14" t="s">
        <v>107</v>
      </c>
      <c r="G17" s="14" t="s">
        <v>111</v>
      </c>
      <c r="H17" s="30">
        <v>4800</v>
      </c>
      <c r="I17" s="30">
        <v>4700</v>
      </c>
      <c r="J17" s="21">
        <f t="shared" si="0"/>
        <v>2.1276595744680771E-2</v>
      </c>
    </row>
    <row r="18" spans="3:10" x14ac:dyDescent="0.3">
      <c r="C18" s="37" t="s">
        <v>106</v>
      </c>
      <c r="D18" s="14" t="s">
        <v>37</v>
      </c>
      <c r="E18" s="14">
        <v>1</v>
      </c>
      <c r="F18" s="14" t="s">
        <v>109</v>
      </c>
      <c r="G18" s="14" t="s">
        <v>110</v>
      </c>
      <c r="H18" s="30" t="s">
        <v>162</v>
      </c>
      <c r="I18" s="30">
        <v>13300</v>
      </c>
      <c r="J18" s="21" t="e">
        <f t="shared" si="0"/>
        <v>#VALUE!</v>
      </c>
    </row>
    <row r="19" spans="3:10" x14ac:dyDescent="0.3">
      <c r="C19" s="37" t="s">
        <v>106</v>
      </c>
      <c r="D19" s="14" t="s">
        <v>37</v>
      </c>
      <c r="E19" s="14">
        <v>1</v>
      </c>
      <c r="F19" s="14" t="s">
        <v>109</v>
      </c>
      <c r="G19" s="14" t="s">
        <v>111</v>
      </c>
      <c r="H19" s="30">
        <v>17500</v>
      </c>
      <c r="I19" s="30" t="s">
        <v>14</v>
      </c>
      <c r="J19" s="21" t="e">
        <f t="shared" si="0"/>
        <v>#VALUE!</v>
      </c>
    </row>
    <row r="20" spans="3:10" x14ac:dyDescent="0.3">
      <c r="C20" s="37" t="s">
        <v>106</v>
      </c>
      <c r="D20" s="14" t="s">
        <v>38</v>
      </c>
      <c r="E20" s="14">
        <v>1</v>
      </c>
      <c r="F20" s="14" t="s">
        <v>107</v>
      </c>
      <c r="G20" s="14" t="s">
        <v>110</v>
      </c>
      <c r="H20" s="30">
        <v>16000</v>
      </c>
      <c r="I20" s="30" t="s">
        <v>14</v>
      </c>
      <c r="J20" s="21" t="e">
        <f t="shared" si="0"/>
        <v>#VALUE!</v>
      </c>
    </row>
    <row r="21" spans="3:10" x14ac:dyDescent="0.3">
      <c r="C21" s="37" t="s">
        <v>106</v>
      </c>
      <c r="D21" s="14" t="s">
        <v>38</v>
      </c>
      <c r="E21" s="14">
        <v>1</v>
      </c>
      <c r="F21" s="14" t="s">
        <v>107</v>
      </c>
      <c r="G21" s="14" t="s">
        <v>111</v>
      </c>
      <c r="H21" s="30">
        <v>35500</v>
      </c>
      <c r="I21" s="30">
        <v>11000</v>
      </c>
      <c r="J21" s="21">
        <f t="shared" si="0"/>
        <v>2.2272727272727271</v>
      </c>
    </row>
    <row r="22" spans="3:10" x14ac:dyDescent="0.3">
      <c r="C22" s="37" t="s">
        <v>106</v>
      </c>
      <c r="D22" s="14" t="s">
        <v>38</v>
      </c>
      <c r="E22" s="14">
        <v>1</v>
      </c>
      <c r="F22" s="14" t="s">
        <v>109</v>
      </c>
      <c r="G22" s="14" t="s">
        <v>110</v>
      </c>
      <c r="H22" s="30" t="s">
        <v>162</v>
      </c>
      <c r="I22" s="30" t="s">
        <v>14</v>
      </c>
      <c r="J22" s="21" t="e">
        <f t="shared" si="0"/>
        <v>#VALUE!</v>
      </c>
    </row>
    <row r="23" spans="3:10" ht="17.25" thickBot="1" x14ac:dyDescent="0.35">
      <c r="C23" s="37" t="s">
        <v>106</v>
      </c>
      <c r="D23" s="14" t="s">
        <v>38</v>
      </c>
      <c r="E23" s="14">
        <v>1</v>
      </c>
      <c r="F23" s="14" t="s">
        <v>109</v>
      </c>
      <c r="G23" s="14" t="s">
        <v>111</v>
      </c>
      <c r="H23" s="30" t="s">
        <v>162</v>
      </c>
      <c r="I23" s="30" t="s">
        <v>14</v>
      </c>
      <c r="J23" s="21" t="e">
        <f t="shared" si="0"/>
        <v>#VALUE!</v>
      </c>
    </row>
    <row r="24" spans="3:10" ht="17.25" thickTop="1" x14ac:dyDescent="0.3">
      <c r="C24" s="27" t="s">
        <v>4</v>
      </c>
      <c r="D24" s="12" t="s">
        <v>36</v>
      </c>
      <c r="E24" s="12">
        <v>2</v>
      </c>
      <c r="F24" s="12" t="s">
        <v>107</v>
      </c>
      <c r="G24" s="12" t="s">
        <v>108</v>
      </c>
      <c r="H24" s="43">
        <v>1000</v>
      </c>
      <c r="I24" s="43">
        <v>1100</v>
      </c>
      <c r="J24" s="20">
        <f>H24/I24-100%</f>
        <v>-9.0909090909090939E-2</v>
      </c>
    </row>
    <row r="25" spans="3:10" x14ac:dyDescent="0.3">
      <c r="C25" s="37" t="s">
        <v>4</v>
      </c>
      <c r="D25" s="14" t="s">
        <v>36</v>
      </c>
      <c r="E25" s="14">
        <v>2</v>
      </c>
      <c r="F25" s="14" t="s">
        <v>109</v>
      </c>
      <c r="G25" s="14" t="s">
        <v>108</v>
      </c>
      <c r="H25" s="30">
        <v>3100</v>
      </c>
      <c r="I25" s="30">
        <v>3300</v>
      </c>
      <c r="J25" s="21">
        <f t="shared" ref="J25:J33" si="1">H25/I25-100%</f>
        <v>-6.0606060606060552E-2</v>
      </c>
    </row>
    <row r="26" spans="3:10" x14ac:dyDescent="0.3">
      <c r="C26" s="37" t="s">
        <v>4</v>
      </c>
      <c r="D26" s="14" t="s">
        <v>37</v>
      </c>
      <c r="E26" s="14">
        <v>3</v>
      </c>
      <c r="F26" s="14" t="s">
        <v>107</v>
      </c>
      <c r="G26" s="14" t="s">
        <v>110</v>
      </c>
      <c r="H26" s="30">
        <v>2900</v>
      </c>
      <c r="I26" s="30">
        <v>2000</v>
      </c>
      <c r="J26" s="21">
        <f t="shared" si="1"/>
        <v>0.44999999999999996</v>
      </c>
    </row>
    <row r="27" spans="3:10" x14ac:dyDescent="0.3">
      <c r="C27" s="37" t="s">
        <v>4</v>
      </c>
      <c r="D27" s="14" t="s">
        <v>37</v>
      </c>
      <c r="E27" s="14">
        <v>3</v>
      </c>
      <c r="F27" s="14" t="s">
        <v>53</v>
      </c>
      <c r="G27" s="14" t="s">
        <v>17</v>
      </c>
      <c r="H27" s="30">
        <v>3200</v>
      </c>
      <c r="I27" s="30">
        <v>3000</v>
      </c>
      <c r="J27" s="21">
        <f t="shared" si="1"/>
        <v>6.6666666666666652E-2</v>
      </c>
    </row>
    <row r="28" spans="3:10" x14ac:dyDescent="0.3">
      <c r="C28" s="37" t="s">
        <v>4</v>
      </c>
      <c r="D28" s="14" t="s">
        <v>37</v>
      </c>
      <c r="E28" s="14">
        <v>3</v>
      </c>
      <c r="F28" s="14" t="s">
        <v>47</v>
      </c>
      <c r="G28" s="14" t="s">
        <v>3</v>
      </c>
      <c r="H28" s="30">
        <v>11000</v>
      </c>
      <c r="I28" s="30" t="s">
        <v>158</v>
      </c>
      <c r="J28" s="21" t="e">
        <f t="shared" si="1"/>
        <v>#VALUE!</v>
      </c>
    </row>
    <row r="29" spans="3:10" x14ac:dyDescent="0.3">
      <c r="C29" s="37" t="s">
        <v>4</v>
      </c>
      <c r="D29" s="14" t="s">
        <v>37</v>
      </c>
      <c r="E29" s="14">
        <v>3</v>
      </c>
      <c r="F29" s="14" t="s">
        <v>47</v>
      </c>
      <c r="G29" s="14" t="s">
        <v>17</v>
      </c>
      <c r="H29" s="30">
        <v>20000</v>
      </c>
      <c r="I29" s="30">
        <v>20000</v>
      </c>
      <c r="J29" s="21">
        <f t="shared" si="1"/>
        <v>0</v>
      </c>
    </row>
    <row r="30" spans="3:10" x14ac:dyDescent="0.3">
      <c r="C30" s="37" t="s">
        <v>4</v>
      </c>
      <c r="D30" s="14" t="s">
        <v>38</v>
      </c>
      <c r="E30" s="14">
        <v>2</v>
      </c>
      <c r="F30" s="14" t="s">
        <v>107</v>
      </c>
      <c r="G30" s="14" t="s">
        <v>110</v>
      </c>
      <c r="H30" s="30">
        <v>4400</v>
      </c>
      <c r="I30" s="30">
        <v>3300</v>
      </c>
      <c r="J30" s="21">
        <f t="shared" si="1"/>
        <v>0.33333333333333326</v>
      </c>
    </row>
    <row r="31" spans="3:10" x14ac:dyDescent="0.3">
      <c r="C31" s="37" t="s">
        <v>4</v>
      </c>
      <c r="D31" s="14" t="s">
        <v>38</v>
      </c>
      <c r="E31" s="14">
        <v>2</v>
      </c>
      <c r="F31" s="14" t="s">
        <v>107</v>
      </c>
      <c r="G31" s="14" t="s">
        <v>111</v>
      </c>
      <c r="H31" s="30">
        <v>11000</v>
      </c>
      <c r="I31" s="30">
        <v>8000</v>
      </c>
      <c r="J31" s="21">
        <f t="shared" si="1"/>
        <v>0.375</v>
      </c>
    </row>
    <row r="32" spans="3:10" x14ac:dyDescent="0.3">
      <c r="C32" s="37" t="s">
        <v>4</v>
      </c>
      <c r="D32" s="14" t="s">
        <v>38</v>
      </c>
      <c r="E32" s="14">
        <v>2</v>
      </c>
      <c r="F32" s="14" t="s">
        <v>47</v>
      </c>
      <c r="G32" s="14" t="s">
        <v>3</v>
      </c>
      <c r="H32" s="30">
        <v>30000</v>
      </c>
      <c r="I32" s="30">
        <v>30000</v>
      </c>
      <c r="J32" s="21">
        <f t="shared" si="1"/>
        <v>0</v>
      </c>
    </row>
    <row r="33" spans="3:10" ht="17.25" thickBot="1" x14ac:dyDescent="0.35">
      <c r="C33" s="37" t="s">
        <v>4</v>
      </c>
      <c r="D33" s="14" t="s">
        <v>38</v>
      </c>
      <c r="E33" s="14">
        <v>2</v>
      </c>
      <c r="F33" s="14" t="s">
        <v>47</v>
      </c>
      <c r="G33" s="14" t="s">
        <v>17</v>
      </c>
      <c r="H33" s="30" t="s">
        <v>162</v>
      </c>
      <c r="I33" s="30" t="s">
        <v>14</v>
      </c>
      <c r="J33" s="21" t="e">
        <f t="shared" si="1"/>
        <v>#VALUE!</v>
      </c>
    </row>
    <row r="34" spans="3:10" ht="17.25" thickTop="1" x14ac:dyDescent="0.3">
      <c r="C34" s="27" t="s">
        <v>9</v>
      </c>
      <c r="D34" s="12" t="s">
        <v>36</v>
      </c>
      <c r="E34" s="12">
        <v>1</v>
      </c>
      <c r="F34" s="12" t="s">
        <v>53</v>
      </c>
      <c r="G34" s="12" t="s">
        <v>18</v>
      </c>
      <c r="H34" s="43">
        <v>1200</v>
      </c>
      <c r="I34" s="43">
        <v>1900</v>
      </c>
      <c r="J34" s="20">
        <f>H34/I34-100%</f>
        <v>-0.36842105263157898</v>
      </c>
    </row>
    <row r="35" spans="3:10" x14ac:dyDescent="0.3">
      <c r="C35" s="37" t="s">
        <v>9</v>
      </c>
      <c r="D35" s="14" t="s">
        <v>36</v>
      </c>
      <c r="E35" s="14">
        <v>1</v>
      </c>
      <c r="F35" s="14" t="s">
        <v>47</v>
      </c>
      <c r="G35" s="14" t="s">
        <v>18</v>
      </c>
      <c r="H35" s="30">
        <v>2000</v>
      </c>
      <c r="I35" s="30">
        <v>3900</v>
      </c>
      <c r="J35" s="21">
        <f t="shared" ref="J35:J43" si="2">H35/I35-100%</f>
        <v>-0.48717948717948723</v>
      </c>
    </row>
    <row r="36" spans="3:10" x14ac:dyDescent="0.3">
      <c r="C36" s="37" t="s">
        <v>9</v>
      </c>
      <c r="D36" s="14" t="s">
        <v>37</v>
      </c>
      <c r="E36" s="14">
        <v>2</v>
      </c>
      <c r="F36" s="14" t="s">
        <v>53</v>
      </c>
      <c r="G36" s="14" t="s">
        <v>3</v>
      </c>
      <c r="H36" s="30">
        <v>3700</v>
      </c>
      <c r="I36" s="30">
        <v>4800</v>
      </c>
      <c r="J36" s="21">
        <f t="shared" si="2"/>
        <v>-0.22916666666666663</v>
      </c>
    </row>
    <row r="37" spans="3:10" x14ac:dyDescent="0.3">
      <c r="C37" s="37" t="s">
        <v>9</v>
      </c>
      <c r="D37" s="14" t="s">
        <v>37</v>
      </c>
      <c r="E37" s="14">
        <v>2</v>
      </c>
      <c r="F37" s="14" t="s">
        <v>53</v>
      </c>
      <c r="G37" s="14" t="s">
        <v>17</v>
      </c>
      <c r="H37" s="30">
        <v>4400</v>
      </c>
      <c r="I37" s="30">
        <v>5000</v>
      </c>
      <c r="J37" s="21">
        <f t="shared" si="2"/>
        <v>-0.12</v>
      </c>
    </row>
    <row r="38" spans="3:10" x14ac:dyDescent="0.3">
      <c r="C38" s="37" t="s">
        <v>9</v>
      </c>
      <c r="D38" s="14" t="s">
        <v>37</v>
      </c>
      <c r="E38" s="14">
        <v>2</v>
      </c>
      <c r="F38" s="14" t="s">
        <v>47</v>
      </c>
      <c r="G38" s="14" t="s">
        <v>3</v>
      </c>
      <c r="H38" s="30">
        <v>13000</v>
      </c>
      <c r="I38" s="30">
        <v>14300</v>
      </c>
      <c r="J38" s="21">
        <f t="shared" si="2"/>
        <v>-9.0909090909090939E-2</v>
      </c>
    </row>
    <row r="39" spans="3:10" x14ac:dyDescent="0.3">
      <c r="C39" s="37" t="s">
        <v>9</v>
      </c>
      <c r="D39" s="14" t="s">
        <v>37</v>
      </c>
      <c r="E39" s="14">
        <v>2</v>
      </c>
      <c r="F39" s="14" t="s">
        <v>47</v>
      </c>
      <c r="G39" s="14" t="s">
        <v>17</v>
      </c>
      <c r="H39" s="30">
        <v>16000</v>
      </c>
      <c r="I39" s="30" t="s">
        <v>14</v>
      </c>
      <c r="J39" s="21" t="e">
        <f t="shared" si="2"/>
        <v>#VALUE!</v>
      </c>
    </row>
    <row r="40" spans="3:10" x14ac:dyDescent="0.3">
      <c r="C40" s="37" t="s">
        <v>9</v>
      </c>
      <c r="D40" s="14" t="s">
        <v>38</v>
      </c>
      <c r="E40" s="14">
        <v>1</v>
      </c>
      <c r="F40" s="14" t="s">
        <v>53</v>
      </c>
      <c r="G40" s="14" t="s">
        <v>3</v>
      </c>
      <c r="H40" s="30" t="s">
        <v>162</v>
      </c>
      <c r="I40" s="30" t="s">
        <v>158</v>
      </c>
      <c r="J40" s="21" t="e">
        <f t="shared" si="2"/>
        <v>#VALUE!</v>
      </c>
    </row>
    <row r="41" spans="3:10" x14ac:dyDescent="0.3">
      <c r="C41" s="37" t="s">
        <v>9</v>
      </c>
      <c r="D41" s="14" t="s">
        <v>38</v>
      </c>
      <c r="E41" s="14">
        <v>1</v>
      </c>
      <c r="F41" s="14" t="s">
        <v>53</v>
      </c>
      <c r="G41" s="14" t="s">
        <v>17</v>
      </c>
      <c r="H41" s="30">
        <v>13300</v>
      </c>
      <c r="I41" s="30">
        <v>30000</v>
      </c>
      <c r="J41" s="21">
        <f t="shared" si="2"/>
        <v>-0.55666666666666664</v>
      </c>
    </row>
    <row r="42" spans="3:10" x14ac:dyDescent="0.3">
      <c r="C42" s="37" t="s">
        <v>9</v>
      </c>
      <c r="D42" s="14" t="s">
        <v>38</v>
      </c>
      <c r="E42" s="14">
        <v>1</v>
      </c>
      <c r="F42" s="14" t="s">
        <v>47</v>
      </c>
      <c r="G42" s="14" t="s">
        <v>3</v>
      </c>
      <c r="H42" s="30" t="s">
        <v>162</v>
      </c>
      <c r="I42" s="30" t="s">
        <v>158</v>
      </c>
      <c r="J42" s="21" t="e">
        <f t="shared" si="2"/>
        <v>#VALUE!</v>
      </c>
    </row>
    <row r="43" spans="3:10" ht="17.25" thickBot="1" x14ac:dyDescent="0.35">
      <c r="C43" s="37" t="s">
        <v>9</v>
      </c>
      <c r="D43" s="14" t="s">
        <v>38</v>
      </c>
      <c r="E43" s="14">
        <v>1</v>
      </c>
      <c r="F43" s="14" t="s">
        <v>47</v>
      </c>
      <c r="G43" s="14" t="s">
        <v>17</v>
      </c>
      <c r="H43" s="30">
        <v>33300</v>
      </c>
      <c r="I43" s="30">
        <v>40000</v>
      </c>
      <c r="J43" s="21">
        <f t="shared" si="2"/>
        <v>-0.16749999999999998</v>
      </c>
    </row>
    <row r="44" spans="3:10" ht="17.25" thickTop="1" x14ac:dyDescent="0.3">
      <c r="C44" s="27" t="s">
        <v>1</v>
      </c>
      <c r="D44" s="12" t="s">
        <v>36</v>
      </c>
      <c r="E44" s="12">
        <v>1</v>
      </c>
      <c r="F44" s="12" t="s">
        <v>53</v>
      </c>
      <c r="G44" s="12" t="s">
        <v>18</v>
      </c>
      <c r="H44" s="43">
        <v>800</v>
      </c>
      <c r="I44" s="43">
        <v>700</v>
      </c>
      <c r="J44" s="20">
        <f>H44/I44-100%</f>
        <v>0.14285714285714279</v>
      </c>
    </row>
    <row r="45" spans="3:10" x14ac:dyDescent="0.3">
      <c r="C45" s="37" t="s">
        <v>1</v>
      </c>
      <c r="D45" s="14" t="s">
        <v>36</v>
      </c>
      <c r="E45" s="14">
        <v>1</v>
      </c>
      <c r="F45" s="14" t="s">
        <v>47</v>
      </c>
      <c r="G45" s="14" t="s">
        <v>18</v>
      </c>
      <c r="H45" s="30">
        <v>3300</v>
      </c>
      <c r="I45" s="30">
        <v>7600</v>
      </c>
      <c r="J45" s="21">
        <f t="shared" ref="J45:J53" si="3">H45/I45-100%</f>
        <v>-0.56578947368421051</v>
      </c>
    </row>
    <row r="46" spans="3:10" x14ac:dyDescent="0.3">
      <c r="C46" s="37" t="s">
        <v>112</v>
      </c>
      <c r="D46" s="14" t="s">
        <v>37</v>
      </c>
      <c r="E46" s="14">
        <v>2</v>
      </c>
      <c r="F46" s="14" t="s">
        <v>107</v>
      </c>
      <c r="G46" s="14" t="s">
        <v>110</v>
      </c>
      <c r="H46" s="30">
        <v>3500</v>
      </c>
      <c r="I46" s="30">
        <v>4000</v>
      </c>
      <c r="J46" s="21">
        <f t="shared" si="3"/>
        <v>-0.125</v>
      </c>
    </row>
    <row r="47" spans="3:10" x14ac:dyDescent="0.3">
      <c r="C47" s="37" t="s">
        <v>1</v>
      </c>
      <c r="D47" s="14" t="s">
        <v>37</v>
      </c>
      <c r="E47" s="14">
        <v>2</v>
      </c>
      <c r="F47" s="14" t="s">
        <v>53</v>
      </c>
      <c r="G47" s="14" t="s">
        <v>17</v>
      </c>
      <c r="H47" s="30">
        <v>8000</v>
      </c>
      <c r="I47" s="30">
        <v>4500</v>
      </c>
      <c r="J47" s="21">
        <f t="shared" si="3"/>
        <v>0.77777777777777768</v>
      </c>
    </row>
    <row r="48" spans="3:10" x14ac:dyDescent="0.3">
      <c r="C48" s="37" t="s">
        <v>1</v>
      </c>
      <c r="D48" s="14" t="s">
        <v>37</v>
      </c>
      <c r="E48" s="14">
        <v>2</v>
      </c>
      <c r="F48" s="14" t="s">
        <v>47</v>
      </c>
      <c r="G48" s="14" t="s">
        <v>3</v>
      </c>
      <c r="H48" s="30">
        <v>10500</v>
      </c>
      <c r="I48" s="30">
        <v>13300</v>
      </c>
      <c r="J48" s="21">
        <f t="shared" si="3"/>
        <v>-0.21052631578947367</v>
      </c>
    </row>
    <row r="49" spans="3:10" x14ac:dyDescent="0.3">
      <c r="C49" s="37" t="s">
        <v>1</v>
      </c>
      <c r="D49" s="14" t="s">
        <v>37</v>
      </c>
      <c r="E49" s="14">
        <v>2</v>
      </c>
      <c r="F49" s="14" t="s">
        <v>47</v>
      </c>
      <c r="G49" s="14" t="s">
        <v>17</v>
      </c>
      <c r="H49" s="30">
        <v>12700</v>
      </c>
      <c r="I49" s="30">
        <v>15900</v>
      </c>
      <c r="J49" s="21">
        <f t="shared" si="3"/>
        <v>-0.20125786163522008</v>
      </c>
    </row>
    <row r="50" spans="3:10" x14ac:dyDescent="0.3">
      <c r="C50" s="37" t="s">
        <v>1</v>
      </c>
      <c r="D50" s="14" t="s">
        <v>38</v>
      </c>
      <c r="E50" s="14">
        <v>2</v>
      </c>
      <c r="F50" s="14" t="s">
        <v>53</v>
      </c>
      <c r="G50" s="14" t="s">
        <v>3</v>
      </c>
      <c r="H50" s="30">
        <v>8000</v>
      </c>
      <c r="I50" s="30">
        <v>6000</v>
      </c>
      <c r="J50" s="21">
        <f t="shared" si="3"/>
        <v>0.33333333333333326</v>
      </c>
    </row>
    <row r="51" spans="3:10" x14ac:dyDescent="0.3">
      <c r="C51" s="37" t="s">
        <v>1</v>
      </c>
      <c r="D51" s="14" t="s">
        <v>38</v>
      </c>
      <c r="E51" s="14">
        <v>2</v>
      </c>
      <c r="F51" s="14" t="s">
        <v>53</v>
      </c>
      <c r="G51" s="14" t="s">
        <v>17</v>
      </c>
      <c r="H51" s="30">
        <v>21100</v>
      </c>
      <c r="I51" s="30">
        <v>11000</v>
      </c>
      <c r="J51" s="21">
        <f t="shared" si="3"/>
        <v>0.91818181818181821</v>
      </c>
    </row>
    <row r="52" spans="3:10" x14ac:dyDescent="0.3">
      <c r="C52" s="37" t="s">
        <v>1</v>
      </c>
      <c r="D52" s="14" t="s">
        <v>38</v>
      </c>
      <c r="E52" s="14">
        <v>2</v>
      </c>
      <c r="F52" s="14" t="s">
        <v>47</v>
      </c>
      <c r="G52" s="14" t="s">
        <v>3</v>
      </c>
      <c r="H52" s="30" t="s">
        <v>162</v>
      </c>
      <c r="I52" s="30">
        <v>24000</v>
      </c>
      <c r="J52" s="21" t="e">
        <f t="shared" si="3"/>
        <v>#VALUE!</v>
      </c>
    </row>
    <row r="53" spans="3:10" ht="17.25" thickBot="1" x14ac:dyDescent="0.35">
      <c r="C53" s="37" t="s">
        <v>1</v>
      </c>
      <c r="D53" s="14" t="s">
        <v>38</v>
      </c>
      <c r="E53" s="14">
        <v>2</v>
      </c>
      <c r="F53" s="14" t="s">
        <v>47</v>
      </c>
      <c r="G53" s="14" t="s">
        <v>17</v>
      </c>
      <c r="H53" s="30">
        <v>24000</v>
      </c>
      <c r="I53" s="30" t="s">
        <v>14</v>
      </c>
      <c r="J53" s="21" t="e">
        <f t="shared" si="3"/>
        <v>#VALUE!</v>
      </c>
    </row>
    <row r="54" spans="3:10" ht="17.25" thickTop="1" x14ac:dyDescent="0.3">
      <c r="C54" s="27" t="s">
        <v>2</v>
      </c>
      <c r="D54" s="12" t="s">
        <v>36</v>
      </c>
      <c r="E54" s="12">
        <v>4</v>
      </c>
      <c r="F54" s="12" t="s">
        <v>53</v>
      </c>
      <c r="G54" s="12" t="s">
        <v>18</v>
      </c>
      <c r="H54" s="43">
        <v>1300</v>
      </c>
      <c r="I54" s="43">
        <v>900</v>
      </c>
      <c r="J54" s="20">
        <f>H54/I54-100%</f>
        <v>0.44444444444444442</v>
      </c>
    </row>
    <row r="55" spans="3:10" x14ac:dyDescent="0.3">
      <c r="C55" s="37" t="s">
        <v>2</v>
      </c>
      <c r="D55" s="14" t="s">
        <v>36</v>
      </c>
      <c r="E55" s="14">
        <v>4</v>
      </c>
      <c r="F55" s="14" t="s">
        <v>47</v>
      </c>
      <c r="G55" s="14" t="s">
        <v>18</v>
      </c>
      <c r="H55" s="30">
        <v>2500</v>
      </c>
      <c r="I55" s="30">
        <v>5000</v>
      </c>
      <c r="J55" s="21">
        <f t="shared" ref="J55:J63" si="4">H55/I55-100%</f>
        <v>-0.5</v>
      </c>
    </row>
    <row r="56" spans="3:10" x14ac:dyDescent="0.3">
      <c r="C56" s="37" t="s">
        <v>2</v>
      </c>
      <c r="D56" s="14" t="s">
        <v>37</v>
      </c>
      <c r="E56" s="14">
        <v>1</v>
      </c>
      <c r="F56" s="14" t="s">
        <v>53</v>
      </c>
      <c r="G56" s="14" t="s">
        <v>3</v>
      </c>
      <c r="H56" s="30">
        <v>4500</v>
      </c>
      <c r="I56" s="30">
        <v>6100</v>
      </c>
      <c r="J56" s="21">
        <f t="shared" si="4"/>
        <v>-0.26229508196721307</v>
      </c>
    </row>
    <row r="57" spans="3:10" x14ac:dyDescent="0.3">
      <c r="C57" s="37" t="s">
        <v>2</v>
      </c>
      <c r="D57" s="14" t="s">
        <v>37</v>
      </c>
      <c r="E57" s="14">
        <v>1</v>
      </c>
      <c r="F57" s="14" t="s">
        <v>53</v>
      </c>
      <c r="G57" s="14" t="s">
        <v>17</v>
      </c>
      <c r="H57" s="30">
        <v>14500</v>
      </c>
      <c r="I57" s="30">
        <v>15000</v>
      </c>
      <c r="J57" s="21">
        <f t="shared" si="4"/>
        <v>-3.3333333333333326E-2</v>
      </c>
    </row>
    <row r="58" spans="3:10" x14ac:dyDescent="0.3">
      <c r="C58" s="37" t="s">
        <v>2</v>
      </c>
      <c r="D58" s="14" t="s">
        <v>37</v>
      </c>
      <c r="E58" s="14">
        <v>1</v>
      </c>
      <c r="F58" s="14" t="s">
        <v>47</v>
      </c>
      <c r="G58" s="14" t="s">
        <v>3</v>
      </c>
      <c r="H58" s="30">
        <v>21500</v>
      </c>
      <c r="I58" s="30">
        <v>16000</v>
      </c>
      <c r="J58" s="21">
        <f t="shared" si="4"/>
        <v>0.34375</v>
      </c>
    </row>
    <row r="59" spans="3:10" x14ac:dyDescent="0.3">
      <c r="C59" s="37" t="s">
        <v>2</v>
      </c>
      <c r="D59" s="14" t="s">
        <v>37</v>
      </c>
      <c r="E59" s="14">
        <v>1</v>
      </c>
      <c r="F59" s="14" t="s">
        <v>47</v>
      </c>
      <c r="G59" s="14" t="s">
        <v>17</v>
      </c>
      <c r="H59" s="30" t="s">
        <v>164</v>
      </c>
      <c r="I59" s="30">
        <v>15500</v>
      </c>
      <c r="J59" s="21" t="e">
        <f t="shared" si="4"/>
        <v>#VALUE!</v>
      </c>
    </row>
    <row r="60" spans="3:10" x14ac:dyDescent="0.3">
      <c r="C60" s="37" t="s">
        <v>2</v>
      </c>
      <c r="D60" s="14" t="s">
        <v>38</v>
      </c>
      <c r="E60" s="14">
        <v>0</v>
      </c>
      <c r="F60" s="14" t="s">
        <v>53</v>
      </c>
      <c r="G60" s="14" t="s">
        <v>3</v>
      </c>
      <c r="H60" s="30" t="s">
        <v>162</v>
      </c>
      <c r="I60" s="30" t="s">
        <v>158</v>
      </c>
      <c r="J60" s="21" t="e">
        <f t="shared" si="4"/>
        <v>#VALUE!</v>
      </c>
    </row>
    <row r="61" spans="3:10" x14ac:dyDescent="0.3">
      <c r="C61" s="37" t="s">
        <v>2</v>
      </c>
      <c r="D61" s="14" t="s">
        <v>38</v>
      </c>
      <c r="E61" s="14">
        <v>0</v>
      </c>
      <c r="F61" s="14" t="s">
        <v>53</v>
      </c>
      <c r="G61" s="14" t="s">
        <v>17</v>
      </c>
      <c r="H61" s="30" t="s">
        <v>165</v>
      </c>
      <c r="I61" s="30" t="s">
        <v>14</v>
      </c>
      <c r="J61" s="21" t="e">
        <f t="shared" si="4"/>
        <v>#VALUE!</v>
      </c>
    </row>
    <row r="62" spans="3:10" x14ac:dyDescent="0.3">
      <c r="C62" s="37" t="s">
        <v>2</v>
      </c>
      <c r="D62" s="14" t="s">
        <v>38</v>
      </c>
      <c r="E62" s="14">
        <v>0</v>
      </c>
      <c r="F62" s="14" t="s">
        <v>47</v>
      </c>
      <c r="G62" s="14" t="s">
        <v>3</v>
      </c>
      <c r="H62" s="30" t="s">
        <v>162</v>
      </c>
      <c r="I62" s="30" t="s">
        <v>14</v>
      </c>
      <c r="J62" s="21" t="e">
        <f t="shared" si="4"/>
        <v>#VALUE!</v>
      </c>
    </row>
    <row r="63" spans="3:10" x14ac:dyDescent="0.3">
      <c r="C63" s="38" t="s">
        <v>2</v>
      </c>
      <c r="D63" s="16" t="s">
        <v>38</v>
      </c>
      <c r="E63" s="16">
        <v>0</v>
      </c>
      <c r="F63" s="16" t="s">
        <v>47</v>
      </c>
      <c r="G63" s="16" t="s">
        <v>17</v>
      </c>
      <c r="H63" s="46" t="s">
        <v>162</v>
      </c>
      <c r="I63" s="46" t="s">
        <v>14</v>
      </c>
      <c r="J63" s="39" t="e">
        <f t="shared" si="4"/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63"/>
  <sheetViews>
    <sheetView topLeftCell="A13" zoomScale="85" zoomScaleNormal="85" workbookViewId="0">
      <selection activeCell="H14" sqref="H14:H63"/>
    </sheetView>
  </sheetViews>
  <sheetFormatPr defaultRowHeight="16.5" x14ac:dyDescent="0.3"/>
  <cols>
    <col min="3" max="4" width="19.5" customWidth="1"/>
    <col min="5" max="5" width="19.5" style="5" customWidth="1"/>
    <col min="6" max="7" width="19.5" customWidth="1"/>
    <col min="8" max="9" width="19.5" style="5" customWidth="1"/>
    <col min="10" max="10" width="15.125" style="4" customWidth="1"/>
  </cols>
  <sheetData>
    <row r="6" spans="3:10" x14ac:dyDescent="0.3">
      <c r="C6" s="5"/>
    </row>
    <row r="7" spans="3:10" ht="17.25" thickBot="1" x14ac:dyDescent="0.35">
      <c r="C7" s="6"/>
    </row>
    <row r="8" spans="3:10" ht="18" thickTop="1" thickBot="1" x14ac:dyDescent="0.35">
      <c r="C8" s="8" t="s">
        <v>35</v>
      </c>
    </row>
    <row r="9" spans="3:10" ht="18" thickTop="1" thickBot="1" x14ac:dyDescent="0.35">
      <c r="C9" s="7">
        <f ca="1">NOW()</f>
        <v>44303.719573379632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28" t="s">
        <v>92</v>
      </c>
      <c r="D13" s="22" t="s">
        <v>10</v>
      </c>
      <c r="E13" s="22" t="s">
        <v>29</v>
      </c>
      <c r="F13" s="22" t="s">
        <v>24</v>
      </c>
      <c r="G13" s="22" t="s">
        <v>25</v>
      </c>
      <c r="H13" s="22" t="s">
        <v>93</v>
      </c>
      <c r="I13" s="22" t="s">
        <v>94</v>
      </c>
      <c r="J13" s="23" t="s">
        <v>28</v>
      </c>
    </row>
    <row r="14" spans="3:10" ht="17.25" thickTop="1" x14ac:dyDescent="0.3">
      <c r="C14" s="27" t="s">
        <v>0</v>
      </c>
      <c r="D14" s="12" t="s">
        <v>39</v>
      </c>
      <c r="E14" s="12">
        <v>2</v>
      </c>
      <c r="F14" s="12" t="s">
        <v>53</v>
      </c>
      <c r="G14" s="12" t="s">
        <v>18</v>
      </c>
      <c r="H14" s="43">
        <v>1500</v>
      </c>
      <c r="I14" s="43">
        <v>2200</v>
      </c>
      <c r="J14" s="20">
        <f>H14/I14-100%</f>
        <v>-0.31818181818181823</v>
      </c>
    </row>
    <row r="15" spans="3:10" x14ac:dyDescent="0.3">
      <c r="C15" s="37" t="s">
        <v>0</v>
      </c>
      <c r="D15" s="14" t="s">
        <v>39</v>
      </c>
      <c r="E15" s="14">
        <v>2</v>
      </c>
      <c r="F15" s="14" t="s">
        <v>47</v>
      </c>
      <c r="G15" s="14" t="s">
        <v>18</v>
      </c>
      <c r="H15" s="30">
        <v>3000</v>
      </c>
      <c r="I15" s="30">
        <v>4500</v>
      </c>
      <c r="J15" s="21">
        <f t="shared" ref="J15:J23" si="0">H15/I15-100%</f>
        <v>-0.33333333333333337</v>
      </c>
    </row>
    <row r="16" spans="3:10" x14ac:dyDescent="0.3">
      <c r="C16" s="37" t="s">
        <v>0</v>
      </c>
      <c r="D16" s="14" t="s">
        <v>31</v>
      </c>
      <c r="E16" s="14">
        <v>3</v>
      </c>
      <c r="F16" s="14" t="s">
        <v>53</v>
      </c>
      <c r="G16" s="14" t="s">
        <v>3</v>
      </c>
      <c r="H16" s="30">
        <v>4600</v>
      </c>
      <c r="I16" s="30">
        <v>4000</v>
      </c>
      <c r="J16" s="21">
        <f t="shared" si="0"/>
        <v>0.14999999999999991</v>
      </c>
    </row>
    <row r="17" spans="3:10" x14ac:dyDescent="0.3">
      <c r="C17" s="37" t="s">
        <v>0</v>
      </c>
      <c r="D17" s="14" t="s">
        <v>31</v>
      </c>
      <c r="E17" s="14">
        <v>3</v>
      </c>
      <c r="F17" s="14" t="s">
        <v>53</v>
      </c>
      <c r="G17" s="14" t="s">
        <v>17</v>
      </c>
      <c r="H17" s="30">
        <v>7000</v>
      </c>
      <c r="I17" s="30">
        <v>8900</v>
      </c>
      <c r="J17" s="21">
        <f t="shared" si="0"/>
        <v>-0.2134831460674157</v>
      </c>
    </row>
    <row r="18" spans="3:10" x14ac:dyDescent="0.3">
      <c r="C18" s="37" t="s">
        <v>0</v>
      </c>
      <c r="D18" s="14" t="s">
        <v>31</v>
      </c>
      <c r="E18" s="14">
        <v>3</v>
      </c>
      <c r="F18" s="14" t="s">
        <v>47</v>
      </c>
      <c r="G18" s="14" t="s">
        <v>3</v>
      </c>
      <c r="H18" s="30">
        <v>8200</v>
      </c>
      <c r="I18" s="30">
        <v>7800</v>
      </c>
      <c r="J18" s="21">
        <f t="shared" si="0"/>
        <v>5.1282051282051322E-2</v>
      </c>
    </row>
    <row r="19" spans="3:10" x14ac:dyDescent="0.3">
      <c r="C19" s="37" t="s">
        <v>0</v>
      </c>
      <c r="D19" s="14" t="s">
        <v>31</v>
      </c>
      <c r="E19" s="14">
        <v>3</v>
      </c>
      <c r="F19" s="14" t="s">
        <v>47</v>
      </c>
      <c r="G19" s="14" t="s">
        <v>17</v>
      </c>
      <c r="H19" s="30" t="s">
        <v>162</v>
      </c>
      <c r="I19" s="30" t="s">
        <v>14</v>
      </c>
      <c r="J19" s="21" t="e">
        <f t="shared" si="0"/>
        <v>#VALUE!</v>
      </c>
    </row>
    <row r="20" spans="3:10" x14ac:dyDescent="0.3">
      <c r="C20" s="37" t="s">
        <v>0</v>
      </c>
      <c r="D20" s="14" t="s">
        <v>33</v>
      </c>
      <c r="E20" s="14">
        <v>1</v>
      </c>
      <c r="F20" s="14" t="s">
        <v>53</v>
      </c>
      <c r="G20" s="14" t="s">
        <v>3</v>
      </c>
      <c r="H20" s="30">
        <v>5100</v>
      </c>
      <c r="I20" s="30">
        <v>5000</v>
      </c>
      <c r="J20" s="21">
        <f t="shared" si="0"/>
        <v>2.0000000000000018E-2</v>
      </c>
    </row>
    <row r="21" spans="3:10" x14ac:dyDescent="0.3">
      <c r="C21" s="37" t="s">
        <v>0</v>
      </c>
      <c r="D21" s="14" t="s">
        <v>33</v>
      </c>
      <c r="E21" s="14">
        <v>1</v>
      </c>
      <c r="F21" s="14" t="s">
        <v>53</v>
      </c>
      <c r="G21" s="14" t="s">
        <v>17</v>
      </c>
      <c r="H21" s="30">
        <v>50000</v>
      </c>
      <c r="I21" s="30">
        <v>50000</v>
      </c>
      <c r="J21" s="21">
        <f t="shared" si="0"/>
        <v>0</v>
      </c>
    </row>
    <row r="22" spans="3:10" x14ac:dyDescent="0.3">
      <c r="C22" s="37" t="s">
        <v>0</v>
      </c>
      <c r="D22" s="14" t="s">
        <v>33</v>
      </c>
      <c r="E22" s="14">
        <v>1</v>
      </c>
      <c r="F22" s="14" t="s">
        <v>47</v>
      </c>
      <c r="G22" s="14" t="s">
        <v>3</v>
      </c>
      <c r="H22" s="30" t="s">
        <v>162</v>
      </c>
      <c r="I22" s="30" t="s">
        <v>14</v>
      </c>
      <c r="J22" s="21" t="e">
        <f t="shared" si="0"/>
        <v>#VALUE!</v>
      </c>
    </row>
    <row r="23" spans="3:10" ht="17.25" thickBot="1" x14ac:dyDescent="0.35">
      <c r="C23" s="37" t="s">
        <v>0</v>
      </c>
      <c r="D23" s="14" t="s">
        <v>33</v>
      </c>
      <c r="E23" s="14">
        <v>1</v>
      </c>
      <c r="F23" s="14" t="s">
        <v>47</v>
      </c>
      <c r="G23" s="14" t="s">
        <v>17</v>
      </c>
      <c r="H23" s="30" t="s">
        <v>162</v>
      </c>
      <c r="I23" s="30" t="s">
        <v>157</v>
      </c>
      <c r="J23" s="21" t="e">
        <f t="shared" si="0"/>
        <v>#VALUE!</v>
      </c>
    </row>
    <row r="24" spans="3:10" ht="17.25" thickTop="1" x14ac:dyDescent="0.3">
      <c r="C24" s="27" t="s">
        <v>4</v>
      </c>
      <c r="D24" s="12" t="s">
        <v>39</v>
      </c>
      <c r="E24" s="12">
        <v>3</v>
      </c>
      <c r="F24" s="12" t="s">
        <v>53</v>
      </c>
      <c r="G24" s="12" t="s">
        <v>18</v>
      </c>
      <c r="H24" s="43">
        <v>1300</v>
      </c>
      <c r="I24" s="43">
        <v>1700</v>
      </c>
      <c r="J24" s="20">
        <f>H24/I24-100%</f>
        <v>-0.23529411764705888</v>
      </c>
    </row>
    <row r="25" spans="3:10" x14ac:dyDescent="0.3">
      <c r="C25" s="37" t="s">
        <v>4</v>
      </c>
      <c r="D25" s="14" t="s">
        <v>39</v>
      </c>
      <c r="E25" s="14">
        <v>3</v>
      </c>
      <c r="F25" s="14" t="s">
        <v>47</v>
      </c>
      <c r="G25" s="14" t="s">
        <v>18</v>
      </c>
      <c r="H25" s="30">
        <v>2500</v>
      </c>
      <c r="I25" s="30">
        <v>2300</v>
      </c>
      <c r="J25" s="21">
        <f t="shared" ref="J25:J33" si="1">H25/I25-100%</f>
        <v>8.6956521739130377E-2</v>
      </c>
    </row>
    <row r="26" spans="3:10" x14ac:dyDescent="0.3">
      <c r="C26" s="37" t="s">
        <v>4</v>
      </c>
      <c r="D26" s="14" t="s">
        <v>31</v>
      </c>
      <c r="E26" s="14">
        <v>5</v>
      </c>
      <c r="F26" s="14" t="s">
        <v>53</v>
      </c>
      <c r="G26" s="14" t="s">
        <v>3</v>
      </c>
      <c r="H26" s="30">
        <v>3300</v>
      </c>
      <c r="I26" s="30">
        <v>3400</v>
      </c>
      <c r="J26" s="21">
        <f t="shared" si="1"/>
        <v>-2.9411764705882359E-2</v>
      </c>
    </row>
    <row r="27" spans="3:10" x14ac:dyDescent="0.3">
      <c r="C27" s="37" t="s">
        <v>4</v>
      </c>
      <c r="D27" s="14" t="s">
        <v>31</v>
      </c>
      <c r="E27" s="14">
        <v>5</v>
      </c>
      <c r="F27" s="14" t="s">
        <v>53</v>
      </c>
      <c r="G27" s="14" t="s">
        <v>17</v>
      </c>
      <c r="H27" s="30">
        <v>5400</v>
      </c>
      <c r="I27" s="30">
        <v>5900</v>
      </c>
      <c r="J27" s="21">
        <f t="shared" si="1"/>
        <v>-8.4745762711864403E-2</v>
      </c>
    </row>
    <row r="28" spans="3:10" x14ac:dyDescent="0.3">
      <c r="C28" s="37" t="s">
        <v>4</v>
      </c>
      <c r="D28" s="14" t="s">
        <v>31</v>
      </c>
      <c r="E28" s="14">
        <v>5</v>
      </c>
      <c r="F28" s="14" t="s">
        <v>47</v>
      </c>
      <c r="G28" s="14" t="s">
        <v>3</v>
      </c>
      <c r="H28" s="30">
        <v>7200</v>
      </c>
      <c r="I28" s="30">
        <v>7600</v>
      </c>
      <c r="J28" s="21">
        <f t="shared" si="1"/>
        <v>-5.2631578947368474E-2</v>
      </c>
    </row>
    <row r="29" spans="3:10" x14ac:dyDescent="0.3">
      <c r="C29" s="37" t="s">
        <v>4</v>
      </c>
      <c r="D29" s="14" t="s">
        <v>31</v>
      </c>
      <c r="E29" s="14">
        <v>5</v>
      </c>
      <c r="F29" s="14" t="s">
        <v>47</v>
      </c>
      <c r="G29" s="14" t="s">
        <v>17</v>
      </c>
      <c r="H29" s="30">
        <v>9900</v>
      </c>
      <c r="I29" s="30">
        <v>11000</v>
      </c>
      <c r="J29" s="21">
        <f t="shared" si="1"/>
        <v>-9.9999999999999978E-2</v>
      </c>
    </row>
    <row r="30" spans="3:10" x14ac:dyDescent="0.3">
      <c r="C30" s="37" t="s">
        <v>4</v>
      </c>
      <c r="D30" s="14" t="s">
        <v>33</v>
      </c>
      <c r="E30" s="14">
        <v>2</v>
      </c>
      <c r="F30" s="14" t="s">
        <v>53</v>
      </c>
      <c r="G30" s="14" t="s">
        <v>3</v>
      </c>
      <c r="H30" s="30">
        <v>3100</v>
      </c>
      <c r="I30" s="30">
        <v>3700</v>
      </c>
      <c r="J30" s="21">
        <f t="shared" si="1"/>
        <v>-0.16216216216216217</v>
      </c>
    </row>
    <row r="31" spans="3:10" x14ac:dyDescent="0.3">
      <c r="C31" s="37" t="s">
        <v>4</v>
      </c>
      <c r="D31" s="14" t="s">
        <v>33</v>
      </c>
      <c r="E31" s="14">
        <v>2</v>
      </c>
      <c r="F31" s="14" t="s">
        <v>53</v>
      </c>
      <c r="G31" s="14" t="s">
        <v>17</v>
      </c>
      <c r="H31" s="30">
        <v>7300</v>
      </c>
      <c r="I31" s="30">
        <v>15000</v>
      </c>
      <c r="J31" s="21">
        <f t="shared" si="1"/>
        <v>-0.51333333333333331</v>
      </c>
    </row>
    <row r="32" spans="3:10" x14ac:dyDescent="0.3">
      <c r="C32" s="37" t="s">
        <v>4</v>
      </c>
      <c r="D32" s="14" t="s">
        <v>33</v>
      </c>
      <c r="E32" s="14">
        <v>2</v>
      </c>
      <c r="F32" s="14" t="s">
        <v>47</v>
      </c>
      <c r="G32" s="14" t="s">
        <v>3</v>
      </c>
      <c r="H32" s="30">
        <v>13000</v>
      </c>
      <c r="I32" s="30">
        <v>10000</v>
      </c>
      <c r="J32" s="21">
        <f t="shared" si="1"/>
        <v>0.30000000000000004</v>
      </c>
    </row>
    <row r="33" spans="3:10" ht="17.25" thickBot="1" x14ac:dyDescent="0.35">
      <c r="C33" s="37" t="s">
        <v>4</v>
      </c>
      <c r="D33" s="14" t="s">
        <v>33</v>
      </c>
      <c r="E33" s="14">
        <v>2</v>
      </c>
      <c r="F33" s="14" t="s">
        <v>47</v>
      </c>
      <c r="G33" s="14" t="s">
        <v>17</v>
      </c>
      <c r="H33" s="30">
        <v>26700</v>
      </c>
      <c r="I33" s="30">
        <v>27700</v>
      </c>
      <c r="J33" s="21">
        <f t="shared" si="1"/>
        <v>-3.6101083032490933E-2</v>
      </c>
    </row>
    <row r="34" spans="3:10" ht="17.25" thickTop="1" x14ac:dyDescent="0.3">
      <c r="C34" s="27" t="s">
        <v>9</v>
      </c>
      <c r="D34" s="12" t="s">
        <v>39</v>
      </c>
      <c r="E34" s="12">
        <v>2</v>
      </c>
      <c r="F34" s="12" t="s">
        <v>53</v>
      </c>
      <c r="G34" s="12" t="s">
        <v>18</v>
      </c>
      <c r="H34" s="43">
        <v>2000</v>
      </c>
      <c r="I34" s="43">
        <v>1200</v>
      </c>
      <c r="J34" s="20">
        <f>H34/I34-100%</f>
        <v>0.66666666666666674</v>
      </c>
    </row>
    <row r="35" spans="3:10" x14ac:dyDescent="0.3">
      <c r="C35" s="37" t="s">
        <v>9</v>
      </c>
      <c r="D35" s="14" t="s">
        <v>39</v>
      </c>
      <c r="E35" s="14">
        <v>2</v>
      </c>
      <c r="F35" s="14" t="s">
        <v>47</v>
      </c>
      <c r="G35" s="14" t="s">
        <v>18</v>
      </c>
      <c r="H35" s="30">
        <v>3500</v>
      </c>
      <c r="I35" s="30">
        <v>4000</v>
      </c>
      <c r="J35" s="21">
        <f t="shared" ref="J35:J43" si="2">H35/I35-100%</f>
        <v>-0.125</v>
      </c>
    </row>
    <row r="36" spans="3:10" x14ac:dyDescent="0.3">
      <c r="C36" s="37" t="s">
        <v>9</v>
      </c>
      <c r="D36" s="14" t="s">
        <v>31</v>
      </c>
      <c r="E36" s="14">
        <v>2</v>
      </c>
      <c r="F36" s="14" t="s">
        <v>53</v>
      </c>
      <c r="G36" s="14" t="s">
        <v>3</v>
      </c>
      <c r="H36" s="30">
        <v>4700</v>
      </c>
      <c r="I36" s="30">
        <v>4900</v>
      </c>
      <c r="J36" s="21">
        <f t="shared" si="2"/>
        <v>-4.081632653061229E-2</v>
      </c>
    </row>
    <row r="37" spans="3:10" x14ac:dyDescent="0.3">
      <c r="C37" s="37" t="s">
        <v>9</v>
      </c>
      <c r="D37" s="14" t="s">
        <v>31</v>
      </c>
      <c r="E37" s="14">
        <v>2</v>
      </c>
      <c r="F37" s="14" t="s">
        <v>53</v>
      </c>
      <c r="G37" s="14" t="s">
        <v>17</v>
      </c>
      <c r="H37" s="30">
        <v>8200</v>
      </c>
      <c r="I37" s="30">
        <v>5500</v>
      </c>
      <c r="J37" s="21">
        <f t="shared" si="2"/>
        <v>0.49090909090909096</v>
      </c>
    </row>
    <row r="38" spans="3:10" x14ac:dyDescent="0.3">
      <c r="C38" s="37" t="s">
        <v>9</v>
      </c>
      <c r="D38" s="14" t="s">
        <v>31</v>
      </c>
      <c r="E38" s="14">
        <v>2</v>
      </c>
      <c r="F38" s="14" t="s">
        <v>47</v>
      </c>
      <c r="G38" s="14" t="s">
        <v>3</v>
      </c>
      <c r="H38" s="30">
        <v>9700</v>
      </c>
      <c r="I38" s="30">
        <v>8900</v>
      </c>
      <c r="J38" s="21">
        <f t="shared" si="2"/>
        <v>8.98876404494382E-2</v>
      </c>
    </row>
    <row r="39" spans="3:10" x14ac:dyDescent="0.3">
      <c r="C39" s="37" t="s">
        <v>9</v>
      </c>
      <c r="D39" s="14" t="s">
        <v>31</v>
      </c>
      <c r="E39" s="14">
        <v>2</v>
      </c>
      <c r="F39" s="14" t="s">
        <v>47</v>
      </c>
      <c r="G39" s="14" t="s">
        <v>17</v>
      </c>
      <c r="H39" s="30">
        <v>11000</v>
      </c>
      <c r="I39" s="30">
        <v>13300</v>
      </c>
      <c r="J39" s="21">
        <f t="shared" si="2"/>
        <v>-0.17293233082706772</v>
      </c>
    </row>
    <row r="40" spans="3:10" x14ac:dyDescent="0.3">
      <c r="C40" s="37" t="s">
        <v>9</v>
      </c>
      <c r="D40" s="14" t="s">
        <v>33</v>
      </c>
      <c r="E40" s="14">
        <v>2</v>
      </c>
      <c r="F40" s="14" t="s">
        <v>53</v>
      </c>
      <c r="G40" s="14" t="s">
        <v>3</v>
      </c>
      <c r="H40" s="30">
        <v>8700</v>
      </c>
      <c r="I40" s="30">
        <v>10000</v>
      </c>
      <c r="J40" s="21">
        <f t="shared" si="2"/>
        <v>-0.13</v>
      </c>
    </row>
    <row r="41" spans="3:10" x14ac:dyDescent="0.3">
      <c r="C41" s="37" t="s">
        <v>9</v>
      </c>
      <c r="D41" s="14" t="s">
        <v>33</v>
      </c>
      <c r="E41" s="14">
        <v>2</v>
      </c>
      <c r="F41" s="14" t="s">
        <v>53</v>
      </c>
      <c r="G41" s="14" t="s">
        <v>17</v>
      </c>
      <c r="H41" s="30">
        <v>11000</v>
      </c>
      <c r="I41" s="30">
        <v>15000</v>
      </c>
      <c r="J41" s="21">
        <f t="shared" si="2"/>
        <v>-0.26666666666666672</v>
      </c>
    </row>
    <row r="42" spans="3:10" x14ac:dyDescent="0.3">
      <c r="C42" s="37" t="s">
        <v>9</v>
      </c>
      <c r="D42" s="14" t="s">
        <v>33</v>
      </c>
      <c r="E42" s="14">
        <v>2</v>
      </c>
      <c r="F42" s="14" t="s">
        <v>47</v>
      </c>
      <c r="G42" s="14" t="s">
        <v>3</v>
      </c>
      <c r="H42" s="30">
        <v>29000</v>
      </c>
      <c r="I42" s="30">
        <v>29000</v>
      </c>
      <c r="J42" s="21">
        <f t="shared" si="2"/>
        <v>0</v>
      </c>
    </row>
    <row r="43" spans="3:10" ht="17.25" thickBot="1" x14ac:dyDescent="0.35">
      <c r="C43" s="37" t="s">
        <v>9</v>
      </c>
      <c r="D43" s="14" t="s">
        <v>33</v>
      </c>
      <c r="E43" s="14">
        <v>2</v>
      </c>
      <c r="F43" s="14" t="s">
        <v>47</v>
      </c>
      <c r="G43" s="14" t="s">
        <v>17</v>
      </c>
      <c r="H43" s="30">
        <v>40000</v>
      </c>
      <c r="I43" s="30">
        <v>50000</v>
      </c>
      <c r="J43" s="21">
        <f t="shared" si="2"/>
        <v>-0.19999999999999996</v>
      </c>
    </row>
    <row r="44" spans="3:10" ht="17.25" thickTop="1" x14ac:dyDescent="0.3">
      <c r="C44" s="27" t="s">
        <v>1</v>
      </c>
      <c r="D44" s="12" t="s">
        <v>39</v>
      </c>
      <c r="E44" s="12">
        <v>3</v>
      </c>
      <c r="F44" s="12" t="s">
        <v>53</v>
      </c>
      <c r="G44" s="12" t="s">
        <v>18</v>
      </c>
      <c r="H44" s="43">
        <v>1200</v>
      </c>
      <c r="I44" s="43">
        <v>10000</v>
      </c>
      <c r="J44" s="20">
        <f>H44/I44-100%</f>
        <v>-0.88</v>
      </c>
    </row>
    <row r="45" spans="3:10" x14ac:dyDescent="0.3">
      <c r="C45" s="37" t="s">
        <v>1</v>
      </c>
      <c r="D45" s="14" t="s">
        <v>39</v>
      </c>
      <c r="E45" s="14">
        <v>3</v>
      </c>
      <c r="F45" s="14" t="s">
        <v>47</v>
      </c>
      <c r="G45" s="14" t="s">
        <v>18</v>
      </c>
      <c r="H45" s="30">
        <v>3000</v>
      </c>
      <c r="I45" s="30">
        <v>3000</v>
      </c>
      <c r="J45" s="21">
        <f t="shared" ref="J45:J53" si="3">H45/I45-100%</f>
        <v>0</v>
      </c>
    </row>
    <row r="46" spans="3:10" x14ac:dyDescent="0.3">
      <c r="C46" s="37" t="s">
        <v>1</v>
      </c>
      <c r="D46" s="14" t="s">
        <v>31</v>
      </c>
      <c r="E46" s="14">
        <v>5</v>
      </c>
      <c r="F46" s="14" t="s">
        <v>53</v>
      </c>
      <c r="G46" s="14" t="s">
        <v>3</v>
      </c>
      <c r="H46" s="30">
        <v>3000</v>
      </c>
      <c r="I46" s="30">
        <v>3000</v>
      </c>
      <c r="J46" s="21">
        <f t="shared" si="3"/>
        <v>0</v>
      </c>
    </row>
    <row r="47" spans="3:10" x14ac:dyDescent="0.3">
      <c r="C47" s="37" t="s">
        <v>1</v>
      </c>
      <c r="D47" s="14" t="s">
        <v>31</v>
      </c>
      <c r="E47" s="14">
        <v>5</v>
      </c>
      <c r="F47" s="14" t="s">
        <v>53</v>
      </c>
      <c r="G47" s="14" t="s">
        <v>17</v>
      </c>
      <c r="H47" s="30">
        <v>4800</v>
      </c>
      <c r="I47" s="30">
        <v>4000</v>
      </c>
      <c r="J47" s="21">
        <f t="shared" si="3"/>
        <v>0.19999999999999996</v>
      </c>
    </row>
    <row r="48" spans="3:10" x14ac:dyDescent="0.3">
      <c r="C48" s="37" t="s">
        <v>1</v>
      </c>
      <c r="D48" s="14" t="s">
        <v>31</v>
      </c>
      <c r="E48" s="14">
        <v>5</v>
      </c>
      <c r="F48" s="14" t="s">
        <v>47</v>
      </c>
      <c r="G48" s="14" t="s">
        <v>3</v>
      </c>
      <c r="H48" s="30">
        <v>8500</v>
      </c>
      <c r="I48" s="30">
        <v>7800</v>
      </c>
      <c r="J48" s="21">
        <f t="shared" si="3"/>
        <v>8.9743589743589647E-2</v>
      </c>
    </row>
    <row r="49" spans="3:10" x14ac:dyDescent="0.3">
      <c r="C49" s="37" t="s">
        <v>1</v>
      </c>
      <c r="D49" s="14" t="s">
        <v>31</v>
      </c>
      <c r="E49" s="14">
        <v>5</v>
      </c>
      <c r="F49" s="14" t="s">
        <v>47</v>
      </c>
      <c r="G49" s="14" t="s">
        <v>17</v>
      </c>
      <c r="H49" s="30">
        <v>14500</v>
      </c>
      <c r="I49" s="30">
        <v>14500</v>
      </c>
      <c r="J49" s="21">
        <f t="shared" si="3"/>
        <v>0</v>
      </c>
    </row>
    <row r="50" spans="3:10" x14ac:dyDescent="0.3">
      <c r="C50" s="37" t="s">
        <v>1</v>
      </c>
      <c r="D50" s="14" t="s">
        <v>33</v>
      </c>
      <c r="E50" s="14">
        <v>2</v>
      </c>
      <c r="F50" s="14" t="s">
        <v>53</v>
      </c>
      <c r="G50" s="14" t="s">
        <v>3</v>
      </c>
      <c r="H50" s="30">
        <v>5000</v>
      </c>
      <c r="I50" s="30">
        <v>3500</v>
      </c>
      <c r="J50" s="21">
        <f t="shared" si="3"/>
        <v>0.4285714285714286</v>
      </c>
    </row>
    <row r="51" spans="3:10" x14ac:dyDescent="0.3">
      <c r="C51" s="37" t="s">
        <v>1</v>
      </c>
      <c r="D51" s="14" t="s">
        <v>33</v>
      </c>
      <c r="E51" s="14">
        <v>2</v>
      </c>
      <c r="F51" s="14" t="s">
        <v>53</v>
      </c>
      <c r="G51" s="14" t="s">
        <v>17</v>
      </c>
      <c r="H51" s="30">
        <v>9500</v>
      </c>
      <c r="I51" s="30">
        <v>13000</v>
      </c>
      <c r="J51" s="21">
        <f t="shared" si="3"/>
        <v>-0.26923076923076927</v>
      </c>
    </row>
    <row r="52" spans="3:10" x14ac:dyDescent="0.3">
      <c r="C52" s="37" t="s">
        <v>1</v>
      </c>
      <c r="D52" s="14" t="s">
        <v>33</v>
      </c>
      <c r="E52" s="14">
        <v>2</v>
      </c>
      <c r="F52" s="14" t="s">
        <v>47</v>
      </c>
      <c r="G52" s="14" t="s">
        <v>3</v>
      </c>
      <c r="H52" s="30" t="s">
        <v>162</v>
      </c>
      <c r="I52" s="30">
        <v>15500</v>
      </c>
      <c r="J52" s="21" t="e">
        <f t="shared" si="3"/>
        <v>#VALUE!</v>
      </c>
    </row>
    <row r="53" spans="3:10" ht="17.25" thickBot="1" x14ac:dyDescent="0.35">
      <c r="C53" s="37" t="s">
        <v>1</v>
      </c>
      <c r="D53" s="14" t="s">
        <v>33</v>
      </c>
      <c r="E53" s="14">
        <v>2</v>
      </c>
      <c r="F53" s="14" t="s">
        <v>47</v>
      </c>
      <c r="G53" s="14" t="s">
        <v>17</v>
      </c>
      <c r="H53" s="30">
        <v>30000</v>
      </c>
      <c r="I53" s="30">
        <v>30000</v>
      </c>
      <c r="J53" s="21">
        <f t="shared" si="3"/>
        <v>0</v>
      </c>
    </row>
    <row r="54" spans="3:10" ht="17.25" thickTop="1" x14ac:dyDescent="0.3">
      <c r="C54" s="27" t="s">
        <v>2</v>
      </c>
      <c r="D54" s="12" t="s">
        <v>39</v>
      </c>
      <c r="E54" s="12">
        <v>3</v>
      </c>
      <c r="F54" s="12" t="s">
        <v>53</v>
      </c>
      <c r="G54" s="12" t="s">
        <v>18</v>
      </c>
      <c r="H54" s="43">
        <v>3500</v>
      </c>
      <c r="I54" s="43">
        <v>2200</v>
      </c>
      <c r="J54" s="20">
        <f>H54/I54-100%</f>
        <v>0.59090909090909083</v>
      </c>
    </row>
    <row r="55" spans="3:10" x14ac:dyDescent="0.3">
      <c r="C55" s="37" t="s">
        <v>2</v>
      </c>
      <c r="D55" s="14" t="s">
        <v>39</v>
      </c>
      <c r="E55" s="14">
        <v>3</v>
      </c>
      <c r="F55" s="14" t="s">
        <v>47</v>
      </c>
      <c r="G55" s="14" t="s">
        <v>18</v>
      </c>
      <c r="H55" s="30">
        <v>7500</v>
      </c>
      <c r="I55" s="30">
        <v>8900</v>
      </c>
      <c r="J55" s="21">
        <f t="shared" ref="J55:J63" si="4">H55/I55-100%</f>
        <v>-0.15730337078651691</v>
      </c>
    </row>
    <row r="56" spans="3:10" x14ac:dyDescent="0.3">
      <c r="C56" s="37" t="s">
        <v>2</v>
      </c>
      <c r="D56" s="14" t="s">
        <v>31</v>
      </c>
      <c r="E56" s="14">
        <v>2</v>
      </c>
      <c r="F56" s="14" t="s">
        <v>53</v>
      </c>
      <c r="G56" s="14" t="s">
        <v>3</v>
      </c>
      <c r="H56" s="30">
        <v>11300</v>
      </c>
      <c r="I56" s="30">
        <v>9200</v>
      </c>
      <c r="J56" s="21">
        <f t="shared" si="4"/>
        <v>0.22826086956521729</v>
      </c>
    </row>
    <row r="57" spans="3:10" x14ac:dyDescent="0.3">
      <c r="C57" s="37" t="s">
        <v>2</v>
      </c>
      <c r="D57" s="14" t="s">
        <v>31</v>
      </c>
      <c r="E57" s="14">
        <v>2</v>
      </c>
      <c r="F57" s="14" t="s">
        <v>53</v>
      </c>
      <c r="G57" s="14" t="s">
        <v>17</v>
      </c>
      <c r="H57" s="30">
        <v>15000</v>
      </c>
      <c r="I57" s="30">
        <v>13300</v>
      </c>
      <c r="J57" s="21">
        <f t="shared" si="4"/>
        <v>0.1278195488721805</v>
      </c>
    </row>
    <row r="58" spans="3:10" x14ac:dyDescent="0.3">
      <c r="C58" s="37" t="s">
        <v>2</v>
      </c>
      <c r="D58" s="14" t="s">
        <v>31</v>
      </c>
      <c r="E58" s="14">
        <v>2</v>
      </c>
      <c r="F58" s="14" t="s">
        <v>47</v>
      </c>
      <c r="G58" s="14" t="s">
        <v>3</v>
      </c>
      <c r="H58" s="30">
        <v>16000</v>
      </c>
      <c r="I58" s="30">
        <v>15500</v>
      </c>
      <c r="J58" s="21">
        <f t="shared" si="4"/>
        <v>3.2258064516129004E-2</v>
      </c>
    </row>
    <row r="59" spans="3:10" x14ac:dyDescent="0.3">
      <c r="C59" s="37" t="s">
        <v>2</v>
      </c>
      <c r="D59" s="14" t="s">
        <v>31</v>
      </c>
      <c r="E59" s="14">
        <v>2</v>
      </c>
      <c r="F59" s="14" t="s">
        <v>47</v>
      </c>
      <c r="G59" s="14" t="s">
        <v>17</v>
      </c>
      <c r="H59" s="30" t="s">
        <v>162</v>
      </c>
      <c r="I59" s="30" t="s">
        <v>157</v>
      </c>
      <c r="J59" s="21" t="e">
        <f t="shared" si="4"/>
        <v>#VALUE!</v>
      </c>
    </row>
    <row r="60" spans="3:10" x14ac:dyDescent="0.3">
      <c r="C60" s="37" t="s">
        <v>2</v>
      </c>
      <c r="D60" s="14" t="s">
        <v>33</v>
      </c>
      <c r="E60" s="14">
        <v>1</v>
      </c>
      <c r="F60" s="14" t="s">
        <v>53</v>
      </c>
      <c r="G60" s="14" t="s">
        <v>3</v>
      </c>
      <c r="H60" s="30">
        <v>35000</v>
      </c>
      <c r="I60" s="30" t="s">
        <v>160</v>
      </c>
      <c r="J60" s="21" t="e">
        <f t="shared" si="4"/>
        <v>#VALUE!</v>
      </c>
    </row>
    <row r="61" spans="3:10" x14ac:dyDescent="0.3">
      <c r="C61" s="37" t="s">
        <v>2</v>
      </c>
      <c r="D61" s="14" t="s">
        <v>33</v>
      </c>
      <c r="E61" s="14">
        <v>1</v>
      </c>
      <c r="F61" s="14" t="s">
        <v>53</v>
      </c>
      <c r="G61" s="14" t="s">
        <v>17</v>
      </c>
      <c r="H61" s="30" t="s">
        <v>162</v>
      </c>
      <c r="I61" s="30" t="s">
        <v>160</v>
      </c>
      <c r="J61" s="21" t="e">
        <f t="shared" si="4"/>
        <v>#VALUE!</v>
      </c>
    </row>
    <row r="62" spans="3:10" x14ac:dyDescent="0.3">
      <c r="C62" s="37" t="s">
        <v>2</v>
      </c>
      <c r="D62" s="14" t="s">
        <v>33</v>
      </c>
      <c r="E62" s="14">
        <v>1</v>
      </c>
      <c r="F62" s="14" t="s">
        <v>47</v>
      </c>
      <c r="G62" s="14" t="s">
        <v>3</v>
      </c>
      <c r="H62" s="30" t="s">
        <v>162</v>
      </c>
      <c r="I62" s="30" t="s">
        <v>160</v>
      </c>
      <c r="J62" s="21" t="e">
        <f t="shared" si="4"/>
        <v>#VALUE!</v>
      </c>
    </row>
    <row r="63" spans="3:10" x14ac:dyDescent="0.3">
      <c r="C63" s="38" t="s">
        <v>2</v>
      </c>
      <c r="D63" s="16" t="s">
        <v>33</v>
      </c>
      <c r="E63" s="16">
        <v>1</v>
      </c>
      <c r="F63" s="16" t="s">
        <v>47</v>
      </c>
      <c r="G63" s="16" t="s">
        <v>17</v>
      </c>
      <c r="H63" s="46" t="s">
        <v>162</v>
      </c>
      <c r="I63" s="46" t="s">
        <v>157</v>
      </c>
      <c r="J63" s="39" t="e">
        <f t="shared" si="4"/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3"/>
  <sheetViews>
    <sheetView topLeftCell="A7" zoomScale="85" zoomScaleNormal="85" workbookViewId="0">
      <selection activeCell="H14" sqref="H14:H63"/>
    </sheetView>
  </sheetViews>
  <sheetFormatPr defaultRowHeight="16.5" x14ac:dyDescent="0.3"/>
  <cols>
    <col min="3" max="4" width="19.5" customWidth="1"/>
    <col min="5" max="5" width="16.5" style="5" customWidth="1"/>
    <col min="6" max="7" width="19.5" customWidth="1"/>
    <col min="8" max="9" width="19.5" style="5" customWidth="1"/>
    <col min="10" max="10" width="15.125" style="4" customWidth="1"/>
  </cols>
  <sheetData>
    <row r="4" spans="3:10" x14ac:dyDescent="0.3">
      <c r="C4" s="5"/>
    </row>
    <row r="5" spans="3:10" x14ac:dyDescent="0.3">
      <c r="C5" s="6"/>
    </row>
    <row r="7" spans="3:10" ht="17.25" thickBot="1" x14ac:dyDescent="0.35"/>
    <row r="8" spans="3:10" ht="18" thickTop="1" thickBot="1" x14ac:dyDescent="0.35">
      <c r="C8" s="8" t="s">
        <v>113</v>
      </c>
    </row>
    <row r="9" spans="3:10" ht="18" thickTop="1" thickBot="1" x14ac:dyDescent="0.35">
      <c r="C9" s="7">
        <f ca="1">NOW()</f>
        <v>44303.719573379632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28" t="s">
        <v>92</v>
      </c>
      <c r="D13" s="22" t="s">
        <v>10</v>
      </c>
      <c r="E13" s="22" t="s">
        <v>114</v>
      </c>
      <c r="F13" s="22" t="s">
        <v>24</v>
      </c>
      <c r="G13" s="22" t="s">
        <v>25</v>
      </c>
      <c r="H13" s="22" t="s">
        <v>93</v>
      </c>
      <c r="I13" s="22" t="s">
        <v>94</v>
      </c>
      <c r="J13" s="23" t="s">
        <v>115</v>
      </c>
    </row>
    <row r="14" spans="3:10" ht="17.25" thickTop="1" x14ac:dyDescent="0.3">
      <c r="C14" s="27" t="s">
        <v>0</v>
      </c>
      <c r="D14" s="12" t="s">
        <v>40</v>
      </c>
      <c r="E14" s="12">
        <v>3</v>
      </c>
      <c r="F14" s="12" t="s">
        <v>116</v>
      </c>
      <c r="G14" s="12" t="s">
        <v>18</v>
      </c>
      <c r="H14" s="43">
        <v>1500</v>
      </c>
      <c r="I14" s="43">
        <v>1000</v>
      </c>
      <c r="J14" s="20">
        <f>H14/I14-100%</f>
        <v>0.5</v>
      </c>
    </row>
    <row r="15" spans="3:10" x14ac:dyDescent="0.3">
      <c r="C15" s="37" t="s">
        <v>117</v>
      </c>
      <c r="D15" s="14" t="s">
        <v>40</v>
      </c>
      <c r="E15" s="14">
        <v>3</v>
      </c>
      <c r="F15" s="14" t="s">
        <v>118</v>
      </c>
      <c r="G15" s="14" t="s">
        <v>18</v>
      </c>
      <c r="H15" s="30">
        <v>2900</v>
      </c>
      <c r="I15" s="30">
        <v>4400</v>
      </c>
      <c r="J15" s="21">
        <f t="shared" ref="J15:J23" si="0">H15/I15-100%</f>
        <v>-0.34090909090909094</v>
      </c>
    </row>
    <row r="16" spans="3:10" x14ac:dyDescent="0.3">
      <c r="C16" s="37" t="s">
        <v>119</v>
      </c>
      <c r="D16" s="14" t="s">
        <v>41</v>
      </c>
      <c r="E16" s="14">
        <v>5</v>
      </c>
      <c r="F16" s="14" t="s">
        <v>120</v>
      </c>
      <c r="G16" s="14" t="s">
        <v>121</v>
      </c>
      <c r="H16" s="30">
        <v>5000</v>
      </c>
      <c r="I16" s="30">
        <v>4400</v>
      </c>
      <c r="J16" s="21">
        <f t="shared" si="0"/>
        <v>0.13636363636363646</v>
      </c>
    </row>
    <row r="17" spans="3:10" x14ac:dyDescent="0.3">
      <c r="C17" s="37" t="s">
        <v>119</v>
      </c>
      <c r="D17" s="14" t="s">
        <v>41</v>
      </c>
      <c r="E17" s="14">
        <v>5</v>
      </c>
      <c r="F17" s="14" t="s">
        <v>53</v>
      </c>
      <c r="G17" s="14" t="s">
        <v>17</v>
      </c>
      <c r="H17" s="30">
        <v>7000</v>
      </c>
      <c r="I17" s="30">
        <v>6000</v>
      </c>
      <c r="J17" s="21">
        <f t="shared" si="0"/>
        <v>0.16666666666666674</v>
      </c>
    </row>
    <row r="18" spans="3:10" x14ac:dyDescent="0.3">
      <c r="C18" s="37" t="s">
        <v>0</v>
      </c>
      <c r="D18" s="14" t="s">
        <v>41</v>
      </c>
      <c r="E18" s="14">
        <v>5</v>
      </c>
      <c r="F18" s="14" t="s">
        <v>118</v>
      </c>
      <c r="G18" s="14" t="s">
        <v>3</v>
      </c>
      <c r="H18" s="30">
        <v>8500</v>
      </c>
      <c r="I18" s="30">
        <v>7800</v>
      </c>
      <c r="J18" s="21">
        <f t="shared" si="0"/>
        <v>8.9743589743589647E-2</v>
      </c>
    </row>
    <row r="19" spans="3:10" x14ac:dyDescent="0.3">
      <c r="C19" s="37" t="s">
        <v>122</v>
      </c>
      <c r="D19" s="14" t="s">
        <v>41</v>
      </c>
      <c r="E19" s="14">
        <v>5</v>
      </c>
      <c r="F19" s="14" t="s">
        <v>47</v>
      </c>
      <c r="G19" s="14" t="s">
        <v>123</v>
      </c>
      <c r="H19" s="30">
        <v>14300</v>
      </c>
      <c r="I19" s="30">
        <v>15500</v>
      </c>
      <c r="J19" s="21">
        <f t="shared" si="0"/>
        <v>-7.7419354838709653E-2</v>
      </c>
    </row>
    <row r="20" spans="3:10" x14ac:dyDescent="0.3">
      <c r="C20" s="37" t="s">
        <v>122</v>
      </c>
      <c r="D20" s="14" t="s">
        <v>42</v>
      </c>
      <c r="E20" s="14">
        <v>2</v>
      </c>
      <c r="F20" s="14" t="s">
        <v>53</v>
      </c>
      <c r="G20" s="14" t="s">
        <v>124</v>
      </c>
      <c r="H20" s="30">
        <v>6800</v>
      </c>
      <c r="I20" s="30">
        <v>5600</v>
      </c>
      <c r="J20" s="21">
        <f t="shared" si="0"/>
        <v>0.21428571428571419</v>
      </c>
    </row>
    <row r="21" spans="3:10" x14ac:dyDescent="0.3">
      <c r="C21" s="37" t="s">
        <v>119</v>
      </c>
      <c r="D21" s="14" t="s">
        <v>42</v>
      </c>
      <c r="E21" s="14">
        <v>2</v>
      </c>
      <c r="F21" s="14" t="s">
        <v>125</v>
      </c>
      <c r="G21" s="14" t="s">
        <v>126</v>
      </c>
      <c r="H21" s="30">
        <v>13000</v>
      </c>
      <c r="I21" s="30">
        <v>12000</v>
      </c>
      <c r="J21" s="21">
        <f t="shared" si="0"/>
        <v>8.3333333333333259E-2</v>
      </c>
    </row>
    <row r="22" spans="3:10" x14ac:dyDescent="0.3">
      <c r="C22" s="37" t="s">
        <v>0</v>
      </c>
      <c r="D22" s="14" t="s">
        <v>42</v>
      </c>
      <c r="E22" s="14">
        <v>2</v>
      </c>
      <c r="F22" s="14" t="s">
        <v>127</v>
      </c>
      <c r="G22" s="14" t="s">
        <v>3</v>
      </c>
      <c r="H22" s="30">
        <v>14500</v>
      </c>
      <c r="I22" s="30">
        <v>15000</v>
      </c>
      <c r="J22" s="21">
        <f t="shared" si="0"/>
        <v>-3.3333333333333326E-2</v>
      </c>
    </row>
    <row r="23" spans="3:10" ht="17.25" thickBot="1" x14ac:dyDescent="0.35">
      <c r="C23" s="37" t="s">
        <v>0</v>
      </c>
      <c r="D23" s="14" t="s">
        <v>42</v>
      </c>
      <c r="E23" s="14">
        <v>2</v>
      </c>
      <c r="F23" s="14" t="s">
        <v>118</v>
      </c>
      <c r="G23" s="14" t="s">
        <v>17</v>
      </c>
      <c r="H23" s="30">
        <v>40000</v>
      </c>
      <c r="I23" s="30">
        <v>50000</v>
      </c>
      <c r="J23" s="21">
        <f t="shared" si="0"/>
        <v>-0.19999999999999996</v>
      </c>
    </row>
    <row r="24" spans="3:10" ht="17.25" thickTop="1" x14ac:dyDescent="0.3">
      <c r="C24" s="27" t="s">
        <v>4</v>
      </c>
      <c r="D24" s="12" t="s">
        <v>40</v>
      </c>
      <c r="E24" s="12">
        <v>2</v>
      </c>
      <c r="F24" s="12" t="s">
        <v>120</v>
      </c>
      <c r="G24" s="12" t="s">
        <v>18</v>
      </c>
      <c r="H24" s="43">
        <v>1000</v>
      </c>
      <c r="I24" s="43">
        <v>900</v>
      </c>
      <c r="J24" s="20">
        <f>H24/I24-100%</f>
        <v>0.11111111111111116</v>
      </c>
    </row>
    <row r="25" spans="3:10" x14ac:dyDescent="0.3">
      <c r="C25" s="37" t="s">
        <v>4</v>
      </c>
      <c r="D25" s="14" t="s">
        <v>40</v>
      </c>
      <c r="E25" s="14">
        <v>2</v>
      </c>
      <c r="F25" s="14" t="s">
        <v>118</v>
      </c>
      <c r="G25" s="14" t="s">
        <v>128</v>
      </c>
      <c r="H25" s="30">
        <v>4000</v>
      </c>
      <c r="I25" s="30">
        <v>3300</v>
      </c>
      <c r="J25" s="21">
        <f t="shared" ref="J25:J33" si="1">H25/I25-100%</f>
        <v>0.21212121212121215</v>
      </c>
    </row>
    <row r="26" spans="3:10" x14ac:dyDescent="0.3">
      <c r="C26" s="37" t="s">
        <v>4</v>
      </c>
      <c r="D26" s="14" t="s">
        <v>41</v>
      </c>
      <c r="E26" s="14">
        <v>5</v>
      </c>
      <c r="F26" s="14" t="s">
        <v>120</v>
      </c>
      <c r="G26" s="14" t="s">
        <v>3</v>
      </c>
      <c r="H26" s="30">
        <v>3500</v>
      </c>
      <c r="I26" s="30">
        <v>2900</v>
      </c>
      <c r="J26" s="21">
        <f t="shared" si="1"/>
        <v>0.2068965517241379</v>
      </c>
    </row>
    <row r="27" spans="3:10" x14ac:dyDescent="0.3">
      <c r="C27" s="37" t="s">
        <v>4</v>
      </c>
      <c r="D27" s="14" t="s">
        <v>41</v>
      </c>
      <c r="E27" s="14">
        <v>5</v>
      </c>
      <c r="F27" s="14" t="s">
        <v>53</v>
      </c>
      <c r="G27" s="14" t="s">
        <v>17</v>
      </c>
      <c r="H27" s="30">
        <v>5700</v>
      </c>
      <c r="I27" s="30">
        <v>6000</v>
      </c>
      <c r="J27" s="21">
        <f t="shared" si="1"/>
        <v>-5.0000000000000044E-2</v>
      </c>
    </row>
    <row r="28" spans="3:10" x14ac:dyDescent="0.3">
      <c r="C28" s="37" t="s">
        <v>4</v>
      </c>
      <c r="D28" s="14" t="s">
        <v>41</v>
      </c>
      <c r="E28" s="14">
        <v>5</v>
      </c>
      <c r="F28" s="14" t="s">
        <v>47</v>
      </c>
      <c r="G28" s="14" t="s">
        <v>121</v>
      </c>
      <c r="H28" s="30">
        <v>9500</v>
      </c>
      <c r="I28" s="30">
        <v>9400</v>
      </c>
      <c r="J28" s="21">
        <f t="shared" si="1"/>
        <v>1.0638297872340496E-2</v>
      </c>
    </row>
    <row r="29" spans="3:10" x14ac:dyDescent="0.3">
      <c r="C29" s="37" t="s">
        <v>4</v>
      </c>
      <c r="D29" s="14" t="s">
        <v>41</v>
      </c>
      <c r="E29" s="14">
        <v>5</v>
      </c>
      <c r="F29" s="14" t="s">
        <v>118</v>
      </c>
      <c r="G29" s="14" t="s">
        <v>17</v>
      </c>
      <c r="H29" s="30">
        <v>11000</v>
      </c>
      <c r="I29" s="30">
        <v>12500</v>
      </c>
      <c r="J29" s="21">
        <f t="shared" si="1"/>
        <v>-0.12</v>
      </c>
    </row>
    <row r="30" spans="3:10" x14ac:dyDescent="0.3">
      <c r="C30" s="37" t="s">
        <v>4</v>
      </c>
      <c r="D30" s="14" t="s">
        <v>42</v>
      </c>
      <c r="E30" s="14">
        <v>2</v>
      </c>
      <c r="F30" s="14" t="s">
        <v>125</v>
      </c>
      <c r="G30" s="14" t="s">
        <v>121</v>
      </c>
      <c r="H30" s="30">
        <v>3500</v>
      </c>
      <c r="I30" s="30">
        <v>5000</v>
      </c>
      <c r="J30" s="21">
        <f t="shared" si="1"/>
        <v>-0.30000000000000004</v>
      </c>
    </row>
    <row r="31" spans="3:10" x14ac:dyDescent="0.3">
      <c r="C31" s="37" t="s">
        <v>4</v>
      </c>
      <c r="D31" s="14" t="s">
        <v>42</v>
      </c>
      <c r="E31" s="14">
        <v>2</v>
      </c>
      <c r="F31" s="14" t="s">
        <v>53</v>
      </c>
      <c r="G31" s="14" t="s">
        <v>17</v>
      </c>
      <c r="H31" s="30">
        <v>10000</v>
      </c>
      <c r="I31" s="30">
        <v>10000</v>
      </c>
      <c r="J31" s="21">
        <f t="shared" si="1"/>
        <v>0</v>
      </c>
    </row>
    <row r="32" spans="3:10" x14ac:dyDescent="0.3">
      <c r="C32" s="37" t="s">
        <v>4</v>
      </c>
      <c r="D32" s="14" t="s">
        <v>42</v>
      </c>
      <c r="E32" s="14">
        <v>2</v>
      </c>
      <c r="F32" s="14" t="s">
        <v>47</v>
      </c>
      <c r="G32" s="14" t="s">
        <v>3</v>
      </c>
      <c r="H32" s="30">
        <v>30000</v>
      </c>
      <c r="I32" s="30">
        <v>30000</v>
      </c>
      <c r="J32" s="21">
        <f t="shared" si="1"/>
        <v>0</v>
      </c>
    </row>
    <row r="33" spans="3:10" ht="17.25" thickBot="1" x14ac:dyDescent="0.35">
      <c r="C33" s="37" t="s">
        <v>4</v>
      </c>
      <c r="D33" s="14" t="s">
        <v>42</v>
      </c>
      <c r="E33" s="14">
        <v>2</v>
      </c>
      <c r="F33" s="14" t="s">
        <v>47</v>
      </c>
      <c r="G33" s="14" t="s">
        <v>126</v>
      </c>
      <c r="H33" s="30" t="s">
        <v>162</v>
      </c>
      <c r="I33" s="30" t="s">
        <v>14</v>
      </c>
      <c r="J33" s="21" t="e">
        <f t="shared" si="1"/>
        <v>#VALUE!</v>
      </c>
    </row>
    <row r="34" spans="3:10" ht="17.25" thickTop="1" x14ac:dyDescent="0.3">
      <c r="C34" s="27" t="s">
        <v>9</v>
      </c>
      <c r="D34" s="12" t="s">
        <v>40</v>
      </c>
      <c r="E34" s="12">
        <v>2</v>
      </c>
      <c r="F34" s="12" t="s">
        <v>125</v>
      </c>
      <c r="G34" s="12" t="s">
        <v>18</v>
      </c>
      <c r="H34" s="43">
        <v>1000</v>
      </c>
      <c r="I34" s="43">
        <v>1100</v>
      </c>
      <c r="J34" s="20">
        <f>H34/I34-100%</f>
        <v>-9.0909090909090939E-2</v>
      </c>
    </row>
    <row r="35" spans="3:10" x14ac:dyDescent="0.3">
      <c r="C35" s="37" t="s">
        <v>129</v>
      </c>
      <c r="D35" s="14" t="s">
        <v>40</v>
      </c>
      <c r="E35" s="14">
        <v>2</v>
      </c>
      <c r="F35" s="14" t="s">
        <v>118</v>
      </c>
      <c r="G35" s="14" t="s">
        <v>18</v>
      </c>
      <c r="H35" s="30">
        <v>3200</v>
      </c>
      <c r="I35" s="30">
        <v>3000</v>
      </c>
      <c r="J35" s="21">
        <f t="shared" ref="J35:J43" si="2">H35/I35-100%</f>
        <v>6.6666666666666652E-2</v>
      </c>
    </row>
    <row r="36" spans="3:10" x14ac:dyDescent="0.3">
      <c r="C36" s="37" t="s">
        <v>9</v>
      </c>
      <c r="D36" s="14" t="s">
        <v>41</v>
      </c>
      <c r="E36" s="14">
        <v>2</v>
      </c>
      <c r="F36" s="14" t="s">
        <v>125</v>
      </c>
      <c r="G36" s="14" t="s">
        <v>3</v>
      </c>
      <c r="H36" s="30">
        <v>4500</v>
      </c>
      <c r="I36" s="30">
        <v>5000</v>
      </c>
      <c r="J36" s="21">
        <f t="shared" si="2"/>
        <v>-9.9999999999999978E-2</v>
      </c>
    </row>
    <row r="37" spans="3:10" x14ac:dyDescent="0.3">
      <c r="C37" s="37" t="s">
        <v>130</v>
      </c>
      <c r="D37" s="14" t="s">
        <v>41</v>
      </c>
      <c r="E37" s="14">
        <v>2</v>
      </c>
      <c r="F37" s="14" t="s">
        <v>53</v>
      </c>
      <c r="G37" s="14" t="s">
        <v>126</v>
      </c>
      <c r="H37" s="30">
        <v>6500</v>
      </c>
      <c r="I37" s="30">
        <v>5100</v>
      </c>
      <c r="J37" s="21">
        <f t="shared" si="2"/>
        <v>0.27450980392156854</v>
      </c>
    </row>
    <row r="38" spans="3:10" x14ac:dyDescent="0.3">
      <c r="C38" s="37" t="s">
        <v>9</v>
      </c>
      <c r="D38" s="14" t="s">
        <v>41</v>
      </c>
      <c r="E38" s="14">
        <v>2</v>
      </c>
      <c r="F38" s="14" t="s">
        <v>47</v>
      </c>
      <c r="G38" s="14" t="s">
        <v>3</v>
      </c>
      <c r="H38" s="30">
        <v>11000</v>
      </c>
      <c r="I38" s="30">
        <v>9500</v>
      </c>
      <c r="J38" s="21">
        <f t="shared" si="2"/>
        <v>0.15789473684210531</v>
      </c>
    </row>
    <row r="39" spans="3:10" x14ac:dyDescent="0.3">
      <c r="C39" s="37" t="s">
        <v>9</v>
      </c>
      <c r="D39" s="14" t="s">
        <v>41</v>
      </c>
      <c r="E39" s="14">
        <v>2</v>
      </c>
      <c r="F39" s="14" t="s">
        <v>47</v>
      </c>
      <c r="G39" s="14" t="s">
        <v>17</v>
      </c>
      <c r="H39" s="30">
        <v>23000</v>
      </c>
      <c r="I39" s="30">
        <v>11000</v>
      </c>
      <c r="J39" s="21">
        <f t="shared" si="2"/>
        <v>1.0909090909090908</v>
      </c>
    </row>
    <row r="40" spans="3:10" x14ac:dyDescent="0.3">
      <c r="C40" s="37" t="s">
        <v>9</v>
      </c>
      <c r="D40" s="14" t="s">
        <v>42</v>
      </c>
      <c r="E40" s="14">
        <v>2</v>
      </c>
      <c r="F40" s="14" t="s">
        <v>53</v>
      </c>
      <c r="G40" s="14" t="s">
        <v>124</v>
      </c>
      <c r="H40" s="30">
        <v>7000</v>
      </c>
      <c r="I40" s="30">
        <v>7800</v>
      </c>
      <c r="J40" s="21">
        <f t="shared" si="2"/>
        <v>-0.10256410256410253</v>
      </c>
    </row>
    <row r="41" spans="3:10" x14ac:dyDescent="0.3">
      <c r="C41" s="37" t="s">
        <v>130</v>
      </c>
      <c r="D41" s="14" t="s">
        <v>42</v>
      </c>
      <c r="E41" s="14">
        <v>2</v>
      </c>
      <c r="F41" s="14" t="s">
        <v>125</v>
      </c>
      <c r="G41" s="14" t="s">
        <v>17</v>
      </c>
      <c r="H41" s="30">
        <v>13000</v>
      </c>
      <c r="I41" s="30">
        <v>13000</v>
      </c>
      <c r="J41" s="21">
        <f t="shared" si="2"/>
        <v>0</v>
      </c>
    </row>
    <row r="42" spans="3:10" x14ac:dyDescent="0.3">
      <c r="C42" s="37" t="s">
        <v>130</v>
      </c>
      <c r="D42" s="14" t="s">
        <v>42</v>
      </c>
      <c r="E42" s="14">
        <v>2</v>
      </c>
      <c r="F42" s="14" t="s">
        <v>47</v>
      </c>
      <c r="G42" s="14" t="s">
        <v>3</v>
      </c>
      <c r="H42" s="30">
        <v>40000</v>
      </c>
      <c r="I42" s="30">
        <v>40000</v>
      </c>
      <c r="J42" s="21">
        <f t="shared" si="2"/>
        <v>0</v>
      </c>
    </row>
    <row r="43" spans="3:10" ht="17.25" thickBot="1" x14ac:dyDescent="0.35">
      <c r="C43" s="37" t="s">
        <v>9</v>
      </c>
      <c r="D43" s="14" t="s">
        <v>42</v>
      </c>
      <c r="E43" s="14">
        <v>2</v>
      </c>
      <c r="F43" s="14" t="s">
        <v>47</v>
      </c>
      <c r="G43" s="14" t="s">
        <v>17</v>
      </c>
      <c r="H43" s="30">
        <v>38000</v>
      </c>
      <c r="I43" s="30">
        <v>35000</v>
      </c>
      <c r="J43" s="21">
        <f t="shared" si="2"/>
        <v>8.5714285714285632E-2</v>
      </c>
    </row>
    <row r="44" spans="3:10" ht="17.25" thickTop="1" x14ac:dyDescent="0.3">
      <c r="C44" s="27" t="s">
        <v>1</v>
      </c>
      <c r="D44" s="12" t="s">
        <v>40</v>
      </c>
      <c r="E44" s="12">
        <v>2</v>
      </c>
      <c r="F44" s="12" t="s">
        <v>53</v>
      </c>
      <c r="G44" s="12" t="s">
        <v>18</v>
      </c>
      <c r="H44" s="43">
        <v>800</v>
      </c>
      <c r="I44" s="43">
        <v>700</v>
      </c>
      <c r="J44" s="20">
        <f>H44/I44-100%</f>
        <v>0.14285714285714279</v>
      </c>
    </row>
    <row r="45" spans="3:10" x14ac:dyDescent="0.3">
      <c r="C45" s="37" t="s">
        <v>1</v>
      </c>
      <c r="D45" s="14" t="s">
        <v>40</v>
      </c>
      <c r="E45" s="14">
        <v>2</v>
      </c>
      <c r="F45" s="14" t="s">
        <v>118</v>
      </c>
      <c r="G45" s="14" t="s">
        <v>18</v>
      </c>
      <c r="H45" s="30">
        <v>2200</v>
      </c>
      <c r="I45" s="30">
        <v>4000</v>
      </c>
      <c r="J45" s="21">
        <f t="shared" ref="J45:J53" si="3">H45/I45-100%</f>
        <v>-0.44999999999999996</v>
      </c>
    </row>
    <row r="46" spans="3:10" x14ac:dyDescent="0.3">
      <c r="C46" s="37" t="s">
        <v>1</v>
      </c>
      <c r="D46" s="14" t="s">
        <v>41</v>
      </c>
      <c r="E46" s="14">
        <v>5</v>
      </c>
      <c r="F46" s="14" t="s">
        <v>53</v>
      </c>
      <c r="G46" s="14" t="s">
        <v>121</v>
      </c>
      <c r="H46" s="30">
        <v>3000</v>
      </c>
      <c r="I46" s="30">
        <v>2700</v>
      </c>
      <c r="J46" s="21">
        <f t="shared" si="3"/>
        <v>0.11111111111111116</v>
      </c>
    </row>
    <row r="47" spans="3:10" x14ac:dyDescent="0.3">
      <c r="C47" s="37" t="s">
        <v>1</v>
      </c>
      <c r="D47" s="14" t="s">
        <v>41</v>
      </c>
      <c r="E47" s="14">
        <v>5</v>
      </c>
      <c r="F47" s="14" t="s">
        <v>120</v>
      </c>
      <c r="G47" s="14" t="s">
        <v>126</v>
      </c>
      <c r="H47" s="30">
        <v>6300</v>
      </c>
      <c r="I47" s="30">
        <v>6900</v>
      </c>
      <c r="J47" s="21">
        <f t="shared" si="3"/>
        <v>-8.6956521739130488E-2</v>
      </c>
    </row>
    <row r="48" spans="3:10" x14ac:dyDescent="0.3">
      <c r="C48" s="37" t="s">
        <v>1</v>
      </c>
      <c r="D48" s="14" t="s">
        <v>41</v>
      </c>
      <c r="E48" s="14">
        <v>5</v>
      </c>
      <c r="F48" s="14" t="s">
        <v>118</v>
      </c>
      <c r="G48" s="14" t="s">
        <v>3</v>
      </c>
      <c r="H48" s="30">
        <v>10000</v>
      </c>
      <c r="I48" s="30">
        <v>9500</v>
      </c>
      <c r="J48" s="21">
        <f t="shared" si="3"/>
        <v>5.2631578947368363E-2</v>
      </c>
    </row>
    <row r="49" spans="3:10" x14ac:dyDescent="0.3">
      <c r="C49" s="37" t="s">
        <v>1</v>
      </c>
      <c r="D49" s="14" t="s">
        <v>41</v>
      </c>
      <c r="E49" s="14">
        <v>5</v>
      </c>
      <c r="F49" s="14" t="s">
        <v>118</v>
      </c>
      <c r="G49" s="14" t="s">
        <v>17</v>
      </c>
      <c r="H49" s="30">
        <v>16500</v>
      </c>
      <c r="I49" s="30">
        <v>16500</v>
      </c>
      <c r="J49" s="21">
        <f t="shared" si="3"/>
        <v>0</v>
      </c>
    </row>
    <row r="50" spans="3:10" x14ac:dyDescent="0.3">
      <c r="C50" s="37" t="s">
        <v>1</v>
      </c>
      <c r="D50" s="14" t="s">
        <v>42</v>
      </c>
      <c r="E50" s="14">
        <v>3</v>
      </c>
      <c r="F50" s="14" t="s">
        <v>53</v>
      </c>
      <c r="G50" s="14" t="s">
        <v>131</v>
      </c>
      <c r="H50" s="30">
        <v>3300</v>
      </c>
      <c r="I50" s="30">
        <v>3000</v>
      </c>
      <c r="J50" s="21">
        <f t="shared" si="3"/>
        <v>0.10000000000000009</v>
      </c>
    </row>
    <row r="51" spans="3:10" x14ac:dyDescent="0.3">
      <c r="C51" s="37" t="s">
        <v>132</v>
      </c>
      <c r="D51" s="14" t="s">
        <v>42</v>
      </c>
      <c r="E51" s="14">
        <v>3</v>
      </c>
      <c r="F51" s="14" t="s">
        <v>53</v>
      </c>
      <c r="G51" s="14" t="s">
        <v>17</v>
      </c>
      <c r="H51" s="30">
        <v>9500</v>
      </c>
      <c r="I51" s="30">
        <v>12100</v>
      </c>
      <c r="J51" s="21">
        <f t="shared" si="3"/>
        <v>-0.21487603305785119</v>
      </c>
    </row>
    <row r="52" spans="3:10" x14ac:dyDescent="0.3">
      <c r="C52" s="37" t="s">
        <v>1</v>
      </c>
      <c r="D52" s="14" t="s">
        <v>42</v>
      </c>
      <c r="E52" s="14">
        <v>3</v>
      </c>
      <c r="F52" s="14" t="s">
        <v>118</v>
      </c>
      <c r="G52" s="14" t="s">
        <v>124</v>
      </c>
      <c r="H52" s="30">
        <v>30000</v>
      </c>
      <c r="I52" s="30">
        <v>30000</v>
      </c>
      <c r="J52" s="21">
        <f t="shared" si="3"/>
        <v>0</v>
      </c>
    </row>
    <row r="53" spans="3:10" ht="17.25" thickBot="1" x14ac:dyDescent="0.35">
      <c r="C53" s="37" t="s">
        <v>1</v>
      </c>
      <c r="D53" s="14" t="s">
        <v>42</v>
      </c>
      <c r="E53" s="14">
        <v>3</v>
      </c>
      <c r="F53" s="14" t="s">
        <v>127</v>
      </c>
      <c r="G53" s="14" t="s">
        <v>126</v>
      </c>
      <c r="H53" s="30">
        <v>40000</v>
      </c>
      <c r="I53" s="30">
        <v>42800</v>
      </c>
      <c r="J53" s="21">
        <f t="shared" si="3"/>
        <v>-6.5420560747663559E-2</v>
      </c>
    </row>
    <row r="54" spans="3:10" ht="17.25" thickTop="1" x14ac:dyDescent="0.3">
      <c r="C54" s="27" t="s">
        <v>2</v>
      </c>
      <c r="D54" s="12" t="s">
        <v>40</v>
      </c>
      <c r="E54" s="12">
        <v>3</v>
      </c>
      <c r="F54" s="12" t="s">
        <v>116</v>
      </c>
      <c r="G54" s="12" t="s">
        <v>133</v>
      </c>
      <c r="H54" s="43">
        <v>1700</v>
      </c>
      <c r="I54" s="43">
        <v>1300</v>
      </c>
      <c r="J54" s="20">
        <f>H54/I54-100%</f>
        <v>0.30769230769230771</v>
      </c>
    </row>
    <row r="55" spans="3:10" x14ac:dyDescent="0.3">
      <c r="C55" s="37" t="s">
        <v>134</v>
      </c>
      <c r="D55" s="14" t="s">
        <v>40</v>
      </c>
      <c r="E55" s="14">
        <v>3</v>
      </c>
      <c r="F55" s="14" t="s">
        <v>47</v>
      </c>
      <c r="G55" s="14" t="s">
        <v>133</v>
      </c>
      <c r="H55" s="30">
        <v>8500</v>
      </c>
      <c r="I55" s="30">
        <v>7500</v>
      </c>
      <c r="J55" s="21">
        <f t="shared" ref="J55:J63" si="4">H55/I55-100%</f>
        <v>0.1333333333333333</v>
      </c>
    </row>
    <row r="56" spans="3:10" x14ac:dyDescent="0.3">
      <c r="C56" s="37" t="s">
        <v>2</v>
      </c>
      <c r="D56" s="14" t="s">
        <v>41</v>
      </c>
      <c r="E56" s="14">
        <v>2</v>
      </c>
      <c r="F56" s="14" t="s">
        <v>125</v>
      </c>
      <c r="G56" s="14" t="s">
        <v>3</v>
      </c>
      <c r="H56" s="30">
        <v>9500</v>
      </c>
      <c r="I56" s="30">
        <v>9400</v>
      </c>
      <c r="J56" s="21">
        <f t="shared" si="4"/>
        <v>1.0638297872340496E-2</v>
      </c>
    </row>
    <row r="57" spans="3:10" x14ac:dyDescent="0.3">
      <c r="C57" s="37" t="s">
        <v>2</v>
      </c>
      <c r="D57" s="14" t="s">
        <v>41</v>
      </c>
      <c r="E57" s="14">
        <v>2</v>
      </c>
      <c r="F57" s="14" t="s">
        <v>53</v>
      </c>
      <c r="G57" s="14" t="s">
        <v>126</v>
      </c>
      <c r="H57" s="30">
        <v>12000</v>
      </c>
      <c r="I57" s="30">
        <v>13300</v>
      </c>
      <c r="J57" s="21">
        <f t="shared" si="4"/>
        <v>-9.7744360902255689E-2</v>
      </c>
    </row>
    <row r="58" spans="3:10" x14ac:dyDescent="0.3">
      <c r="C58" s="37" t="s">
        <v>134</v>
      </c>
      <c r="D58" s="14" t="s">
        <v>41</v>
      </c>
      <c r="E58" s="14">
        <v>2</v>
      </c>
      <c r="F58" s="14" t="s">
        <v>47</v>
      </c>
      <c r="G58" s="14" t="s">
        <v>124</v>
      </c>
      <c r="H58" s="30">
        <v>17900</v>
      </c>
      <c r="I58" s="30">
        <v>15500</v>
      </c>
      <c r="J58" s="21">
        <f t="shared" si="4"/>
        <v>0.15483870967741931</v>
      </c>
    </row>
    <row r="59" spans="3:10" x14ac:dyDescent="0.3">
      <c r="C59" s="37" t="s">
        <v>2</v>
      </c>
      <c r="D59" s="14" t="s">
        <v>41</v>
      </c>
      <c r="E59" s="14">
        <v>2</v>
      </c>
      <c r="F59" s="14" t="s">
        <v>47</v>
      </c>
      <c r="G59" s="14" t="s">
        <v>17</v>
      </c>
      <c r="H59" s="30">
        <v>23300</v>
      </c>
      <c r="I59" s="30">
        <v>19000</v>
      </c>
      <c r="J59" s="21">
        <f t="shared" si="4"/>
        <v>0.22631578947368425</v>
      </c>
    </row>
    <row r="60" spans="3:10" x14ac:dyDescent="0.3">
      <c r="C60" s="37" t="s">
        <v>134</v>
      </c>
      <c r="D60" s="14" t="s">
        <v>42</v>
      </c>
      <c r="E60" s="14">
        <v>1</v>
      </c>
      <c r="F60" s="14" t="s">
        <v>53</v>
      </c>
      <c r="G60" s="14" t="s">
        <v>121</v>
      </c>
      <c r="H60" s="30" t="s">
        <v>162</v>
      </c>
      <c r="I60" s="30">
        <v>24400</v>
      </c>
      <c r="J60" s="21" t="e">
        <f t="shared" si="4"/>
        <v>#VALUE!</v>
      </c>
    </row>
    <row r="61" spans="3:10" x14ac:dyDescent="0.3">
      <c r="C61" s="37" t="s">
        <v>2</v>
      </c>
      <c r="D61" s="14" t="s">
        <v>42</v>
      </c>
      <c r="E61" s="14">
        <v>1</v>
      </c>
      <c r="F61" s="14" t="s">
        <v>116</v>
      </c>
      <c r="G61" s="14" t="s">
        <v>126</v>
      </c>
      <c r="H61" s="30">
        <v>27000</v>
      </c>
      <c r="I61" s="30">
        <v>28000</v>
      </c>
      <c r="J61" s="21">
        <f t="shared" si="4"/>
        <v>-3.5714285714285698E-2</v>
      </c>
    </row>
    <row r="62" spans="3:10" x14ac:dyDescent="0.3">
      <c r="C62" s="37" t="s">
        <v>134</v>
      </c>
      <c r="D62" s="14" t="s">
        <v>42</v>
      </c>
      <c r="E62" s="14">
        <v>1</v>
      </c>
      <c r="F62" s="14" t="s">
        <v>127</v>
      </c>
      <c r="G62" s="14" t="s">
        <v>3</v>
      </c>
      <c r="H62" s="30" t="s">
        <v>162</v>
      </c>
      <c r="I62" s="30" t="s">
        <v>157</v>
      </c>
      <c r="J62" s="21" t="e">
        <f t="shared" si="4"/>
        <v>#VALUE!</v>
      </c>
    </row>
    <row r="63" spans="3:10" x14ac:dyDescent="0.3">
      <c r="C63" s="38" t="s">
        <v>135</v>
      </c>
      <c r="D63" s="16" t="s">
        <v>42</v>
      </c>
      <c r="E63" s="16">
        <v>1</v>
      </c>
      <c r="F63" s="16" t="s">
        <v>47</v>
      </c>
      <c r="G63" s="16" t="s">
        <v>123</v>
      </c>
      <c r="H63" s="46" t="s">
        <v>162</v>
      </c>
      <c r="I63" s="46" t="s">
        <v>157</v>
      </c>
      <c r="J63" s="39" t="e">
        <f t="shared" si="4"/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61"/>
  <sheetViews>
    <sheetView topLeftCell="A10" workbookViewId="0">
      <selection activeCell="F14" sqref="F14:F53"/>
    </sheetView>
  </sheetViews>
  <sheetFormatPr defaultRowHeight="16.5" x14ac:dyDescent="0.3"/>
  <cols>
    <col min="3" max="7" width="19.5" customWidth="1"/>
    <col min="8" max="8" width="15.125" style="4" customWidth="1"/>
    <col min="13" max="13" width="9.875" bestFit="1" customWidth="1"/>
  </cols>
  <sheetData>
    <row r="4" spans="3:8" x14ac:dyDescent="0.3">
      <c r="C4" s="5"/>
    </row>
    <row r="5" spans="3:8" x14ac:dyDescent="0.3">
      <c r="C5" s="6"/>
    </row>
    <row r="7" spans="3:8" ht="17.25" thickBot="1" x14ac:dyDescent="0.35"/>
    <row r="8" spans="3:8" ht="18" thickTop="1" thickBot="1" x14ac:dyDescent="0.35">
      <c r="C8" s="8" t="s">
        <v>35</v>
      </c>
    </row>
    <row r="9" spans="3:8" ht="18" thickTop="1" thickBot="1" x14ac:dyDescent="0.35">
      <c r="C9" s="7">
        <f ca="1">NOW()</f>
        <v>44303.719573379632</v>
      </c>
    </row>
    <row r="10" spans="3:8" ht="17.25" thickTop="1" x14ac:dyDescent="0.3"/>
    <row r="12" spans="3:8" x14ac:dyDescent="0.3">
      <c r="C12" s="6"/>
    </row>
    <row r="13" spans="3:8" ht="17.25" thickBot="1" x14ac:dyDescent="0.35">
      <c r="C13" s="28" t="s">
        <v>92</v>
      </c>
      <c r="D13" s="22" t="s">
        <v>10</v>
      </c>
      <c r="E13" s="22" t="s">
        <v>136</v>
      </c>
      <c r="F13" s="22" t="s">
        <v>93</v>
      </c>
      <c r="G13" s="22" t="s">
        <v>94</v>
      </c>
      <c r="H13" s="23" t="s">
        <v>137</v>
      </c>
    </row>
    <row r="14" spans="3:8" ht="17.25" thickTop="1" x14ac:dyDescent="0.3">
      <c r="C14" s="27" t="s">
        <v>0</v>
      </c>
      <c r="D14" s="12" t="s">
        <v>43</v>
      </c>
      <c r="E14" s="12" t="s">
        <v>138</v>
      </c>
      <c r="F14" s="43">
        <v>2500</v>
      </c>
      <c r="G14" s="96">
        <v>4000</v>
      </c>
      <c r="H14" s="20">
        <f>F14/G14-100%</f>
        <v>-0.375</v>
      </c>
    </row>
    <row r="15" spans="3:8" x14ac:dyDescent="0.3">
      <c r="C15" s="37" t="s">
        <v>0</v>
      </c>
      <c r="D15" s="14" t="s">
        <v>139</v>
      </c>
      <c r="E15" s="14" t="s">
        <v>140</v>
      </c>
      <c r="F15" s="30">
        <v>2500</v>
      </c>
      <c r="G15" s="14">
        <v>3000</v>
      </c>
      <c r="H15" s="21">
        <f t="shared" ref="H15:H21" si="0">F15/G15-100%</f>
        <v>-0.16666666666666663</v>
      </c>
    </row>
    <row r="16" spans="3:8" x14ac:dyDescent="0.3">
      <c r="C16" s="37" t="s">
        <v>0</v>
      </c>
      <c r="D16" s="14" t="s">
        <v>43</v>
      </c>
      <c r="E16" s="14" t="s">
        <v>34</v>
      </c>
      <c r="F16" s="30">
        <v>51100</v>
      </c>
      <c r="G16" s="97">
        <v>60000</v>
      </c>
      <c r="H16" s="21">
        <f t="shared" si="0"/>
        <v>-0.14833333333333332</v>
      </c>
    </row>
    <row r="17" spans="3:13" x14ac:dyDescent="0.3">
      <c r="C17" s="37" t="s">
        <v>0</v>
      </c>
      <c r="D17" s="14" t="s">
        <v>43</v>
      </c>
      <c r="E17" s="14" t="s">
        <v>141</v>
      </c>
      <c r="F17" s="30">
        <v>15500</v>
      </c>
      <c r="G17" s="14">
        <v>21100</v>
      </c>
      <c r="H17" s="21">
        <f t="shared" si="0"/>
        <v>-0.2654028436018957</v>
      </c>
    </row>
    <row r="18" spans="3:13" x14ac:dyDescent="0.3">
      <c r="C18" s="37" t="s">
        <v>0</v>
      </c>
      <c r="D18" s="14" t="s">
        <v>139</v>
      </c>
      <c r="E18" s="14" t="s">
        <v>142</v>
      </c>
      <c r="F18" s="30">
        <v>15000</v>
      </c>
      <c r="G18" s="97">
        <v>17700</v>
      </c>
      <c r="H18" s="21">
        <f t="shared" si="0"/>
        <v>-0.15254237288135597</v>
      </c>
    </row>
    <row r="19" spans="3:13" x14ac:dyDescent="0.3">
      <c r="C19" s="37" t="s">
        <v>0</v>
      </c>
      <c r="D19" s="14" t="s">
        <v>43</v>
      </c>
      <c r="E19" s="14" t="s">
        <v>143</v>
      </c>
      <c r="F19" s="30">
        <v>11000</v>
      </c>
      <c r="G19" s="14">
        <v>11000</v>
      </c>
      <c r="H19" s="21">
        <f t="shared" si="0"/>
        <v>0</v>
      </c>
      <c r="M19" s="90"/>
    </row>
    <row r="20" spans="3:13" x14ac:dyDescent="0.3">
      <c r="C20" s="37" t="s">
        <v>144</v>
      </c>
      <c r="D20" s="14" t="s">
        <v>139</v>
      </c>
      <c r="E20" s="14" t="s">
        <v>145</v>
      </c>
      <c r="F20" s="30">
        <v>5000</v>
      </c>
      <c r="G20" s="97">
        <v>6000</v>
      </c>
      <c r="H20" s="21">
        <f t="shared" si="0"/>
        <v>-0.16666666666666663</v>
      </c>
      <c r="M20" s="90"/>
    </row>
    <row r="21" spans="3:13" ht="17.25" thickBot="1" x14ac:dyDescent="0.35">
      <c r="C21" s="37" t="s">
        <v>0</v>
      </c>
      <c r="D21" s="14" t="s">
        <v>43</v>
      </c>
      <c r="E21" s="14" t="s">
        <v>146</v>
      </c>
      <c r="F21" s="30">
        <v>7700</v>
      </c>
      <c r="G21" s="14">
        <v>9900</v>
      </c>
      <c r="H21" s="21">
        <f t="shared" si="0"/>
        <v>-0.22222222222222221</v>
      </c>
    </row>
    <row r="22" spans="3:13" ht="17.25" thickTop="1" x14ac:dyDescent="0.3">
      <c r="C22" s="27" t="s">
        <v>147</v>
      </c>
      <c r="D22" s="12" t="s">
        <v>43</v>
      </c>
      <c r="E22" s="12" t="s">
        <v>148</v>
      </c>
      <c r="F22" s="43">
        <v>3100</v>
      </c>
      <c r="G22" s="96">
        <v>2500</v>
      </c>
      <c r="H22" s="20">
        <f>F22/G22-100%</f>
        <v>0.24</v>
      </c>
    </row>
    <row r="23" spans="3:13" x14ac:dyDescent="0.3">
      <c r="C23" s="37" t="s">
        <v>149</v>
      </c>
      <c r="D23" s="14" t="s">
        <v>139</v>
      </c>
      <c r="E23" s="14" t="s">
        <v>150</v>
      </c>
      <c r="F23" s="30">
        <v>2000</v>
      </c>
      <c r="G23" s="14" t="s">
        <v>14</v>
      </c>
      <c r="H23" s="21" t="e">
        <f t="shared" ref="H23:H29" si="1">F23/G23-100%</f>
        <v>#VALUE!</v>
      </c>
    </row>
    <row r="24" spans="3:13" x14ac:dyDescent="0.3">
      <c r="C24" s="37" t="s">
        <v>147</v>
      </c>
      <c r="D24" s="14" t="s">
        <v>139</v>
      </c>
      <c r="E24" s="14" t="s">
        <v>34</v>
      </c>
      <c r="F24" s="30">
        <v>45000</v>
      </c>
      <c r="G24" s="97">
        <v>53000</v>
      </c>
      <c r="H24" s="21">
        <f t="shared" si="1"/>
        <v>-0.15094339622641506</v>
      </c>
    </row>
    <row r="25" spans="3:13" x14ac:dyDescent="0.3">
      <c r="C25" s="37" t="s">
        <v>149</v>
      </c>
      <c r="D25" s="14" t="s">
        <v>43</v>
      </c>
      <c r="E25" s="14" t="s">
        <v>44</v>
      </c>
      <c r="F25" s="30">
        <v>13900</v>
      </c>
      <c r="G25" s="14">
        <v>15500</v>
      </c>
      <c r="H25" s="21">
        <f t="shared" si="1"/>
        <v>-0.10322580645161294</v>
      </c>
    </row>
    <row r="26" spans="3:13" x14ac:dyDescent="0.3">
      <c r="C26" s="37" t="s">
        <v>147</v>
      </c>
      <c r="D26" s="14" t="s">
        <v>43</v>
      </c>
      <c r="E26" s="14" t="s">
        <v>142</v>
      </c>
      <c r="F26" s="30">
        <v>12100</v>
      </c>
      <c r="G26" s="97">
        <v>13000</v>
      </c>
      <c r="H26" s="21">
        <f t="shared" si="1"/>
        <v>-6.9230769230769207E-2</v>
      </c>
    </row>
    <row r="27" spans="3:13" x14ac:dyDescent="0.3">
      <c r="C27" s="37" t="s">
        <v>147</v>
      </c>
      <c r="D27" s="14" t="s">
        <v>43</v>
      </c>
      <c r="E27" s="14" t="s">
        <v>151</v>
      </c>
      <c r="F27" s="30">
        <v>5500</v>
      </c>
      <c r="G27" s="14">
        <v>5500</v>
      </c>
      <c r="H27" s="21">
        <f t="shared" si="1"/>
        <v>0</v>
      </c>
    </row>
    <row r="28" spans="3:13" x14ac:dyDescent="0.3">
      <c r="C28" s="37" t="s">
        <v>149</v>
      </c>
      <c r="D28" s="14" t="s">
        <v>43</v>
      </c>
      <c r="E28" s="14" t="s">
        <v>145</v>
      </c>
      <c r="F28" s="30">
        <v>4000</v>
      </c>
      <c r="G28" s="97">
        <v>6900</v>
      </c>
      <c r="H28" s="21">
        <f t="shared" si="1"/>
        <v>-0.42028985507246375</v>
      </c>
    </row>
    <row r="29" spans="3:13" ht="17.25" thickBot="1" x14ac:dyDescent="0.35">
      <c r="C29" s="78" t="s">
        <v>147</v>
      </c>
      <c r="D29" s="15" t="s">
        <v>43</v>
      </c>
      <c r="E29" s="15" t="s">
        <v>13</v>
      </c>
      <c r="F29" s="95">
        <v>6000</v>
      </c>
      <c r="G29" s="15">
        <v>7500</v>
      </c>
      <c r="H29" s="79">
        <f t="shared" si="1"/>
        <v>-0.19999999999999996</v>
      </c>
    </row>
    <row r="30" spans="3:13" ht="17.25" thickTop="1" x14ac:dyDescent="0.3">
      <c r="C30" s="27" t="s">
        <v>9</v>
      </c>
      <c r="D30" s="12" t="s">
        <v>43</v>
      </c>
      <c r="E30" s="12" t="s">
        <v>148</v>
      </c>
      <c r="F30" s="43">
        <v>4000</v>
      </c>
      <c r="G30" s="96">
        <v>4000</v>
      </c>
      <c r="H30" s="20">
        <f>F30/G30-100%</f>
        <v>0</v>
      </c>
    </row>
    <row r="31" spans="3:13" x14ac:dyDescent="0.3">
      <c r="C31" s="37" t="s">
        <v>9</v>
      </c>
      <c r="D31" s="14" t="s">
        <v>43</v>
      </c>
      <c r="E31" s="14" t="s">
        <v>140</v>
      </c>
      <c r="F31" s="30">
        <v>2000</v>
      </c>
      <c r="G31" s="14">
        <v>2000</v>
      </c>
      <c r="H31" s="21">
        <f t="shared" ref="H31:H37" si="2">F31/G31-100%</f>
        <v>0</v>
      </c>
    </row>
    <row r="32" spans="3:13" x14ac:dyDescent="0.3">
      <c r="C32" s="37" t="s">
        <v>9</v>
      </c>
      <c r="D32" s="14" t="s">
        <v>139</v>
      </c>
      <c r="E32" s="14" t="s">
        <v>34</v>
      </c>
      <c r="F32" s="30">
        <v>43000</v>
      </c>
      <c r="G32" s="97">
        <v>43500</v>
      </c>
      <c r="H32" s="21">
        <f t="shared" si="2"/>
        <v>-1.1494252873563204E-2</v>
      </c>
    </row>
    <row r="33" spans="3:8" x14ac:dyDescent="0.3">
      <c r="C33" s="37" t="s">
        <v>9</v>
      </c>
      <c r="D33" s="14" t="s">
        <v>43</v>
      </c>
      <c r="E33" s="14" t="s">
        <v>141</v>
      </c>
      <c r="F33" s="30">
        <v>12000</v>
      </c>
      <c r="G33" s="14">
        <v>15000</v>
      </c>
      <c r="H33" s="21">
        <f t="shared" si="2"/>
        <v>-0.19999999999999996</v>
      </c>
    </row>
    <row r="34" spans="3:8" x14ac:dyDescent="0.3">
      <c r="C34" s="37" t="s">
        <v>152</v>
      </c>
      <c r="D34" s="14" t="s">
        <v>139</v>
      </c>
      <c r="E34" s="14" t="s">
        <v>142</v>
      </c>
      <c r="F34" s="30">
        <v>17500</v>
      </c>
      <c r="G34" s="97">
        <v>10000</v>
      </c>
      <c r="H34" s="21">
        <f t="shared" si="2"/>
        <v>0.75</v>
      </c>
    </row>
    <row r="35" spans="3:8" x14ac:dyDescent="0.3">
      <c r="C35" s="37" t="s">
        <v>152</v>
      </c>
      <c r="D35" s="14" t="s">
        <v>43</v>
      </c>
      <c r="E35" s="14" t="s">
        <v>143</v>
      </c>
      <c r="F35" s="30">
        <v>13000</v>
      </c>
      <c r="G35" s="14">
        <v>12000</v>
      </c>
      <c r="H35" s="21">
        <f t="shared" si="2"/>
        <v>8.3333333333333259E-2</v>
      </c>
    </row>
    <row r="36" spans="3:8" x14ac:dyDescent="0.3">
      <c r="C36" s="37" t="s">
        <v>152</v>
      </c>
      <c r="D36" s="14" t="s">
        <v>43</v>
      </c>
      <c r="E36" s="14" t="s">
        <v>145</v>
      </c>
      <c r="F36" s="30">
        <v>3900</v>
      </c>
      <c r="G36" s="97">
        <v>6000</v>
      </c>
      <c r="H36" s="21">
        <f t="shared" si="2"/>
        <v>-0.35</v>
      </c>
    </row>
    <row r="37" spans="3:8" ht="17.25" thickBot="1" x14ac:dyDescent="0.35">
      <c r="C37" s="78" t="s">
        <v>152</v>
      </c>
      <c r="D37" s="15" t="s">
        <v>43</v>
      </c>
      <c r="E37" s="15" t="s">
        <v>13</v>
      </c>
      <c r="F37" s="95">
        <v>7800</v>
      </c>
      <c r="G37" s="15">
        <v>9900</v>
      </c>
      <c r="H37" s="79">
        <f t="shared" si="2"/>
        <v>-0.21212121212121215</v>
      </c>
    </row>
    <row r="38" spans="3:8" ht="17.25" thickTop="1" x14ac:dyDescent="0.3">
      <c r="C38" s="27" t="s">
        <v>153</v>
      </c>
      <c r="D38" s="12" t="s">
        <v>43</v>
      </c>
      <c r="E38" s="12" t="s">
        <v>138</v>
      </c>
      <c r="F38" s="43">
        <v>1800</v>
      </c>
      <c r="G38" s="96">
        <v>3100</v>
      </c>
      <c r="H38" s="20">
        <f>F38/G38-100%</f>
        <v>-0.41935483870967738</v>
      </c>
    </row>
    <row r="39" spans="3:8" x14ac:dyDescent="0.3">
      <c r="C39" s="37" t="s">
        <v>1</v>
      </c>
      <c r="D39" s="14" t="s">
        <v>43</v>
      </c>
      <c r="E39" s="14" t="s">
        <v>140</v>
      </c>
      <c r="F39" s="30">
        <v>1700</v>
      </c>
      <c r="G39" s="14">
        <v>1700</v>
      </c>
      <c r="H39" s="21">
        <f t="shared" ref="H39:H45" si="3">F39/G39-100%</f>
        <v>0</v>
      </c>
    </row>
    <row r="40" spans="3:8" x14ac:dyDescent="0.3">
      <c r="C40" s="37" t="s">
        <v>1</v>
      </c>
      <c r="D40" s="14" t="s">
        <v>43</v>
      </c>
      <c r="E40" s="14" t="s">
        <v>34</v>
      </c>
      <c r="F40" s="30">
        <v>41800</v>
      </c>
      <c r="G40" s="97">
        <v>45000</v>
      </c>
      <c r="H40" s="21">
        <f t="shared" si="3"/>
        <v>-7.1111111111111125E-2</v>
      </c>
    </row>
    <row r="41" spans="3:8" x14ac:dyDescent="0.3">
      <c r="C41" s="37" t="s">
        <v>1</v>
      </c>
      <c r="D41" s="14" t="s">
        <v>139</v>
      </c>
      <c r="E41" s="14" t="s">
        <v>44</v>
      </c>
      <c r="F41" s="30">
        <v>25500</v>
      </c>
      <c r="G41" s="14">
        <v>22000</v>
      </c>
      <c r="H41" s="21">
        <f t="shared" si="3"/>
        <v>0.15909090909090917</v>
      </c>
    </row>
    <row r="42" spans="3:8" x14ac:dyDescent="0.3">
      <c r="C42" s="37" t="s">
        <v>1</v>
      </c>
      <c r="D42" s="14" t="s">
        <v>43</v>
      </c>
      <c r="E42" s="14" t="s">
        <v>142</v>
      </c>
      <c r="F42" s="30">
        <v>11000</v>
      </c>
      <c r="G42" s="97">
        <v>11000</v>
      </c>
      <c r="H42" s="21">
        <f t="shared" si="3"/>
        <v>0</v>
      </c>
    </row>
    <row r="43" spans="3:8" x14ac:dyDescent="0.3">
      <c r="C43" s="37" t="s">
        <v>1</v>
      </c>
      <c r="D43" s="14" t="s">
        <v>43</v>
      </c>
      <c r="E43" s="14" t="s">
        <v>143</v>
      </c>
      <c r="F43" s="30">
        <v>5100</v>
      </c>
      <c r="G43" s="14">
        <v>5400</v>
      </c>
      <c r="H43" s="21">
        <f t="shared" si="3"/>
        <v>-5.555555555555558E-2</v>
      </c>
    </row>
    <row r="44" spans="3:8" x14ac:dyDescent="0.3">
      <c r="C44" s="37" t="s">
        <v>153</v>
      </c>
      <c r="D44" s="14" t="s">
        <v>43</v>
      </c>
      <c r="E44" s="14" t="s">
        <v>145</v>
      </c>
      <c r="F44" s="30">
        <v>3100</v>
      </c>
      <c r="G44" s="97">
        <v>4400</v>
      </c>
      <c r="H44" s="21">
        <f t="shared" si="3"/>
        <v>-0.29545454545454541</v>
      </c>
    </row>
    <row r="45" spans="3:8" ht="17.25" thickBot="1" x14ac:dyDescent="0.35">
      <c r="C45" s="78" t="s">
        <v>1</v>
      </c>
      <c r="D45" s="15" t="s">
        <v>43</v>
      </c>
      <c r="E45" s="15" t="s">
        <v>13</v>
      </c>
      <c r="F45" s="95">
        <v>6500</v>
      </c>
      <c r="G45" s="15">
        <v>5500</v>
      </c>
      <c r="H45" s="79">
        <f t="shared" si="3"/>
        <v>0.18181818181818188</v>
      </c>
    </row>
    <row r="46" spans="3:8" ht="17.25" thickTop="1" x14ac:dyDescent="0.3">
      <c r="C46" s="27" t="s">
        <v>2</v>
      </c>
      <c r="D46" s="12" t="s">
        <v>43</v>
      </c>
      <c r="E46" s="12" t="s">
        <v>148</v>
      </c>
      <c r="F46" s="43">
        <v>11000</v>
      </c>
      <c r="G46" s="96">
        <v>15000</v>
      </c>
      <c r="H46" s="20">
        <f>F46/G46-100%</f>
        <v>-0.26666666666666672</v>
      </c>
    </row>
    <row r="47" spans="3:8" x14ac:dyDescent="0.3">
      <c r="C47" s="37" t="s">
        <v>2</v>
      </c>
      <c r="D47" s="14" t="s">
        <v>43</v>
      </c>
      <c r="E47" s="14" t="s">
        <v>150</v>
      </c>
      <c r="F47" s="30">
        <v>8500</v>
      </c>
      <c r="G47" s="14">
        <v>7000</v>
      </c>
      <c r="H47" s="21">
        <f t="shared" ref="H47:H53" si="4">F47/G47-100%</f>
        <v>0.21428571428571419</v>
      </c>
    </row>
    <row r="48" spans="3:8" x14ac:dyDescent="0.3">
      <c r="C48" s="37" t="s">
        <v>2</v>
      </c>
      <c r="D48" s="14" t="s">
        <v>43</v>
      </c>
      <c r="E48" s="14" t="s">
        <v>34</v>
      </c>
      <c r="F48" s="30" t="s">
        <v>162</v>
      </c>
      <c r="G48" s="97" t="s">
        <v>161</v>
      </c>
      <c r="H48" s="21" t="e">
        <f t="shared" si="4"/>
        <v>#VALUE!</v>
      </c>
    </row>
    <row r="49" spans="3:8" x14ac:dyDescent="0.3">
      <c r="C49" s="37" t="s">
        <v>154</v>
      </c>
      <c r="D49" s="14" t="s">
        <v>139</v>
      </c>
      <c r="E49" s="14" t="s">
        <v>44</v>
      </c>
      <c r="F49" s="30" t="s">
        <v>162</v>
      </c>
      <c r="G49" s="14" t="s">
        <v>14</v>
      </c>
      <c r="H49" s="21" t="e">
        <f t="shared" si="4"/>
        <v>#VALUE!</v>
      </c>
    </row>
    <row r="50" spans="3:8" x14ac:dyDescent="0.3">
      <c r="C50" s="37" t="s">
        <v>2</v>
      </c>
      <c r="D50" s="14" t="s">
        <v>139</v>
      </c>
      <c r="E50" s="14" t="s">
        <v>142</v>
      </c>
      <c r="F50" s="30">
        <v>55000</v>
      </c>
      <c r="G50" s="97">
        <v>35500</v>
      </c>
      <c r="H50" s="21">
        <f t="shared" si="4"/>
        <v>0.54929577464788726</v>
      </c>
    </row>
    <row r="51" spans="3:8" x14ac:dyDescent="0.3">
      <c r="C51" s="37" t="s">
        <v>154</v>
      </c>
      <c r="D51" s="14" t="s">
        <v>139</v>
      </c>
      <c r="E51" s="14" t="s">
        <v>143</v>
      </c>
      <c r="F51" s="30">
        <v>50500</v>
      </c>
      <c r="G51" s="14">
        <v>35500</v>
      </c>
      <c r="H51" s="21">
        <f t="shared" si="4"/>
        <v>0.42253521126760574</v>
      </c>
    </row>
    <row r="52" spans="3:8" x14ac:dyDescent="0.3">
      <c r="C52" s="37" t="s">
        <v>154</v>
      </c>
      <c r="D52" s="14" t="s">
        <v>139</v>
      </c>
      <c r="E52" s="14" t="s">
        <v>155</v>
      </c>
      <c r="F52" s="30">
        <v>35500</v>
      </c>
      <c r="G52" s="97">
        <v>35500</v>
      </c>
      <c r="H52" s="21">
        <f t="shared" si="4"/>
        <v>0</v>
      </c>
    </row>
    <row r="53" spans="3:8" ht="17.25" thickBot="1" x14ac:dyDescent="0.35">
      <c r="C53" s="38" t="s">
        <v>154</v>
      </c>
      <c r="D53" s="16" t="s">
        <v>139</v>
      </c>
      <c r="E53" s="16" t="s">
        <v>146</v>
      </c>
      <c r="F53" s="46">
        <v>32200</v>
      </c>
      <c r="G53" s="15">
        <v>23300</v>
      </c>
      <c r="H53" s="39">
        <f t="shared" si="4"/>
        <v>0.38197424892703857</v>
      </c>
    </row>
    <row r="54" spans="3:8" ht="17.25" thickTop="1" x14ac:dyDescent="0.3">
      <c r="C54" s="3"/>
      <c r="D54" s="3"/>
      <c r="E54" s="3"/>
      <c r="F54" s="3"/>
      <c r="G54" s="3"/>
      <c r="H54" s="18"/>
    </row>
    <row r="55" spans="3:8" x14ac:dyDescent="0.3">
      <c r="C55" s="3"/>
      <c r="D55" s="3"/>
      <c r="E55" s="3"/>
      <c r="F55" s="3"/>
      <c r="G55" s="3"/>
      <c r="H55" s="18"/>
    </row>
    <row r="56" spans="3:8" x14ac:dyDescent="0.3">
      <c r="C56" s="3"/>
      <c r="D56" s="3"/>
      <c r="E56" s="3"/>
      <c r="F56" s="3"/>
      <c r="G56" s="3"/>
      <c r="H56" s="18"/>
    </row>
    <row r="57" spans="3:8" x14ac:dyDescent="0.3">
      <c r="C57" s="3"/>
      <c r="D57" s="3"/>
      <c r="E57" s="3"/>
      <c r="F57" s="3"/>
      <c r="G57" s="3"/>
      <c r="H57" s="18"/>
    </row>
    <row r="58" spans="3:8" x14ac:dyDescent="0.3">
      <c r="C58" s="3"/>
      <c r="D58" s="3"/>
      <c r="E58" s="3"/>
      <c r="F58" s="3"/>
      <c r="G58" s="3"/>
      <c r="H58" s="18"/>
    </row>
    <row r="59" spans="3:8" x14ac:dyDescent="0.3">
      <c r="C59" s="3"/>
      <c r="D59" s="3"/>
      <c r="E59" s="3"/>
      <c r="F59" s="3"/>
      <c r="G59" s="3"/>
      <c r="H59" s="18"/>
    </row>
    <row r="60" spans="3:8" x14ac:dyDescent="0.3">
      <c r="C60" s="3"/>
      <c r="D60" s="3"/>
      <c r="E60" s="3"/>
      <c r="F60" s="3"/>
      <c r="G60" s="3"/>
      <c r="H60" s="18"/>
    </row>
    <row r="61" spans="3:8" x14ac:dyDescent="0.3">
      <c r="C61" s="3"/>
      <c r="D61" s="3"/>
      <c r="E61" s="3"/>
      <c r="F61" s="3"/>
      <c r="G61" s="3"/>
      <c r="H61" s="1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opLeftCell="A25" zoomScaleNormal="100" workbookViewId="0">
      <selection activeCell="G73" sqref="G73"/>
    </sheetView>
  </sheetViews>
  <sheetFormatPr defaultRowHeight="16.5" x14ac:dyDescent="0.3"/>
  <cols>
    <col min="3" max="3" width="18.875" customWidth="1"/>
    <col min="4" max="4" width="15.875" customWidth="1"/>
    <col min="5" max="5" width="15.875" style="80" customWidth="1"/>
    <col min="6" max="6" width="15.875" customWidth="1"/>
    <col min="7" max="8" width="15.875" style="1" customWidth="1"/>
    <col min="9" max="9" width="15.875" customWidth="1"/>
  </cols>
  <sheetData>
    <row r="2" spans="3:9" ht="17.25" thickBot="1" x14ac:dyDescent="0.35"/>
    <row r="3" spans="3:9" ht="18" thickTop="1" thickBot="1" x14ac:dyDescent="0.35">
      <c r="C3" s="8" t="s">
        <v>35</v>
      </c>
    </row>
    <row r="4" spans="3:9" ht="18" thickTop="1" thickBot="1" x14ac:dyDescent="0.35">
      <c r="C4" s="7">
        <f ca="1">NOW()</f>
        <v>44303.719573379632</v>
      </c>
    </row>
    <row r="5" spans="3:9" ht="17.25" thickTop="1" x14ac:dyDescent="0.3"/>
    <row r="8" spans="3:9" ht="17.25" thickBot="1" x14ac:dyDescent="0.35">
      <c r="C8" s="22" t="s">
        <v>19</v>
      </c>
      <c r="D8" s="22" t="s">
        <v>23</v>
      </c>
      <c r="E8" s="34" t="s">
        <v>29</v>
      </c>
      <c r="F8" s="22" t="s">
        <v>45</v>
      </c>
      <c r="G8" s="34" t="s">
        <v>167</v>
      </c>
      <c r="H8" s="34" t="s">
        <v>166</v>
      </c>
      <c r="I8" s="23" t="s">
        <v>28</v>
      </c>
    </row>
    <row r="9" spans="3:9" ht="17.25" thickTop="1" x14ac:dyDescent="0.3">
      <c r="C9" s="61" t="s">
        <v>49</v>
      </c>
      <c r="D9" s="62" t="s">
        <v>0</v>
      </c>
      <c r="E9" s="12">
        <v>7</v>
      </c>
      <c r="F9" s="62">
        <v>80</v>
      </c>
      <c r="G9" s="12">
        <v>10000</v>
      </c>
      <c r="H9" s="12"/>
      <c r="I9" s="9" t="e">
        <f>G9/H9-100%</f>
        <v>#DIV/0!</v>
      </c>
    </row>
    <row r="10" spans="3:9" x14ac:dyDescent="0.3">
      <c r="C10" s="63" t="s">
        <v>64</v>
      </c>
      <c r="D10" s="64" t="s">
        <v>0</v>
      </c>
      <c r="E10" s="14">
        <v>7</v>
      </c>
      <c r="F10" s="64">
        <v>90</v>
      </c>
      <c r="G10" s="14">
        <v>16600</v>
      </c>
      <c r="H10" s="14"/>
      <c r="I10" s="21" t="e">
        <f>G10/H10-100%</f>
        <v>#DIV/0!</v>
      </c>
    </row>
    <row r="11" spans="3:9" x14ac:dyDescent="0.3">
      <c r="C11" s="63" t="s">
        <v>20</v>
      </c>
      <c r="D11" s="64" t="s">
        <v>0</v>
      </c>
      <c r="E11" s="14">
        <v>7</v>
      </c>
      <c r="F11" s="64">
        <v>100</v>
      </c>
      <c r="G11" s="14">
        <v>27700</v>
      </c>
      <c r="H11" s="14"/>
      <c r="I11" s="10" t="e">
        <f t="shared" ref="I11:I17" si="0">G11/H11-100%</f>
        <v>#DIV/0!</v>
      </c>
    </row>
    <row r="12" spans="3:9" x14ac:dyDescent="0.3">
      <c r="C12" s="63" t="s">
        <v>20</v>
      </c>
      <c r="D12" s="64" t="s">
        <v>0</v>
      </c>
      <c r="E12" s="14">
        <v>7</v>
      </c>
      <c r="F12" s="64">
        <v>110</v>
      </c>
      <c r="G12" s="14">
        <v>31100</v>
      </c>
      <c r="H12" s="14"/>
      <c r="I12" s="10" t="e">
        <f t="shared" si="0"/>
        <v>#DIV/0!</v>
      </c>
    </row>
    <row r="13" spans="3:9" x14ac:dyDescent="0.3">
      <c r="C13" s="63" t="s">
        <v>20</v>
      </c>
      <c r="D13" s="64" t="s">
        <v>9</v>
      </c>
      <c r="E13" s="14">
        <v>8</v>
      </c>
      <c r="F13" s="64">
        <v>80</v>
      </c>
      <c r="G13" s="14">
        <v>14600</v>
      </c>
      <c r="H13" s="14"/>
      <c r="I13" s="10" t="e">
        <f t="shared" si="0"/>
        <v>#DIV/0!</v>
      </c>
    </row>
    <row r="14" spans="3:9" x14ac:dyDescent="0.3">
      <c r="C14" s="63" t="s">
        <v>20</v>
      </c>
      <c r="D14" s="64" t="s">
        <v>60</v>
      </c>
      <c r="E14" s="14">
        <v>8</v>
      </c>
      <c r="F14" s="64">
        <v>90</v>
      </c>
      <c r="G14" s="14">
        <v>18000</v>
      </c>
      <c r="H14" s="14"/>
      <c r="I14" s="10" t="e">
        <f t="shared" si="0"/>
        <v>#DIV/0!</v>
      </c>
    </row>
    <row r="15" spans="3:9" x14ac:dyDescent="0.3">
      <c r="C15" s="63" t="s">
        <v>20</v>
      </c>
      <c r="D15" s="64" t="s">
        <v>61</v>
      </c>
      <c r="E15" s="14">
        <v>8</v>
      </c>
      <c r="F15" s="64">
        <v>100</v>
      </c>
      <c r="G15" s="14">
        <v>23000</v>
      </c>
      <c r="H15" s="14"/>
      <c r="I15" s="10" t="e">
        <f t="shared" si="0"/>
        <v>#DIV/0!</v>
      </c>
    </row>
    <row r="16" spans="3:9" x14ac:dyDescent="0.3">
      <c r="C16" s="63" t="s">
        <v>20</v>
      </c>
      <c r="D16" s="64" t="s">
        <v>9</v>
      </c>
      <c r="E16" s="14">
        <v>8</v>
      </c>
      <c r="F16" s="64">
        <v>110</v>
      </c>
      <c r="G16" s="14">
        <v>30000</v>
      </c>
      <c r="H16" s="14"/>
      <c r="I16" s="10" t="e">
        <f t="shared" si="0"/>
        <v>#DIV/0!</v>
      </c>
    </row>
    <row r="17" spans="3:9" x14ac:dyDescent="0.3">
      <c r="C17" s="63" t="s">
        <v>20</v>
      </c>
      <c r="D17" s="64" t="s">
        <v>1</v>
      </c>
      <c r="E17" s="14">
        <v>6</v>
      </c>
      <c r="F17" s="64">
        <v>80</v>
      </c>
      <c r="G17" s="14">
        <v>16700</v>
      </c>
      <c r="H17" s="14"/>
      <c r="I17" s="10" t="e">
        <f t="shared" si="0"/>
        <v>#DIV/0!</v>
      </c>
    </row>
    <row r="18" spans="3:9" x14ac:dyDescent="0.3">
      <c r="C18" s="63" t="s">
        <v>63</v>
      </c>
      <c r="D18" s="64" t="s">
        <v>62</v>
      </c>
      <c r="E18" s="14">
        <v>6</v>
      </c>
      <c r="F18" s="64">
        <v>90</v>
      </c>
      <c r="G18" s="14">
        <v>20000</v>
      </c>
      <c r="H18" s="14"/>
      <c r="I18" s="21" t="e">
        <f t="shared" ref="I18:I25" si="1">G18/H18-100%</f>
        <v>#DIV/0!</v>
      </c>
    </row>
    <row r="19" spans="3:9" x14ac:dyDescent="0.3">
      <c r="C19" s="63" t="s">
        <v>64</v>
      </c>
      <c r="D19" s="64" t="s">
        <v>1</v>
      </c>
      <c r="E19" s="14">
        <v>6</v>
      </c>
      <c r="F19" s="64">
        <v>100</v>
      </c>
      <c r="G19" s="14">
        <v>25500</v>
      </c>
      <c r="H19" s="14"/>
      <c r="I19" s="21" t="e">
        <f t="shared" si="1"/>
        <v>#DIV/0!</v>
      </c>
    </row>
    <row r="20" spans="3:9" x14ac:dyDescent="0.3">
      <c r="C20" s="63" t="s">
        <v>64</v>
      </c>
      <c r="D20" s="64" t="s">
        <v>1</v>
      </c>
      <c r="E20" s="14">
        <v>6</v>
      </c>
      <c r="F20" s="64">
        <v>110</v>
      </c>
      <c r="G20" s="14">
        <v>40000</v>
      </c>
      <c r="H20" s="14"/>
      <c r="I20" s="21" t="e">
        <f t="shared" si="1"/>
        <v>#DIV/0!</v>
      </c>
    </row>
    <row r="21" spans="3:9" x14ac:dyDescent="0.3">
      <c r="C21" s="63" t="s">
        <v>64</v>
      </c>
      <c r="D21" s="64" t="s">
        <v>66</v>
      </c>
      <c r="E21" s="14">
        <v>6</v>
      </c>
      <c r="F21" s="64">
        <v>80</v>
      </c>
      <c r="G21" s="14">
        <v>17000</v>
      </c>
      <c r="H21" s="14"/>
      <c r="I21" s="21" t="e">
        <f t="shared" si="1"/>
        <v>#DIV/0!</v>
      </c>
    </row>
    <row r="22" spans="3:9" x14ac:dyDescent="0.3">
      <c r="C22" s="63" t="s">
        <v>64</v>
      </c>
      <c r="D22" s="64" t="s">
        <v>66</v>
      </c>
      <c r="E22" s="14">
        <v>6</v>
      </c>
      <c r="F22" s="64">
        <v>90</v>
      </c>
      <c r="G22" s="14">
        <v>24500</v>
      </c>
      <c r="H22" s="14"/>
      <c r="I22" s="21" t="e">
        <f t="shared" si="1"/>
        <v>#DIV/0!</v>
      </c>
    </row>
    <row r="23" spans="3:9" x14ac:dyDescent="0.3">
      <c r="C23" s="63" t="s">
        <v>64</v>
      </c>
      <c r="D23" s="64" t="s">
        <v>66</v>
      </c>
      <c r="E23" s="14">
        <v>6</v>
      </c>
      <c r="F23" s="64">
        <v>100</v>
      </c>
      <c r="G23" s="14">
        <v>24900</v>
      </c>
      <c r="H23" s="14"/>
      <c r="I23" s="21" t="e">
        <f t="shared" si="1"/>
        <v>#DIV/0!</v>
      </c>
    </row>
    <row r="24" spans="3:9" ht="17.25" thickBot="1" x14ac:dyDescent="0.35">
      <c r="C24" s="69" t="s">
        <v>65</v>
      </c>
      <c r="D24" s="70" t="s">
        <v>66</v>
      </c>
      <c r="E24" s="52">
        <v>6</v>
      </c>
      <c r="F24" s="70">
        <v>110</v>
      </c>
      <c r="G24" s="52">
        <v>28500</v>
      </c>
      <c r="H24" s="52"/>
      <c r="I24" s="71" t="e">
        <f t="shared" si="1"/>
        <v>#DIV/0!</v>
      </c>
    </row>
    <row r="25" spans="3:9" ht="17.25" thickTop="1" x14ac:dyDescent="0.3">
      <c r="C25" s="67" t="s">
        <v>67</v>
      </c>
      <c r="D25" s="68" t="s">
        <v>0</v>
      </c>
      <c r="E25" s="17">
        <v>4</v>
      </c>
      <c r="F25" s="68">
        <v>80</v>
      </c>
      <c r="G25" s="17">
        <v>11000</v>
      </c>
      <c r="H25" s="17"/>
      <c r="I25" s="42" t="e">
        <f t="shared" si="1"/>
        <v>#DIV/0!</v>
      </c>
    </row>
    <row r="26" spans="3:9" x14ac:dyDescent="0.3">
      <c r="C26" s="63" t="s">
        <v>67</v>
      </c>
      <c r="D26" s="64" t="s">
        <v>0</v>
      </c>
      <c r="E26" s="14">
        <v>4</v>
      </c>
      <c r="F26" s="64">
        <v>90</v>
      </c>
      <c r="G26" s="14">
        <v>20000</v>
      </c>
      <c r="H26" s="14"/>
      <c r="I26" s="10" t="e">
        <f t="shared" ref="I26:I40" si="2">G26/H26-100%</f>
        <v>#DIV/0!</v>
      </c>
    </row>
    <row r="27" spans="3:9" x14ac:dyDescent="0.3">
      <c r="C27" s="63" t="s">
        <v>67</v>
      </c>
      <c r="D27" s="64" t="s">
        <v>0</v>
      </c>
      <c r="E27" s="14">
        <v>4</v>
      </c>
      <c r="F27" s="64">
        <v>100</v>
      </c>
      <c r="G27" s="14">
        <v>32200</v>
      </c>
      <c r="H27" s="14"/>
      <c r="I27" s="21" t="e">
        <f>G27/H27-100%</f>
        <v>#DIV/0!</v>
      </c>
    </row>
    <row r="28" spans="3:9" x14ac:dyDescent="0.3">
      <c r="C28" s="63" t="s">
        <v>67</v>
      </c>
      <c r="D28" s="64" t="s">
        <v>0</v>
      </c>
      <c r="E28" s="14">
        <v>4</v>
      </c>
      <c r="F28" s="64">
        <v>110</v>
      </c>
      <c r="G28" s="14">
        <v>44000</v>
      </c>
      <c r="H28" s="14"/>
      <c r="I28" s="10" t="e">
        <f t="shared" si="2"/>
        <v>#DIV/0!</v>
      </c>
    </row>
    <row r="29" spans="3:9" x14ac:dyDescent="0.3">
      <c r="C29" s="63" t="s">
        <v>67</v>
      </c>
      <c r="D29" s="64" t="s">
        <v>9</v>
      </c>
      <c r="E29" s="14">
        <v>3</v>
      </c>
      <c r="F29" s="64">
        <v>80</v>
      </c>
      <c r="G29" s="14">
        <v>14400</v>
      </c>
      <c r="H29" s="14"/>
      <c r="I29" s="21" t="e">
        <f>G29/H29-100%</f>
        <v>#DIV/0!</v>
      </c>
    </row>
    <row r="30" spans="3:9" x14ac:dyDescent="0.3">
      <c r="C30" s="63" t="s">
        <v>67</v>
      </c>
      <c r="D30" s="64" t="s">
        <v>60</v>
      </c>
      <c r="E30" s="14">
        <v>3</v>
      </c>
      <c r="F30" s="64">
        <v>90</v>
      </c>
      <c r="G30" s="14">
        <v>19000</v>
      </c>
      <c r="H30" s="14"/>
      <c r="I30" s="10" t="e">
        <f t="shared" si="2"/>
        <v>#DIV/0!</v>
      </c>
    </row>
    <row r="31" spans="3:9" x14ac:dyDescent="0.3">
      <c r="C31" s="63" t="s">
        <v>67</v>
      </c>
      <c r="D31" s="64" t="s">
        <v>61</v>
      </c>
      <c r="E31" s="14">
        <v>3</v>
      </c>
      <c r="F31" s="64">
        <v>100</v>
      </c>
      <c r="G31" s="14">
        <v>23500</v>
      </c>
      <c r="H31" s="14"/>
      <c r="I31" s="10" t="e">
        <f t="shared" si="2"/>
        <v>#DIV/0!</v>
      </c>
    </row>
    <row r="32" spans="3:9" x14ac:dyDescent="0.3">
      <c r="C32" s="63" t="s">
        <v>67</v>
      </c>
      <c r="D32" s="64" t="s">
        <v>9</v>
      </c>
      <c r="E32" s="14">
        <v>3</v>
      </c>
      <c r="F32" s="64">
        <v>110</v>
      </c>
      <c r="G32" s="14">
        <v>30000</v>
      </c>
      <c r="H32" s="14"/>
      <c r="I32" s="10" t="e">
        <f t="shared" si="2"/>
        <v>#DIV/0!</v>
      </c>
    </row>
    <row r="33" spans="3:9" x14ac:dyDescent="0.3">
      <c r="C33" s="63" t="s">
        <v>67</v>
      </c>
      <c r="D33" s="64" t="s">
        <v>1</v>
      </c>
      <c r="E33" s="14">
        <v>4</v>
      </c>
      <c r="F33" s="64">
        <v>80</v>
      </c>
      <c r="G33" s="14">
        <v>16300</v>
      </c>
      <c r="H33" s="14"/>
      <c r="I33" s="21" t="e">
        <f>G33/H33-100%</f>
        <v>#DIV/0!</v>
      </c>
    </row>
    <row r="34" spans="3:9" x14ac:dyDescent="0.3">
      <c r="C34" s="63" t="s">
        <v>67</v>
      </c>
      <c r="D34" s="64" t="s">
        <v>62</v>
      </c>
      <c r="E34" s="14">
        <v>4</v>
      </c>
      <c r="F34" s="64">
        <v>90</v>
      </c>
      <c r="G34" s="14">
        <v>20000</v>
      </c>
      <c r="H34" s="14"/>
      <c r="I34" s="10" t="e">
        <f t="shared" si="2"/>
        <v>#DIV/0!</v>
      </c>
    </row>
    <row r="35" spans="3:9" x14ac:dyDescent="0.3">
      <c r="C35" s="63" t="s">
        <v>67</v>
      </c>
      <c r="D35" s="64" t="s">
        <v>1</v>
      </c>
      <c r="E35" s="14">
        <v>4</v>
      </c>
      <c r="F35" s="64">
        <v>100</v>
      </c>
      <c r="G35" s="14">
        <v>26400</v>
      </c>
      <c r="H35" s="14"/>
      <c r="I35" s="10" t="e">
        <f t="shared" si="2"/>
        <v>#DIV/0!</v>
      </c>
    </row>
    <row r="36" spans="3:9" x14ac:dyDescent="0.3">
      <c r="C36" s="63" t="s">
        <v>67</v>
      </c>
      <c r="D36" s="64" t="s">
        <v>1</v>
      </c>
      <c r="E36" s="14">
        <v>4</v>
      </c>
      <c r="F36" s="64">
        <v>110</v>
      </c>
      <c r="G36" s="14">
        <v>33000</v>
      </c>
      <c r="H36" s="14"/>
      <c r="I36" s="21" t="e">
        <f>G36/H36-100%</f>
        <v>#DIV/0!</v>
      </c>
    </row>
    <row r="37" spans="3:9" x14ac:dyDescent="0.3">
      <c r="C37" s="63" t="s">
        <v>67</v>
      </c>
      <c r="D37" s="64" t="s">
        <v>66</v>
      </c>
      <c r="E37" s="14">
        <v>4</v>
      </c>
      <c r="F37" s="64">
        <v>80</v>
      </c>
      <c r="G37" s="14">
        <v>17800</v>
      </c>
      <c r="H37" s="14"/>
      <c r="I37" s="21" t="e">
        <f>G37/H37-100%</f>
        <v>#DIV/0!</v>
      </c>
    </row>
    <row r="38" spans="3:9" x14ac:dyDescent="0.3">
      <c r="C38" s="63" t="s">
        <v>67</v>
      </c>
      <c r="D38" s="64" t="s">
        <v>66</v>
      </c>
      <c r="E38" s="14">
        <v>4</v>
      </c>
      <c r="F38" s="64">
        <v>90</v>
      </c>
      <c r="G38" s="14">
        <v>23300</v>
      </c>
      <c r="H38" s="14"/>
      <c r="I38" s="21" t="e">
        <f>G38/H38-100%</f>
        <v>#DIV/0!</v>
      </c>
    </row>
    <row r="39" spans="3:9" x14ac:dyDescent="0.3">
      <c r="C39" s="63" t="s">
        <v>67</v>
      </c>
      <c r="D39" s="64" t="s">
        <v>66</v>
      </c>
      <c r="E39" s="14">
        <v>4</v>
      </c>
      <c r="F39" s="64">
        <v>100</v>
      </c>
      <c r="G39" s="14">
        <v>26500</v>
      </c>
      <c r="H39" s="14"/>
      <c r="I39" s="21" t="e">
        <f>G39/H39-100%</f>
        <v>#DIV/0!</v>
      </c>
    </row>
    <row r="40" spans="3:9" ht="17.25" thickBot="1" x14ac:dyDescent="0.35">
      <c r="C40" s="69" t="s">
        <v>67</v>
      </c>
      <c r="D40" s="70" t="s">
        <v>66</v>
      </c>
      <c r="E40" s="52">
        <v>4</v>
      </c>
      <c r="F40" s="70">
        <v>110</v>
      </c>
      <c r="G40" s="51">
        <v>30000</v>
      </c>
      <c r="H40" s="51"/>
      <c r="I40" s="72" t="e">
        <f t="shared" si="2"/>
        <v>#DIV/0!</v>
      </c>
    </row>
    <row r="41" spans="3:9" ht="17.25" thickTop="1" x14ac:dyDescent="0.3">
      <c r="C41" s="67" t="s">
        <v>21</v>
      </c>
      <c r="D41" s="68" t="s">
        <v>0</v>
      </c>
      <c r="E41" s="17">
        <v>4</v>
      </c>
      <c r="F41" s="68">
        <v>80</v>
      </c>
      <c r="G41" s="17">
        <v>12000</v>
      </c>
      <c r="H41" s="17"/>
      <c r="I41" s="42" t="e">
        <f>G41/H41-100%</f>
        <v>#DIV/0!</v>
      </c>
    </row>
    <row r="42" spans="3:9" x14ac:dyDescent="0.3">
      <c r="C42" s="63" t="s">
        <v>21</v>
      </c>
      <c r="D42" s="64" t="s">
        <v>0</v>
      </c>
      <c r="E42" s="14">
        <v>4</v>
      </c>
      <c r="F42" s="64">
        <v>90</v>
      </c>
      <c r="G42" s="14">
        <v>17000</v>
      </c>
      <c r="H42" s="14"/>
      <c r="I42" s="10" t="e">
        <f t="shared" ref="I42:I56" si="3">G42/H42-100%</f>
        <v>#DIV/0!</v>
      </c>
    </row>
    <row r="43" spans="3:9" x14ac:dyDescent="0.3">
      <c r="C43" s="63" t="s">
        <v>21</v>
      </c>
      <c r="D43" s="64" t="s">
        <v>0</v>
      </c>
      <c r="E43" s="14">
        <v>4</v>
      </c>
      <c r="F43" s="64">
        <v>100</v>
      </c>
      <c r="G43" s="14">
        <v>29100</v>
      </c>
      <c r="H43" s="14"/>
      <c r="I43" s="10" t="e">
        <f t="shared" si="3"/>
        <v>#DIV/0!</v>
      </c>
    </row>
    <row r="44" spans="3:9" x14ac:dyDescent="0.3">
      <c r="C44" s="63" t="s">
        <v>21</v>
      </c>
      <c r="D44" s="64" t="s">
        <v>0</v>
      </c>
      <c r="E44" s="14">
        <v>4</v>
      </c>
      <c r="F44" s="64">
        <v>110</v>
      </c>
      <c r="G44" s="14">
        <v>40000</v>
      </c>
      <c r="H44" s="14"/>
      <c r="I44" s="21" t="e">
        <f>G44/H44-100%</f>
        <v>#DIV/0!</v>
      </c>
    </row>
    <row r="45" spans="3:9" x14ac:dyDescent="0.3">
      <c r="C45" s="63" t="s">
        <v>21</v>
      </c>
      <c r="D45" s="64" t="s">
        <v>9</v>
      </c>
      <c r="E45" s="14">
        <v>4</v>
      </c>
      <c r="F45" s="64">
        <v>80</v>
      </c>
      <c r="G45" s="14">
        <v>17200</v>
      </c>
      <c r="H45" s="14"/>
      <c r="I45" s="10" t="e">
        <f t="shared" si="3"/>
        <v>#DIV/0!</v>
      </c>
    </row>
    <row r="46" spans="3:9" x14ac:dyDescent="0.3">
      <c r="C46" s="63" t="s">
        <v>21</v>
      </c>
      <c r="D46" s="64" t="s">
        <v>60</v>
      </c>
      <c r="E46" s="14">
        <v>4</v>
      </c>
      <c r="F46" s="64">
        <v>90</v>
      </c>
      <c r="G46" s="14">
        <v>18800</v>
      </c>
      <c r="H46" s="14"/>
      <c r="I46" s="10" t="e">
        <f t="shared" si="3"/>
        <v>#DIV/0!</v>
      </c>
    </row>
    <row r="47" spans="3:9" x14ac:dyDescent="0.3">
      <c r="C47" s="63" t="s">
        <v>21</v>
      </c>
      <c r="D47" s="64" t="s">
        <v>61</v>
      </c>
      <c r="E47" s="14">
        <v>4</v>
      </c>
      <c r="F47" s="64">
        <v>100</v>
      </c>
      <c r="G47" s="14">
        <v>20000</v>
      </c>
      <c r="H47" s="14"/>
      <c r="I47" s="10" t="e">
        <f t="shared" si="3"/>
        <v>#DIV/0!</v>
      </c>
    </row>
    <row r="48" spans="3:9" x14ac:dyDescent="0.3">
      <c r="C48" s="63" t="s">
        <v>21</v>
      </c>
      <c r="D48" s="64" t="s">
        <v>9</v>
      </c>
      <c r="E48" s="14">
        <v>4</v>
      </c>
      <c r="F48" s="64">
        <v>110</v>
      </c>
      <c r="G48" s="14">
        <v>37800</v>
      </c>
      <c r="H48" s="14"/>
      <c r="I48" s="21" t="e">
        <f>G48/H48-100%</f>
        <v>#DIV/0!</v>
      </c>
    </row>
    <row r="49" spans="3:9" x14ac:dyDescent="0.3">
      <c r="C49" s="63" t="s">
        <v>21</v>
      </c>
      <c r="D49" s="64" t="s">
        <v>1</v>
      </c>
      <c r="E49" s="14">
        <v>3</v>
      </c>
      <c r="F49" s="64">
        <v>80</v>
      </c>
      <c r="G49" s="14">
        <v>19000</v>
      </c>
      <c r="H49" s="14"/>
      <c r="I49" s="10" t="e">
        <f t="shared" si="3"/>
        <v>#DIV/0!</v>
      </c>
    </row>
    <row r="50" spans="3:9" x14ac:dyDescent="0.3">
      <c r="C50" s="63" t="s">
        <v>21</v>
      </c>
      <c r="D50" s="64" t="s">
        <v>62</v>
      </c>
      <c r="E50" s="14">
        <v>3</v>
      </c>
      <c r="F50" s="64">
        <v>90</v>
      </c>
      <c r="G50" s="14">
        <v>27700</v>
      </c>
      <c r="H50" s="14"/>
      <c r="I50" s="10" t="e">
        <f t="shared" si="3"/>
        <v>#DIV/0!</v>
      </c>
    </row>
    <row r="51" spans="3:9" x14ac:dyDescent="0.3">
      <c r="C51" s="63" t="s">
        <v>21</v>
      </c>
      <c r="D51" s="64" t="s">
        <v>1</v>
      </c>
      <c r="E51" s="14">
        <v>3</v>
      </c>
      <c r="F51" s="64">
        <v>100</v>
      </c>
      <c r="G51" s="14">
        <v>30000</v>
      </c>
      <c r="H51" s="14"/>
      <c r="I51" s="21" t="e">
        <f>G51/H51-100%</f>
        <v>#DIV/0!</v>
      </c>
    </row>
    <row r="52" spans="3:9" x14ac:dyDescent="0.3">
      <c r="C52" s="63" t="s">
        <v>21</v>
      </c>
      <c r="D52" s="64" t="s">
        <v>1</v>
      </c>
      <c r="E52" s="14">
        <v>3</v>
      </c>
      <c r="F52" s="64">
        <v>110</v>
      </c>
      <c r="G52" s="14">
        <v>43300</v>
      </c>
      <c r="H52" s="14"/>
      <c r="I52" s="21" t="e">
        <f>G52/H52-100%</f>
        <v>#DIV/0!</v>
      </c>
    </row>
    <row r="53" spans="3:9" x14ac:dyDescent="0.3">
      <c r="C53" s="63" t="s">
        <v>21</v>
      </c>
      <c r="D53" s="64" t="s">
        <v>66</v>
      </c>
      <c r="E53" s="14">
        <v>3</v>
      </c>
      <c r="F53" s="64">
        <v>80</v>
      </c>
      <c r="G53" s="14">
        <v>17700</v>
      </c>
      <c r="H53" s="14"/>
      <c r="I53" s="21" t="e">
        <f>G53/H53-100%</f>
        <v>#DIV/0!</v>
      </c>
    </row>
    <row r="54" spans="3:9" x14ac:dyDescent="0.3">
      <c r="C54" s="63" t="s">
        <v>21</v>
      </c>
      <c r="D54" s="64" t="s">
        <v>66</v>
      </c>
      <c r="E54" s="14">
        <v>3</v>
      </c>
      <c r="F54" s="64">
        <v>90</v>
      </c>
      <c r="G54" s="14">
        <v>20000</v>
      </c>
      <c r="H54" s="14"/>
      <c r="I54" s="21" t="e">
        <f>G54/H54-100%</f>
        <v>#DIV/0!</v>
      </c>
    </row>
    <row r="55" spans="3:9" x14ac:dyDescent="0.3">
      <c r="C55" s="63" t="s">
        <v>21</v>
      </c>
      <c r="D55" s="64" t="s">
        <v>66</v>
      </c>
      <c r="E55" s="14">
        <v>3</v>
      </c>
      <c r="F55" s="64">
        <v>100</v>
      </c>
      <c r="G55" s="14">
        <v>23300</v>
      </c>
      <c r="H55" s="14"/>
      <c r="I55" s="21" t="e">
        <f>G55/H55-100%</f>
        <v>#DIV/0!</v>
      </c>
    </row>
    <row r="56" spans="3:9" ht="17.25" thickBot="1" x14ac:dyDescent="0.35">
      <c r="C56" s="69" t="s">
        <v>21</v>
      </c>
      <c r="D56" s="70" t="s">
        <v>66</v>
      </c>
      <c r="E56" s="52">
        <v>3</v>
      </c>
      <c r="F56" s="70">
        <v>110</v>
      </c>
      <c r="G56" s="52">
        <v>55500</v>
      </c>
      <c r="H56" s="52"/>
      <c r="I56" s="72" t="e">
        <f t="shared" si="3"/>
        <v>#DIV/0!</v>
      </c>
    </row>
    <row r="57" spans="3:9" ht="17.25" thickTop="1" x14ac:dyDescent="0.3">
      <c r="C57" s="67" t="s">
        <v>22</v>
      </c>
      <c r="D57" s="68" t="s">
        <v>0</v>
      </c>
      <c r="E57" s="17">
        <v>4</v>
      </c>
      <c r="F57" s="68">
        <v>80</v>
      </c>
      <c r="G57" s="17">
        <v>11000</v>
      </c>
      <c r="H57" s="17"/>
      <c r="I57" s="42" t="e">
        <f>G57/H57-100%</f>
        <v>#DIV/0!</v>
      </c>
    </row>
    <row r="58" spans="3:9" x14ac:dyDescent="0.3">
      <c r="C58" s="63" t="s">
        <v>22</v>
      </c>
      <c r="D58" s="64" t="s">
        <v>0</v>
      </c>
      <c r="E58" s="14">
        <v>4</v>
      </c>
      <c r="F58" s="64">
        <v>90</v>
      </c>
      <c r="G58" s="14">
        <v>17800</v>
      </c>
      <c r="H58" s="14"/>
      <c r="I58" s="10" t="e">
        <f t="shared" ref="I58:I72" si="4">G58/H58-100%</f>
        <v>#DIV/0!</v>
      </c>
    </row>
    <row r="59" spans="3:9" x14ac:dyDescent="0.3">
      <c r="C59" s="63" t="s">
        <v>22</v>
      </c>
      <c r="D59" s="64" t="s">
        <v>0</v>
      </c>
      <c r="E59" s="14">
        <v>4</v>
      </c>
      <c r="F59" s="64">
        <v>100</v>
      </c>
      <c r="G59" s="14">
        <v>24400</v>
      </c>
      <c r="H59" s="14"/>
      <c r="I59" s="10" t="e">
        <f t="shared" si="4"/>
        <v>#DIV/0!</v>
      </c>
    </row>
    <row r="60" spans="3:9" x14ac:dyDescent="0.3">
      <c r="C60" s="63" t="s">
        <v>22</v>
      </c>
      <c r="D60" s="64" t="s">
        <v>0</v>
      </c>
      <c r="E60" s="14">
        <v>4</v>
      </c>
      <c r="F60" s="64">
        <v>110</v>
      </c>
      <c r="G60" s="14">
        <v>38800</v>
      </c>
      <c r="H60" s="14"/>
      <c r="I60" s="10" t="e">
        <f t="shared" si="4"/>
        <v>#DIV/0!</v>
      </c>
    </row>
    <row r="61" spans="3:9" x14ac:dyDescent="0.3">
      <c r="C61" s="63" t="s">
        <v>22</v>
      </c>
      <c r="D61" s="64" t="s">
        <v>9</v>
      </c>
      <c r="E61" s="14">
        <v>5</v>
      </c>
      <c r="F61" s="64">
        <v>80</v>
      </c>
      <c r="G61" s="14">
        <v>20000</v>
      </c>
      <c r="H61" s="14"/>
      <c r="I61" s="10" t="e">
        <f t="shared" si="4"/>
        <v>#DIV/0!</v>
      </c>
    </row>
    <row r="62" spans="3:9" x14ac:dyDescent="0.3">
      <c r="C62" s="63" t="s">
        <v>22</v>
      </c>
      <c r="D62" s="64" t="s">
        <v>60</v>
      </c>
      <c r="E62" s="14">
        <v>5</v>
      </c>
      <c r="F62" s="64">
        <v>90</v>
      </c>
      <c r="G62" s="14">
        <v>21100</v>
      </c>
      <c r="H62" s="14"/>
      <c r="I62" s="10" t="e">
        <f t="shared" si="4"/>
        <v>#DIV/0!</v>
      </c>
    </row>
    <row r="63" spans="3:9" x14ac:dyDescent="0.3">
      <c r="C63" s="63" t="s">
        <v>22</v>
      </c>
      <c r="D63" s="64" t="s">
        <v>61</v>
      </c>
      <c r="E63" s="14">
        <v>5</v>
      </c>
      <c r="F63" s="64">
        <v>100</v>
      </c>
      <c r="G63" s="14">
        <v>21100</v>
      </c>
      <c r="H63" s="14"/>
      <c r="I63" s="21" t="e">
        <f t="shared" ref="I63:I69" si="5">G63/H63-100%</f>
        <v>#DIV/0!</v>
      </c>
    </row>
    <row r="64" spans="3:9" x14ac:dyDescent="0.3">
      <c r="C64" s="63" t="s">
        <v>22</v>
      </c>
      <c r="D64" s="64" t="s">
        <v>9</v>
      </c>
      <c r="E64" s="14">
        <v>5</v>
      </c>
      <c r="F64" s="64">
        <v>110</v>
      </c>
      <c r="G64" s="14">
        <v>42200</v>
      </c>
      <c r="H64" s="14"/>
      <c r="I64" s="21" t="e">
        <f t="shared" si="5"/>
        <v>#DIV/0!</v>
      </c>
    </row>
    <row r="65" spans="1:9" x14ac:dyDescent="0.3">
      <c r="C65" s="63" t="s">
        <v>22</v>
      </c>
      <c r="D65" s="64" t="s">
        <v>1</v>
      </c>
      <c r="E65" s="14">
        <v>5</v>
      </c>
      <c r="F65" s="64">
        <v>80</v>
      </c>
      <c r="G65" s="14">
        <v>18000</v>
      </c>
      <c r="H65" s="14"/>
      <c r="I65" s="21" t="e">
        <f t="shared" si="5"/>
        <v>#DIV/0!</v>
      </c>
    </row>
    <row r="66" spans="1:9" x14ac:dyDescent="0.3">
      <c r="C66" s="63" t="s">
        <v>22</v>
      </c>
      <c r="D66" s="64" t="s">
        <v>62</v>
      </c>
      <c r="E66" s="14">
        <v>5</v>
      </c>
      <c r="F66" s="64">
        <v>90</v>
      </c>
      <c r="G66" s="14">
        <v>18900</v>
      </c>
      <c r="H66" s="14"/>
      <c r="I66" s="21" t="e">
        <f t="shared" si="5"/>
        <v>#DIV/0!</v>
      </c>
    </row>
    <row r="67" spans="1:9" x14ac:dyDescent="0.3">
      <c r="C67" s="63" t="s">
        <v>22</v>
      </c>
      <c r="D67" s="64" t="s">
        <v>1</v>
      </c>
      <c r="E67" s="14">
        <v>5</v>
      </c>
      <c r="F67" s="64">
        <v>100</v>
      </c>
      <c r="G67" s="14">
        <v>24000</v>
      </c>
      <c r="H67" s="14"/>
      <c r="I67" s="21" t="e">
        <f t="shared" si="5"/>
        <v>#DIV/0!</v>
      </c>
    </row>
    <row r="68" spans="1:9" x14ac:dyDescent="0.3">
      <c r="A68" t="s">
        <v>68</v>
      </c>
      <c r="C68" s="63" t="s">
        <v>22</v>
      </c>
      <c r="D68" s="64" t="s">
        <v>1</v>
      </c>
      <c r="E68" s="14">
        <v>5</v>
      </c>
      <c r="F68" s="64">
        <v>110</v>
      </c>
      <c r="G68" s="14">
        <v>34500</v>
      </c>
      <c r="H68" s="14"/>
      <c r="I68" s="21" t="e">
        <f t="shared" si="5"/>
        <v>#DIV/0!</v>
      </c>
    </row>
    <row r="69" spans="1:9" x14ac:dyDescent="0.3">
      <c r="C69" s="63" t="s">
        <v>22</v>
      </c>
      <c r="D69" s="64" t="s">
        <v>66</v>
      </c>
      <c r="E69" s="14">
        <v>5</v>
      </c>
      <c r="F69" s="64">
        <v>80</v>
      </c>
      <c r="G69" s="14">
        <v>15500</v>
      </c>
      <c r="H69" s="14"/>
      <c r="I69" s="21" t="e">
        <f t="shared" si="5"/>
        <v>#DIV/0!</v>
      </c>
    </row>
    <row r="70" spans="1:9" x14ac:dyDescent="0.3">
      <c r="C70" s="63" t="s">
        <v>22</v>
      </c>
      <c r="D70" s="64" t="s">
        <v>66</v>
      </c>
      <c r="E70" s="14">
        <v>5</v>
      </c>
      <c r="F70" s="64">
        <v>90</v>
      </c>
      <c r="G70" s="14">
        <v>20000</v>
      </c>
      <c r="H70" s="14"/>
      <c r="I70" s="10" t="e">
        <f t="shared" si="4"/>
        <v>#DIV/0!</v>
      </c>
    </row>
    <row r="71" spans="1:9" x14ac:dyDescent="0.3">
      <c r="C71" s="63" t="s">
        <v>22</v>
      </c>
      <c r="D71" s="64" t="s">
        <v>66</v>
      </c>
      <c r="E71" s="14">
        <v>5</v>
      </c>
      <c r="F71" s="64">
        <v>100</v>
      </c>
      <c r="G71" s="14">
        <v>32200</v>
      </c>
      <c r="H71" s="14"/>
      <c r="I71" s="10" t="e">
        <f t="shared" si="4"/>
        <v>#DIV/0!</v>
      </c>
    </row>
    <row r="72" spans="1:9" ht="17.25" thickBot="1" x14ac:dyDescent="0.35">
      <c r="C72" s="65" t="s">
        <v>22</v>
      </c>
      <c r="D72" s="66" t="s">
        <v>66</v>
      </c>
      <c r="E72" s="15">
        <v>5</v>
      </c>
      <c r="F72" s="66">
        <v>110</v>
      </c>
      <c r="G72" s="15">
        <v>33300</v>
      </c>
      <c r="H72" s="15"/>
      <c r="I72" s="11" t="e">
        <f t="shared" si="4"/>
        <v>#DIV/0!</v>
      </c>
    </row>
    <row r="73" spans="1:9" ht="17.25" thickTop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58"/>
  <sheetViews>
    <sheetView topLeftCell="A7" zoomScale="85" zoomScaleNormal="85" workbookViewId="0">
      <selection activeCell="M15" activeCellId="1" sqref="B15:J105 M15:M105"/>
    </sheetView>
  </sheetViews>
  <sheetFormatPr defaultRowHeight="16.5" x14ac:dyDescent="0.3"/>
  <cols>
    <col min="2" max="2" width="16.75" customWidth="1"/>
    <col min="3" max="3" width="15" customWidth="1"/>
    <col min="4" max="4" width="11.5" style="5" customWidth="1"/>
    <col min="5" max="6" width="15" customWidth="1"/>
    <col min="7" max="8" width="10.875" customWidth="1"/>
    <col min="9" max="9" width="14.75" style="24" customWidth="1"/>
    <col min="10" max="11" width="15" style="24" customWidth="1"/>
    <col min="12" max="12" width="15" style="40" customWidth="1"/>
    <col min="13" max="13" width="15" style="2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35</v>
      </c>
    </row>
    <row r="9" spans="2:13" ht="18" thickTop="1" thickBot="1" x14ac:dyDescent="0.35">
      <c r="B9" s="7">
        <f ca="1">NOW()</f>
        <v>44303.719573379632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28" t="s">
        <v>23</v>
      </c>
      <c r="C13" s="22" t="s">
        <v>10</v>
      </c>
      <c r="D13" s="22" t="s">
        <v>29</v>
      </c>
      <c r="E13" s="22" t="s">
        <v>24</v>
      </c>
      <c r="F13" s="22" t="s">
        <v>25</v>
      </c>
      <c r="G13" s="22" t="s">
        <v>45</v>
      </c>
      <c r="H13" s="22" t="s">
        <v>168</v>
      </c>
      <c r="I13" s="22" t="s">
        <v>50</v>
      </c>
      <c r="J13" s="22" t="s">
        <v>26</v>
      </c>
      <c r="K13" s="22" t="s">
        <v>27</v>
      </c>
      <c r="L13" s="29" t="s">
        <v>28</v>
      </c>
      <c r="M13" s="34" t="s">
        <v>8</v>
      </c>
    </row>
    <row r="14" spans="2:13" ht="17.25" thickTop="1" x14ac:dyDescent="0.3">
      <c r="B14" s="44" t="s">
        <v>0</v>
      </c>
      <c r="C14" s="12" t="s">
        <v>69</v>
      </c>
      <c r="D14" s="12">
        <v>5</v>
      </c>
      <c r="E14" s="12" t="s">
        <v>70</v>
      </c>
      <c r="F14" s="12" t="s">
        <v>71</v>
      </c>
      <c r="G14" s="12">
        <v>80</v>
      </c>
      <c r="H14" s="12">
        <v>10</v>
      </c>
      <c r="I14" s="43">
        <v>70</v>
      </c>
      <c r="J14" s="43">
        <v>30000</v>
      </c>
      <c r="K14" s="43"/>
      <c r="L14" s="26" t="e">
        <f t="shared" ref="L14:L45" si="0">J14/K14-100%</f>
        <v>#DIV/0!</v>
      </c>
      <c r="M14" s="31">
        <f>표3[[#This Row],[This Week]]-'AB(AO)'!$G$9-'TOAD(STR)'!H16</f>
        <v>13800</v>
      </c>
    </row>
    <row r="15" spans="2:13" x14ac:dyDescent="0.3">
      <c r="B15" s="37" t="s">
        <v>0</v>
      </c>
      <c r="C15" s="30" t="s">
        <v>69</v>
      </c>
      <c r="D15" s="14">
        <v>5</v>
      </c>
      <c r="E15" s="30" t="s">
        <v>70</v>
      </c>
      <c r="F15" s="30" t="s">
        <v>72</v>
      </c>
      <c r="G15" s="30">
        <v>80</v>
      </c>
      <c r="H15" s="30">
        <v>10</v>
      </c>
      <c r="I15" s="30">
        <v>30</v>
      </c>
      <c r="J15" s="86">
        <v>36000</v>
      </c>
      <c r="K15" s="30"/>
      <c r="L15" s="26" t="e">
        <f t="shared" si="0"/>
        <v>#DIV/0!</v>
      </c>
      <c r="M15" s="32">
        <f>표3[[#This Row],[This Week]]-'AB(AO)'!$G$9-'TOAD(STR)'!H17</f>
        <v>18500</v>
      </c>
    </row>
    <row r="16" spans="2:13" x14ac:dyDescent="0.3">
      <c r="B16" s="37" t="s">
        <v>0</v>
      </c>
      <c r="C16" s="30" t="s">
        <v>69</v>
      </c>
      <c r="D16" s="14">
        <v>5</v>
      </c>
      <c r="E16" s="30" t="s">
        <v>73</v>
      </c>
      <c r="F16" s="30" t="s">
        <v>71</v>
      </c>
      <c r="G16" s="30">
        <v>80</v>
      </c>
      <c r="H16" s="30">
        <v>10</v>
      </c>
      <c r="I16" s="30">
        <v>70</v>
      </c>
      <c r="J16" s="85">
        <v>38900</v>
      </c>
      <c r="K16" s="30"/>
      <c r="L16" s="26" t="e">
        <f t="shared" si="0"/>
        <v>#DIV/0!</v>
      </c>
      <c r="M16" s="32">
        <f>표3[[#This Row],[This Week]]-'AB(AO)'!$G$9-'TOAD(STR)'!H18</f>
        <v>14500</v>
      </c>
    </row>
    <row r="17" spans="2:13" x14ac:dyDescent="0.3">
      <c r="B17" s="37" t="s">
        <v>0</v>
      </c>
      <c r="C17" s="30" t="s">
        <v>69</v>
      </c>
      <c r="D17" s="14">
        <v>5</v>
      </c>
      <c r="E17" s="30" t="s">
        <v>73</v>
      </c>
      <c r="F17" s="30" t="s">
        <v>74</v>
      </c>
      <c r="G17" s="30">
        <v>80</v>
      </c>
      <c r="H17" s="30" t="s">
        <v>169</v>
      </c>
      <c r="I17" s="30" t="s">
        <v>169</v>
      </c>
      <c r="J17" s="30" t="s">
        <v>169</v>
      </c>
      <c r="K17" s="30"/>
      <c r="L17" s="26" t="e">
        <f t="shared" si="0"/>
        <v>#VALUE!</v>
      </c>
      <c r="M17" s="32" t="e">
        <f>표3[[#This Row],[This Week]]-'AB(AO)'!$G$9-'TOAD(STR)'!H19</f>
        <v>#VALUE!</v>
      </c>
    </row>
    <row r="18" spans="2:13" x14ac:dyDescent="0.3">
      <c r="B18" s="25" t="s">
        <v>0</v>
      </c>
      <c r="C18" s="17" t="s">
        <v>48</v>
      </c>
      <c r="D18" s="17">
        <v>5</v>
      </c>
      <c r="E18" s="17" t="s">
        <v>15</v>
      </c>
      <c r="F18" s="17" t="s">
        <v>3</v>
      </c>
      <c r="G18" s="17">
        <v>90</v>
      </c>
      <c r="H18" s="17" t="s">
        <v>169</v>
      </c>
      <c r="I18" s="33" t="s">
        <v>169</v>
      </c>
      <c r="J18" s="33" t="s">
        <v>169</v>
      </c>
      <c r="K18" s="33"/>
      <c r="L18" s="26" t="e">
        <f t="shared" si="0"/>
        <v>#VALUE!</v>
      </c>
      <c r="M18" s="32" t="e">
        <f>표3[[#This Row],[This Week]]-'AB(AO)'!$G$10-'TOAD(STR)'!H16</f>
        <v>#VALUE!</v>
      </c>
    </row>
    <row r="19" spans="2:13" x14ac:dyDescent="0.3">
      <c r="B19" s="13" t="s">
        <v>0</v>
      </c>
      <c r="C19" s="14" t="s">
        <v>48</v>
      </c>
      <c r="D19" s="14">
        <v>5</v>
      </c>
      <c r="E19" s="14" t="s">
        <v>15</v>
      </c>
      <c r="F19" s="14" t="s">
        <v>46</v>
      </c>
      <c r="G19" s="14">
        <v>90</v>
      </c>
      <c r="H19" s="14" t="s">
        <v>169</v>
      </c>
      <c r="I19" s="30" t="s">
        <v>169</v>
      </c>
      <c r="J19" s="30" t="s">
        <v>169</v>
      </c>
      <c r="K19" s="30"/>
      <c r="L19" s="19" t="e">
        <f t="shared" si="0"/>
        <v>#VALUE!</v>
      </c>
      <c r="M19" s="32" t="e">
        <f>표3[[#This Row],[This Week]]-'AB(AO)'!$G$10-'TOAD(STR)'!H17</f>
        <v>#VALUE!</v>
      </c>
    </row>
    <row r="20" spans="2:13" ht="17.25" customHeight="1" x14ac:dyDescent="0.3">
      <c r="B20" s="13" t="s">
        <v>0</v>
      </c>
      <c r="C20" s="14" t="s">
        <v>48</v>
      </c>
      <c r="D20" s="14">
        <v>5</v>
      </c>
      <c r="E20" s="14" t="s">
        <v>11</v>
      </c>
      <c r="F20" s="14" t="s">
        <v>3</v>
      </c>
      <c r="G20" s="14">
        <v>90</v>
      </c>
      <c r="H20" s="14">
        <v>10</v>
      </c>
      <c r="I20" s="30">
        <v>70</v>
      </c>
      <c r="J20" s="85">
        <v>50000</v>
      </c>
      <c r="K20" s="30"/>
      <c r="L20" s="19" t="e">
        <f t="shared" si="0"/>
        <v>#DIV/0!</v>
      </c>
      <c r="M20" s="32">
        <f>표3[[#This Row],[This Week]]-'AB(AO)'!$G$10-'TOAD(STR)'!H18</f>
        <v>19000</v>
      </c>
    </row>
    <row r="21" spans="2:13" x14ac:dyDescent="0.3">
      <c r="B21" s="13" t="s">
        <v>0</v>
      </c>
      <c r="C21" s="14" t="s">
        <v>48</v>
      </c>
      <c r="D21" s="14">
        <v>5</v>
      </c>
      <c r="E21" s="14" t="s">
        <v>47</v>
      </c>
      <c r="F21" s="14" t="s">
        <v>17</v>
      </c>
      <c r="G21" s="14">
        <v>90</v>
      </c>
      <c r="H21" s="14" t="s">
        <v>169</v>
      </c>
      <c r="I21" s="30" t="s">
        <v>169</v>
      </c>
      <c r="J21" s="30" t="s">
        <v>169</v>
      </c>
      <c r="K21" s="30"/>
      <c r="L21" s="19" t="e">
        <f t="shared" si="0"/>
        <v>#VALUE!</v>
      </c>
      <c r="M21" s="32" t="e">
        <f>표3[[#This Row],[This Week]]-'AB(AO)'!$G$10-'TOAD(STR)'!H19</f>
        <v>#VALUE!</v>
      </c>
    </row>
    <row r="22" spans="2:13" x14ac:dyDescent="0.3">
      <c r="B22" s="13" t="s">
        <v>0</v>
      </c>
      <c r="C22" s="14" t="s">
        <v>48</v>
      </c>
      <c r="D22" s="14">
        <v>5</v>
      </c>
      <c r="E22" s="14" t="s">
        <v>7</v>
      </c>
      <c r="F22" s="14" t="s">
        <v>16</v>
      </c>
      <c r="G22" s="14">
        <v>100</v>
      </c>
      <c r="H22" s="14" t="s">
        <v>169</v>
      </c>
      <c r="I22" s="30" t="s">
        <v>169</v>
      </c>
      <c r="J22" s="30" t="s">
        <v>169</v>
      </c>
      <c r="K22" s="30"/>
      <c r="L22" s="19" t="e">
        <f t="shared" si="0"/>
        <v>#VALUE!</v>
      </c>
      <c r="M22" s="32" t="e">
        <f>표3[[#This Row],[This Week]]-'AB(AO)'!$G$11-'TOAD(STR)'!H16</f>
        <v>#VALUE!</v>
      </c>
    </row>
    <row r="23" spans="2:13" x14ac:dyDescent="0.3">
      <c r="B23" s="13" t="s">
        <v>0</v>
      </c>
      <c r="C23" s="14" t="s">
        <v>48</v>
      </c>
      <c r="D23" s="14">
        <v>5</v>
      </c>
      <c r="E23" s="14" t="s">
        <v>7</v>
      </c>
      <c r="F23" s="14" t="s">
        <v>5</v>
      </c>
      <c r="G23" s="14">
        <v>100</v>
      </c>
      <c r="H23" s="14" t="s">
        <v>169</v>
      </c>
      <c r="I23" s="30" t="s">
        <v>169</v>
      </c>
      <c r="J23" s="30" t="s">
        <v>169</v>
      </c>
      <c r="K23" s="30"/>
      <c r="L23" s="19" t="e">
        <f t="shared" si="0"/>
        <v>#VALUE!</v>
      </c>
      <c r="M23" s="32" t="e">
        <f>표3[[#This Row],[This Week]]-'AB(AO)'!$G$11-'TOAD(STR)'!H17</f>
        <v>#VALUE!</v>
      </c>
    </row>
    <row r="24" spans="2:13" x14ac:dyDescent="0.3">
      <c r="B24" s="13" t="s">
        <v>0</v>
      </c>
      <c r="C24" s="14" t="s">
        <v>48</v>
      </c>
      <c r="D24" s="14">
        <v>5</v>
      </c>
      <c r="E24" s="14" t="s">
        <v>6</v>
      </c>
      <c r="F24" s="14" t="s">
        <v>16</v>
      </c>
      <c r="G24" s="14">
        <v>100</v>
      </c>
      <c r="H24" s="14" t="s">
        <v>169</v>
      </c>
      <c r="I24" s="30" t="s">
        <v>169</v>
      </c>
      <c r="J24" s="30" t="s">
        <v>169</v>
      </c>
      <c r="K24" s="30"/>
      <c r="L24" s="19" t="e">
        <f t="shared" si="0"/>
        <v>#VALUE!</v>
      </c>
      <c r="M24" s="32" t="e">
        <f>표3[[#This Row],[This Week]]-'AB(AO)'!$G$11-'TOAD(STR)'!H18</f>
        <v>#VALUE!</v>
      </c>
    </row>
    <row r="25" spans="2:13" x14ac:dyDescent="0.3">
      <c r="B25" s="13" t="s">
        <v>0</v>
      </c>
      <c r="C25" s="14" t="s">
        <v>48</v>
      </c>
      <c r="D25" s="14">
        <v>5</v>
      </c>
      <c r="E25" s="14" t="s">
        <v>6</v>
      </c>
      <c r="F25" s="14" t="s">
        <v>5</v>
      </c>
      <c r="G25" s="14">
        <v>100</v>
      </c>
      <c r="H25" s="14">
        <v>10</v>
      </c>
      <c r="I25" s="30">
        <v>30</v>
      </c>
      <c r="J25" s="86">
        <v>62500</v>
      </c>
      <c r="K25" s="30"/>
      <c r="L25" s="19" t="e">
        <f t="shared" si="0"/>
        <v>#DIV/0!</v>
      </c>
      <c r="M25" s="32">
        <f>표3[[#This Row],[This Week]]-'AB(AO)'!$G$11-'TOAD(STR)'!H19</f>
        <v>14800</v>
      </c>
    </row>
    <row r="26" spans="2:13" x14ac:dyDescent="0.3">
      <c r="B26" s="13" t="s">
        <v>0</v>
      </c>
      <c r="C26" s="14" t="s">
        <v>48</v>
      </c>
      <c r="D26" s="14">
        <v>5</v>
      </c>
      <c r="E26" s="14" t="s">
        <v>7</v>
      </c>
      <c r="F26" s="14" t="s">
        <v>16</v>
      </c>
      <c r="G26" s="14">
        <v>110</v>
      </c>
      <c r="H26" s="14" t="s">
        <v>169</v>
      </c>
      <c r="I26" s="30" t="s">
        <v>169</v>
      </c>
      <c r="J26" s="30" t="s">
        <v>169</v>
      </c>
      <c r="K26" s="30"/>
      <c r="L26" s="19" t="e">
        <f t="shared" si="0"/>
        <v>#VALUE!</v>
      </c>
      <c r="M26" s="32" t="e">
        <f>표3[[#This Row],[This Week]]-'AB(AO)'!$G$12-'TOAD(STR)'!H16</f>
        <v>#VALUE!</v>
      </c>
    </row>
    <row r="27" spans="2:13" x14ac:dyDescent="0.3">
      <c r="B27" s="13" t="s">
        <v>0</v>
      </c>
      <c r="C27" s="14" t="s">
        <v>48</v>
      </c>
      <c r="D27" s="14">
        <v>5</v>
      </c>
      <c r="E27" s="14" t="s">
        <v>7</v>
      </c>
      <c r="F27" s="14" t="s">
        <v>5</v>
      </c>
      <c r="G27" s="14">
        <v>110</v>
      </c>
      <c r="H27" s="14" t="s">
        <v>169</v>
      </c>
      <c r="I27" s="30" t="s">
        <v>169</v>
      </c>
      <c r="J27" s="30" t="s">
        <v>169</v>
      </c>
      <c r="K27" s="30"/>
      <c r="L27" s="19" t="e">
        <f t="shared" si="0"/>
        <v>#VALUE!</v>
      </c>
      <c r="M27" s="32" t="e">
        <f>표3[[#This Row],[This Week]]-'AB(AO)'!$G$12-'TOAD(STR)'!H17</f>
        <v>#VALUE!</v>
      </c>
    </row>
    <row r="28" spans="2:13" x14ac:dyDescent="0.3">
      <c r="B28" s="13" t="s">
        <v>0</v>
      </c>
      <c r="C28" s="14" t="s">
        <v>48</v>
      </c>
      <c r="D28" s="14">
        <v>5</v>
      </c>
      <c r="E28" s="14" t="s">
        <v>6</v>
      </c>
      <c r="F28" s="14" t="s">
        <v>16</v>
      </c>
      <c r="G28" s="14">
        <v>110</v>
      </c>
      <c r="H28" s="14" t="s">
        <v>169</v>
      </c>
      <c r="I28" s="30" t="s">
        <v>169</v>
      </c>
      <c r="J28" s="30" t="s">
        <v>169</v>
      </c>
      <c r="K28" s="30"/>
      <c r="L28" s="19" t="e">
        <f t="shared" si="0"/>
        <v>#VALUE!</v>
      </c>
      <c r="M28" s="32" t="e">
        <f>표3[[#This Row],[This Week]]-'AB(AO)'!$G$12-'TOAD(STR)'!H18</f>
        <v>#VALUE!</v>
      </c>
    </row>
    <row r="29" spans="2:13" ht="17.25" thickBot="1" x14ac:dyDescent="0.35">
      <c r="B29" s="50" t="s">
        <v>0</v>
      </c>
      <c r="C29" s="52" t="s">
        <v>48</v>
      </c>
      <c r="D29" s="52">
        <v>5</v>
      </c>
      <c r="E29" s="52" t="s">
        <v>6</v>
      </c>
      <c r="F29" s="52" t="s">
        <v>5</v>
      </c>
      <c r="G29" s="52">
        <v>110</v>
      </c>
      <c r="H29" s="52" t="s">
        <v>169</v>
      </c>
      <c r="I29" s="51" t="s">
        <v>169</v>
      </c>
      <c r="J29" s="51" t="s">
        <v>169</v>
      </c>
      <c r="K29" s="51"/>
      <c r="L29" s="53" t="e">
        <f t="shared" si="0"/>
        <v>#VALUE!</v>
      </c>
      <c r="M29" s="54" t="e">
        <f>표3[[#This Row],[This Week]]-'AB(AO)'!$G$12-'TOAD(STR)'!H19</f>
        <v>#VALUE!</v>
      </c>
    </row>
    <row r="30" spans="2:13" ht="17.25" thickTop="1" x14ac:dyDescent="0.3">
      <c r="B30" s="25" t="s">
        <v>0</v>
      </c>
      <c r="C30" s="33" t="s">
        <v>52</v>
      </c>
      <c r="D30" s="17">
        <v>1</v>
      </c>
      <c r="E30" s="33" t="s">
        <v>15</v>
      </c>
      <c r="F30" s="33" t="s">
        <v>3</v>
      </c>
      <c r="G30" s="33">
        <v>80</v>
      </c>
      <c r="H30" s="33" t="s">
        <v>169</v>
      </c>
      <c r="I30" s="33" t="s">
        <v>169</v>
      </c>
      <c r="J30" s="33" t="s">
        <v>169</v>
      </c>
      <c r="K30" s="33"/>
      <c r="L30" s="48" t="e">
        <f t="shared" si="0"/>
        <v>#VALUE!</v>
      </c>
      <c r="M30" s="35" t="e">
        <f>표3[[#This Row],[This Week]]-'AB(AO)'!$G$9-'TOAD(STR)'!$H$20</f>
        <v>#VALUE!</v>
      </c>
    </row>
    <row r="31" spans="2:13" x14ac:dyDescent="0.3">
      <c r="B31" s="13" t="s">
        <v>0</v>
      </c>
      <c r="C31" s="30" t="s">
        <v>52</v>
      </c>
      <c r="D31" s="17">
        <v>1</v>
      </c>
      <c r="E31" s="30" t="s">
        <v>15</v>
      </c>
      <c r="F31" s="30" t="s">
        <v>17</v>
      </c>
      <c r="G31" s="30">
        <v>80</v>
      </c>
      <c r="H31" s="33" t="s">
        <v>169</v>
      </c>
      <c r="I31" s="33" t="s">
        <v>169</v>
      </c>
      <c r="J31" s="33" t="s">
        <v>169</v>
      </c>
      <c r="K31" s="33"/>
      <c r="L31" s="49" t="e">
        <f t="shared" si="0"/>
        <v>#VALUE!</v>
      </c>
      <c r="M31" s="35" t="e">
        <f>표3[[#This Row],[This Week]]-'AB(AO)'!$G$9-'TOAD(STR)'!$H$21</f>
        <v>#VALUE!</v>
      </c>
    </row>
    <row r="32" spans="2:13" x14ac:dyDescent="0.3">
      <c r="B32" s="13" t="s">
        <v>0</v>
      </c>
      <c r="C32" s="30" t="s">
        <v>52</v>
      </c>
      <c r="D32" s="17">
        <v>1</v>
      </c>
      <c r="E32" s="30" t="s">
        <v>11</v>
      </c>
      <c r="F32" s="30" t="s">
        <v>3</v>
      </c>
      <c r="G32" s="30">
        <v>80</v>
      </c>
      <c r="H32" s="33" t="s">
        <v>169</v>
      </c>
      <c r="I32" s="33" t="s">
        <v>169</v>
      </c>
      <c r="J32" s="33" t="s">
        <v>169</v>
      </c>
      <c r="K32" s="33"/>
      <c r="L32" s="49" t="e">
        <f t="shared" si="0"/>
        <v>#VALUE!</v>
      </c>
      <c r="M32" s="35" t="e">
        <f>표3[[#This Row],[This Week]]-'AB(AO)'!$G$9-'TOAD(STR)'!$H$22</f>
        <v>#VALUE!</v>
      </c>
    </row>
    <row r="33" spans="2:13" x14ac:dyDescent="0.3">
      <c r="B33" s="13" t="s">
        <v>0</v>
      </c>
      <c r="C33" s="30" t="s">
        <v>52</v>
      </c>
      <c r="D33" s="17">
        <v>1</v>
      </c>
      <c r="E33" s="30" t="s">
        <v>11</v>
      </c>
      <c r="F33" s="30" t="s">
        <v>17</v>
      </c>
      <c r="G33" s="30">
        <v>80</v>
      </c>
      <c r="H33" s="33" t="s">
        <v>169</v>
      </c>
      <c r="I33" s="33" t="s">
        <v>169</v>
      </c>
      <c r="J33" s="33" t="s">
        <v>169</v>
      </c>
      <c r="K33" s="33"/>
      <c r="L33" s="49" t="e">
        <f t="shared" si="0"/>
        <v>#VALUE!</v>
      </c>
      <c r="M33" s="35" t="e">
        <f>표3[[#This Row],[This Week]]-'AB(AO)'!$G$9-'TOAD(STR)'!$H$23</f>
        <v>#VALUE!</v>
      </c>
    </row>
    <row r="34" spans="2:13" x14ac:dyDescent="0.3">
      <c r="B34" s="13" t="s">
        <v>0</v>
      </c>
      <c r="C34" s="30" t="s">
        <v>52</v>
      </c>
      <c r="D34" s="17">
        <v>1</v>
      </c>
      <c r="E34" s="30" t="s">
        <v>75</v>
      </c>
      <c r="F34" s="30" t="s">
        <v>51</v>
      </c>
      <c r="G34" s="30">
        <v>80</v>
      </c>
      <c r="H34" s="33" t="s">
        <v>169</v>
      </c>
      <c r="I34" s="33" t="s">
        <v>169</v>
      </c>
      <c r="J34" s="33" t="s">
        <v>169</v>
      </c>
      <c r="K34" s="33"/>
      <c r="L34" s="49" t="e">
        <f t="shared" si="0"/>
        <v>#VALUE!</v>
      </c>
      <c r="M34" s="35" t="e">
        <f>표3[[#This Row],[This Week]]-'AB(AO)'!$G$9-'TOAD(RE)'!$F$16</f>
        <v>#VALUE!</v>
      </c>
    </row>
    <row r="35" spans="2:13" x14ac:dyDescent="0.3">
      <c r="B35" s="13" t="s">
        <v>0</v>
      </c>
      <c r="C35" s="30" t="s">
        <v>52</v>
      </c>
      <c r="D35" s="17">
        <v>1</v>
      </c>
      <c r="E35" s="30" t="s">
        <v>15</v>
      </c>
      <c r="F35" s="30" t="s">
        <v>3</v>
      </c>
      <c r="G35" s="30">
        <v>90</v>
      </c>
      <c r="H35" s="30" t="s">
        <v>169</v>
      </c>
      <c r="I35" s="30" t="s">
        <v>169</v>
      </c>
      <c r="J35" s="30" t="s">
        <v>169</v>
      </c>
      <c r="K35" s="30"/>
      <c r="L35" s="26" t="e">
        <f t="shared" si="0"/>
        <v>#VALUE!</v>
      </c>
      <c r="M35" s="35" t="e">
        <f>표3[[#This Row],[This Week]]-'AB(AO)'!$G$10-'TOAD(STR)'!$H$20</f>
        <v>#VALUE!</v>
      </c>
    </row>
    <row r="36" spans="2:13" x14ac:dyDescent="0.3">
      <c r="B36" s="13" t="s">
        <v>0</v>
      </c>
      <c r="C36" s="30" t="s">
        <v>52</v>
      </c>
      <c r="D36" s="17">
        <v>1</v>
      </c>
      <c r="E36" s="30" t="s">
        <v>53</v>
      </c>
      <c r="F36" s="30" t="s">
        <v>17</v>
      </c>
      <c r="G36" s="30">
        <v>90</v>
      </c>
      <c r="H36" s="30" t="s">
        <v>169</v>
      </c>
      <c r="I36" s="30" t="s">
        <v>169</v>
      </c>
      <c r="J36" s="30" t="s">
        <v>169</v>
      </c>
      <c r="K36" s="30"/>
      <c r="L36" s="19" t="e">
        <f t="shared" si="0"/>
        <v>#VALUE!</v>
      </c>
      <c r="M36" s="35" t="e">
        <f>표3[[#This Row],[This Week]]-'AB(AO)'!$G$10-'TOAD(STR)'!$H$21</f>
        <v>#VALUE!</v>
      </c>
    </row>
    <row r="37" spans="2:13" x14ac:dyDescent="0.3">
      <c r="B37" s="13" t="s">
        <v>0</v>
      </c>
      <c r="C37" s="30" t="s">
        <v>52</v>
      </c>
      <c r="D37" s="17">
        <v>1</v>
      </c>
      <c r="E37" s="30" t="s">
        <v>11</v>
      </c>
      <c r="F37" s="30" t="s">
        <v>3</v>
      </c>
      <c r="G37" s="30">
        <v>90</v>
      </c>
      <c r="H37" s="30">
        <v>10</v>
      </c>
      <c r="I37" s="30">
        <v>30</v>
      </c>
      <c r="J37" s="86">
        <v>60000</v>
      </c>
      <c r="K37" s="30"/>
      <c r="L37" s="19" t="e">
        <f t="shared" si="0"/>
        <v>#DIV/0!</v>
      </c>
      <c r="M37" s="35">
        <f>표3[[#This Row],[This Week]]-'AB(AO)'!$G$10-'TOAD(STR)'!$H$22</f>
        <v>24500</v>
      </c>
    </row>
    <row r="38" spans="2:13" x14ac:dyDescent="0.3">
      <c r="B38" s="13" t="s">
        <v>0</v>
      </c>
      <c r="C38" s="30" t="s">
        <v>52</v>
      </c>
      <c r="D38" s="17">
        <v>1</v>
      </c>
      <c r="E38" s="30" t="s">
        <v>54</v>
      </c>
      <c r="F38" s="30" t="s">
        <v>17</v>
      </c>
      <c r="G38" s="30">
        <v>90</v>
      </c>
      <c r="H38" s="30" t="s">
        <v>169</v>
      </c>
      <c r="I38" s="30" t="s">
        <v>169</v>
      </c>
      <c r="J38" s="30" t="s">
        <v>169</v>
      </c>
      <c r="K38" s="30"/>
      <c r="L38" s="19" t="e">
        <f t="shared" si="0"/>
        <v>#VALUE!</v>
      </c>
      <c r="M38" s="35" t="e">
        <f>표3[[#This Row],[This Week]]-'AB(AO)'!$G$10-'TOAD(STR)'!$H$23</f>
        <v>#VALUE!</v>
      </c>
    </row>
    <row r="39" spans="2:13" x14ac:dyDescent="0.3">
      <c r="B39" s="13" t="s">
        <v>0</v>
      </c>
      <c r="C39" s="30" t="s">
        <v>52</v>
      </c>
      <c r="D39" s="17">
        <v>1</v>
      </c>
      <c r="E39" s="30" t="s">
        <v>15</v>
      </c>
      <c r="F39" s="30" t="s">
        <v>51</v>
      </c>
      <c r="G39" s="30">
        <v>90</v>
      </c>
      <c r="H39" s="30" t="s">
        <v>169</v>
      </c>
      <c r="I39" s="30" t="s">
        <v>169</v>
      </c>
      <c r="J39" s="30" t="s">
        <v>169</v>
      </c>
      <c r="K39" s="30"/>
      <c r="L39" s="19" t="e">
        <f t="shared" si="0"/>
        <v>#VALUE!</v>
      </c>
      <c r="M39" s="35" t="e">
        <f>표3[[#This Row],[This Week]]-'AB(AO)'!$G$10-'TOAD(RE)'!$F$16</f>
        <v>#VALUE!</v>
      </c>
    </row>
    <row r="40" spans="2:13" x14ac:dyDescent="0.3">
      <c r="B40" s="13" t="s">
        <v>0</v>
      </c>
      <c r="C40" s="30" t="s">
        <v>52</v>
      </c>
      <c r="D40" s="17">
        <v>1</v>
      </c>
      <c r="E40" s="30" t="s">
        <v>15</v>
      </c>
      <c r="F40" s="30" t="s">
        <v>3</v>
      </c>
      <c r="G40" s="30">
        <v>100</v>
      </c>
      <c r="H40" s="30" t="s">
        <v>169</v>
      </c>
      <c r="I40" s="30" t="s">
        <v>169</v>
      </c>
      <c r="J40" s="30" t="s">
        <v>169</v>
      </c>
      <c r="K40" s="30"/>
      <c r="L40" s="19" t="e">
        <f t="shared" si="0"/>
        <v>#VALUE!</v>
      </c>
      <c r="M40" s="35" t="e">
        <f>표3[[#This Row],[This Week]]-'AB(AO)'!$G$11-'TOAD(STR)'!$H$20</f>
        <v>#VALUE!</v>
      </c>
    </row>
    <row r="41" spans="2:13" x14ac:dyDescent="0.3">
      <c r="B41" s="13" t="s">
        <v>0</v>
      </c>
      <c r="C41" s="30" t="s">
        <v>52</v>
      </c>
      <c r="D41" s="17">
        <v>1</v>
      </c>
      <c r="E41" s="30" t="s">
        <v>53</v>
      </c>
      <c r="F41" s="30" t="s">
        <v>59</v>
      </c>
      <c r="G41" s="30">
        <v>100</v>
      </c>
      <c r="H41" s="30" t="s">
        <v>169</v>
      </c>
      <c r="I41" s="30" t="s">
        <v>169</v>
      </c>
      <c r="J41" s="30" t="s">
        <v>169</v>
      </c>
      <c r="K41" s="30"/>
      <c r="L41" s="19" t="e">
        <f t="shared" si="0"/>
        <v>#VALUE!</v>
      </c>
      <c r="M41" s="35" t="e">
        <f>표3[[#This Row],[This Week]]-'AB(AO)'!$G$11-'TOAD(STR)'!$H$21</f>
        <v>#VALUE!</v>
      </c>
    </row>
    <row r="42" spans="2:13" x14ac:dyDescent="0.3">
      <c r="B42" s="13" t="s">
        <v>0</v>
      </c>
      <c r="C42" s="30" t="s">
        <v>52</v>
      </c>
      <c r="D42" s="17">
        <v>1</v>
      </c>
      <c r="E42" s="30" t="s">
        <v>11</v>
      </c>
      <c r="F42" s="30" t="s">
        <v>3</v>
      </c>
      <c r="G42" s="30">
        <v>100</v>
      </c>
      <c r="H42" s="30" t="s">
        <v>169</v>
      </c>
      <c r="I42" s="30" t="s">
        <v>169</v>
      </c>
      <c r="J42" s="30" t="s">
        <v>169</v>
      </c>
      <c r="K42" s="30"/>
      <c r="L42" s="19" t="e">
        <f t="shared" si="0"/>
        <v>#VALUE!</v>
      </c>
      <c r="M42" s="35" t="e">
        <f>표3[[#This Row],[This Week]]-'AB(AO)'!$G$11-'TOAD(STR)'!$H$22</f>
        <v>#VALUE!</v>
      </c>
    </row>
    <row r="43" spans="2:13" x14ac:dyDescent="0.3">
      <c r="B43" s="13" t="s">
        <v>0</v>
      </c>
      <c r="C43" s="30" t="s">
        <v>52</v>
      </c>
      <c r="D43" s="17">
        <v>1</v>
      </c>
      <c r="E43" s="30" t="s">
        <v>54</v>
      </c>
      <c r="F43" s="30" t="s">
        <v>77</v>
      </c>
      <c r="G43" s="30">
        <v>100</v>
      </c>
      <c r="H43" s="30" t="s">
        <v>169</v>
      </c>
      <c r="I43" s="30" t="s">
        <v>169</v>
      </c>
      <c r="J43" s="30" t="s">
        <v>169</v>
      </c>
      <c r="K43" s="30"/>
      <c r="L43" s="19" t="e">
        <f t="shared" si="0"/>
        <v>#VALUE!</v>
      </c>
      <c r="M43" s="35" t="e">
        <f>표3[[#This Row],[This Week]]-'AB(AO)'!$G$11-'TOAD(STR)'!$H$23</f>
        <v>#VALUE!</v>
      </c>
    </row>
    <row r="44" spans="2:13" x14ac:dyDescent="0.3">
      <c r="B44" s="13" t="s">
        <v>0</v>
      </c>
      <c r="C44" s="30" t="s">
        <v>52</v>
      </c>
      <c r="D44" s="17">
        <v>1</v>
      </c>
      <c r="E44" s="30" t="s">
        <v>15</v>
      </c>
      <c r="F44" s="30" t="s">
        <v>51</v>
      </c>
      <c r="G44" s="30">
        <v>100</v>
      </c>
      <c r="H44" s="30" t="s">
        <v>169</v>
      </c>
      <c r="I44" s="30" t="s">
        <v>169</v>
      </c>
      <c r="J44" s="30" t="s">
        <v>169</v>
      </c>
      <c r="K44" s="30"/>
      <c r="L44" s="19" t="e">
        <f t="shared" si="0"/>
        <v>#VALUE!</v>
      </c>
      <c r="M44" s="35" t="e">
        <f>표3[[#This Row],[This Week]]-'AB(AO)'!$G$11-'TOAD(RE)'!$F$16</f>
        <v>#VALUE!</v>
      </c>
    </row>
    <row r="45" spans="2:13" x14ac:dyDescent="0.3">
      <c r="B45" s="13" t="s">
        <v>0</v>
      </c>
      <c r="C45" s="30" t="s">
        <v>52</v>
      </c>
      <c r="D45" s="17">
        <v>1</v>
      </c>
      <c r="E45" s="30" t="s">
        <v>15</v>
      </c>
      <c r="F45" s="30" t="s">
        <v>3</v>
      </c>
      <c r="G45" s="30">
        <v>110</v>
      </c>
      <c r="H45" s="30" t="s">
        <v>169</v>
      </c>
      <c r="I45" s="30" t="s">
        <v>169</v>
      </c>
      <c r="J45" s="30" t="s">
        <v>169</v>
      </c>
      <c r="K45" s="30"/>
      <c r="L45" s="19" t="e">
        <f t="shared" si="0"/>
        <v>#VALUE!</v>
      </c>
      <c r="M45" s="32" t="e">
        <f>표3[[#This Row],[This Week]]-'AB(AO)'!$G$12-'TOAD(STR)'!$H$20</f>
        <v>#VALUE!</v>
      </c>
    </row>
    <row r="46" spans="2:13" x14ac:dyDescent="0.3">
      <c r="B46" s="13" t="s">
        <v>0</v>
      </c>
      <c r="C46" s="30" t="s">
        <v>52</v>
      </c>
      <c r="D46" s="17">
        <v>1</v>
      </c>
      <c r="E46" s="30" t="s">
        <v>53</v>
      </c>
      <c r="F46" s="30" t="s">
        <v>17</v>
      </c>
      <c r="G46" s="30">
        <v>110</v>
      </c>
      <c r="H46" s="30" t="s">
        <v>169</v>
      </c>
      <c r="I46" s="30" t="s">
        <v>169</v>
      </c>
      <c r="J46" s="30" t="s">
        <v>169</v>
      </c>
      <c r="K46" s="30"/>
      <c r="L46" s="19" t="e">
        <f t="shared" ref="L46:L77" si="1">J46/K46-100%</f>
        <v>#VALUE!</v>
      </c>
      <c r="M46" s="32" t="e">
        <f>표3[[#This Row],[This Week]]-'AB(AO)'!$G$12-'TOAD(STR)'!$H$21</f>
        <v>#VALUE!</v>
      </c>
    </row>
    <row r="47" spans="2:13" x14ac:dyDescent="0.3">
      <c r="B47" s="13" t="s">
        <v>0</v>
      </c>
      <c r="C47" s="30" t="s">
        <v>52</v>
      </c>
      <c r="D47" s="17">
        <v>1</v>
      </c>
      <c r="E47" s="30" t="s">
        <v>78</v>
      </c>
      <c r="F47" s="30" t="s">
        <v>3</v>
      </c>
      <c r="G47" s="30">
        <v>110</v>
      </c>
      <c r="H47" s="30" t="s">
        <v>169</v>
      </c>
      <c r="I47" s="30" t="s">
        <v>169</v>
      </c>
      <c r="J47" s="30" t="s">
        <v>169</v>
      </c>
      <c r="K47" s="30"/>
      <c r="L47" s="19" t="e">
        <f t="shared" si="1"/>
        <v>#VALUE!</v>
      </c>
      <c r="M47" s="32" t="e">
        <f>표3[[#This Row],[This Week]]-'AB(AO)'!$G$12-'TOAD(STR)'!$H$22</f>
        <v>#VALUE!</v>
      </c>
    </row>
    <row r="48" spans="2:13" x14ac:dyDescent="0.3">
      <c r="B48" s="13" t="s">
        <v>0</v>
      </c>
      <c r="C48" s="30" t="s">
        <v>52</v>
      </c>
      <c r="D48" s="14">
        <v>1</v>
      </c>
      <c r="E48" s="30" t="s">
        <v>54</v>
      </c>
      <c r="F48" s="30" t="s">
        <v>17</v>
      </c>
      <c r="G48" s="30">
        <v>110</v>
      </c>
      <c r="H48" s="30" t="s">
        <v>169</v>
      </c>
      <c r="I48" s="30" t="s">
        <v>169</v>
      </c>
      <c r="J48" s="30" t="s">
        <v>169</v>
      </c>
      <c r="K48" s="30"/>
      <c r="L48" s="19" t="e">
        <f t="shared" si="1"/>
        <v>#VALUE!</v>
      </c>
      <c r="M48" s="32" t="e">
        <f>표3[[#This Row],[This Week]]-'AB(AO)'!$G$12-'TOAD(STR)'!$H$23</f>
        <v>#VALUE!</v>
      </c>
    </row>
    <row r="49" spans="2:13" ht="17.25" thickBot="1" x14ac:dyDescent="0.35">
      <c r="B49" s="55" t="s">
        <v>0</v>
      </c>
      <c r="C49" s="56" t="s">
        <v>52</v>
      </c>
      <c r="D49" s="57">
        <v>1</v>
      </c>
      <c r="E49" s="56" t="s">
        <v>15</v>
      </c>
      <c r="F49" s="56" t="s">
        <v>51</v>
      </c>
      <c r="G49" s="56">
        <v>110</v>
      </c>
      <c r="H49" s="56" t="s">
        <v>169</v>
      </c>
      <c r="I49" s="56" t="s">
        <v>169</v>
      </c>
      <c r="J49" s="56" t="s">
        <v>169</v>
      </c>
      <c r="K49" s="56"/>
      <c r="L49" s="58" t="e">
        <f t="shared" si="1"/>
        <v>#VALUE!</v>
      </c>
      <c r="M49" s="59" t="e">
        <f>표3[[#This Row],[This Week]]-'AB(AO)'!$G$12-'TOAD(RE)'!$F$16</f>
        <v>#VALUE!</v>
      </c>
    </row>
    <row r="50" spans="2:13" ht="17.25" thickTop="1" x14ac:dyDescent="0.3">
      <c r="B50" s="47" t="s">
        <v>9</v>
      </c>
      <c r="C50" s="17" t="s">
        <v>69</v>
      </c>
      <c r="D50" s="17">
        <v>6</v>
      </c>
      <c r="E50" s="17" t="s">
        <v>70</v>
      </c>
      <c r="F50" s="17" t="s">
        <v>71</v>
      </c>
      <c r="G50" s="17">
        <v>80</v>
      </c>
      <c r="H50" s="17">
        <v>10</v>
      </c>
      <c r="I50" s="33">
        <v>70</v>
      </c>
      <c r="J50" s="33">
        <v>28000</v>
      </c>
      <c r="K50" s="33"/>
      <c r="L50" s="26" t="e">
        <f t="shared" si="1"/>
        <v>#DIV/0!</v>
      </c>
      <c r="M50" s="35">
        <f>표3[[#This Row],[This Week]]-'AB(AO)'!$G$13-'TOAD(STR)'!$H$36</f>
        <v>8500</v>
      </c>
    </row>
    <row r="51" spans="2:13" x14ac:dyDescent="0.3">
      <c r="B51" s="37" t="s">
        <v>9</v>
      </c>
      <c r="C51" s="30" t="s">
        <v>69</v>
      </c>
      <c r="D51" s="14">
        <v>6</v>
      </c>
      <c r="E51" s="30" t="s">
        <v>70</v>
      </c>
      <c r="F51" s="30" t="s">
        <v>72</v>
      </c>
      <c r="G51" s="30">
        <v>80</v>
      </c>
      <c r="H51" s="30">
        <v>10</v>
      </c>
      <c r="I51" s="30">
        <v>70</v>
      </c>
      <c r="J51" s="85">
        <v>37400</v>
      </c>
      <c r="K51" s="30"/>
      <c r="L51" s="26" t="e">
        <f t="shared" si="1"/>
        <v>#DIV/0!</v>
      </c>
      <c r="M51" s="35">
        <f>표3[[#This Row],[This Week]]-'AB(AO)'!$G$13-'TOAD(STR)'!$H$37</f>
        <v>14900</v>
      </c>
    </row>
    <row r="52" spans="2:13" x14ac:dyDescent="0.3">
      <c r="B52" s="37" t="s">
        <v>9</v>
      </c>
      <c r="C52" s="30" t="s">
        <v>69</v>
      </c>
      <c r="D52" s="14">
        <v>6</v>
      </c>
      <c r="E52" s="30" t="s">
        <v>73</v>
      </c>
      <c r="F52" s="30" t="s">
        <v>71</v>
      </c>
      <c r="G52" s="30">
        <v>80</v>
      </c>
      <c r="H52" s="30">
        <v>10</v>
      </c>
      <c r="I52" s="30">
        <v>30</v>
      </c>
      <c r="J52" s="86">
        <v>47000</v>
      </c>
      <c r="K52" s="30"/>
      <c r="L52" s="26" t="e">
        <f t="shared" si="1"/>
        <v>#DIV/0!</v>
      </c>
      <c r="M52" s="35">
        <f>표3[[#This Row],[This Week]]-'AB(AO)'!$G$13-'TOAD(STR)'!$H$38</f>
        <v>17500</v>
      </c>
    </row>
    <row r="53" spans="2:13" x14ac:dyDescent="0.3">
      <c r="B53" s="25" t="s">
        <v>9</v>
      </c>
      <c r="C53" s="17" t="s">
        <v>48</v>
      </c>
      <c r="D53" s="17">
        <v>6</v>
      </c>
      <c r="E53" s="17" t="s">
        <v>85</v>
      </c>
      <c r="F53" s="17" t="s">
        <v>17</v>
      </c>
      <c r="G53" s="17">
        <v>80</v>
      </c>
      <c r="H53" s="17" t="s">
        <v>169</v>
      </c>
      <c r="I53" s="33" t="s">
        <v>169</v>
      </c>
      <c r="J53" s="33" t="s">
        <v>169</v>
      </c>
      <c r="K53" s="33"/>
      <c r="L53" s="26" t="e">
        <f t="shared" si="1"/>
        <v>#VALUE!</v>
      </c>
      <c r="M53" s="35" t="e">
        <f>표3[[#This Row],[This Week]]-'AB(AO)'!$G$13-'TOAD(STR)'!$H$39</f>
        <v>#VALUE!</v>
      </c>
    </row>
    <row r="54" spans="2:13" x14ac:dyDescent="0.3">
      <c r="B54" s="37" t="s">
        <v>9</v>
      </c>
      <c r="C54" s="30" t="s">
        <v>48</v>
      </c>
      <c r="D54" s="14">
        <v>6</v>
      </c>
      <c r="E54" s="30" t="s">
        <v>15</v>
      </c>
      <c r="F54" s="30" t="s">
        <v>3</v>
      </c>
      <c r="G54" s="30">
        <v>90</v>
      </c>
      <c r="H54" s="30">
        <v>10</v>
      </c>
      <c r="I54" s="30">
        <v>70</v>
      </c>
      <c r="J54" s="30">
        <v>32000</v>
      </c>
      <c r="K54" s="30"/>
      <c r="L54" s="26" t="e">
        <f t="shared" si="1"/>
        <v>#DIV/0!</v>
      </c>
      <c r="M54" s="35">
        <f>표3[[#This Row],[This Week]]-'AB(AO)'!$G$14-'TOAD(STR)'!$H$36</f>
        <v>9100</v>
      </c>
    </row>
    <row r="55" spans="2:13" x14ac:dyDescent="0.3">
      <c r="B55" s="13" t="s">
        <v>9</v>
      </c>
      <c r="C55" s="14" t="s">
        <v>48</v>
      </c>
      <c r="D55" s="14">
        <v>6</v>
      </c>
      <c r="E55" s="14" t="s">
        <v>15</v>
      </c>
      <c r="F55" s="14" t="s">
        <v>17</v>
      </c>
      <c r="G55" s="14">
        <v>90</v>
      </c>
      <c r="H55" s="14">
        <v>10</v>
      </c>
      <c r="I55" s="30">
        <v>70</v>
      </c>
      <c r="J55" s="85">
        <v>42900</v>
      </c>
      <c r="K55" s="30"/>
      <c r="L55" s="19" t="e">
        <f t="shared" si="1"/>
        <v>#DIV/0!</v>
      </c>
      <c r="M55" s="35">
        <f>표3[[#This Row],[This Week]]-'AB(AO)'!$G$14-'TOAD(STR)'!$H$37</f>
        <v>17000</v>
      </c>
    </row>
    <row r="56" spans="2:13" x14ac:dyDescent="0.3">
      <c r="B56" s="13" t="s">
        <v>9</v>
      </c>
      <c r="C56" s="14" t="s">
        <v>48</v>
      </c>
      <c r="D56" s="14">
        <v>6</v>
      </c>
      <c r="E56" s="14" t="s">
        <v>11</v>
      </c>
      <c r="F56" s="14" t="s">
        <v>3</v>
      </c>
      <c r="G56" s="14">
        <v>90</v>
      </c>
      <c r="H56" s="14">
        <v>10</v>
      </c>
      <c r="I56" s="30">
        <v>70</v>
      </c>
      <c r="J56" s="41">
        <v>50000</v>
      </c>
      <c r="K56" s="30"/>
      <c r="L56" s="19" t="e">
        <f t="shared" si="1"/>
        <v>#DIV/0!</v>
      </c>
      <c r="M56" s="35">
        <f>표3[[#This Row],[This Week]]-'AB(AO)'!$G$14-'TOAD(STR)'!$H$38</f>
        <v>17100</v>
      </c>
    </row>
    <row r="57" spans="2:13" x14ac:dyDescent="0.3">
      <c r="B57" s="13" t="s">
        <v>9</v>
      </c>
      <c r="C57" s="14" t="s">
        <v>48</v>
      </c>
      <c r="D57" s="14">
        <v>6</v>
      </c>
      <c r="E57" s="14" t="s">
        <v>11</v>
      </c>
      <c r="F57" s="14" t="s">
        <v>17</v>
      </c>
      <c r="G57" s="14">
        <v>90</v>
      </c>
      <c r="H57" s="14">
        <v>10</v>
      </c>
      <c r="I57" s="30">
        <v>30</v>
      </c>
      <c r="J57" s="30">
        <v>85000</v>
      </c>
      <c r="K57" s="30"/>
      <c r="L57" s="19" t="e">
        <f t="shared" si="1"/>
        <v>#DIV/0!</v>
      </c>
      <c r="M57" s="35" t="e">
        <f>표3[[#This Row],[This Week]]-'AB(AO)'!$G$14-'TOAD(STR)'!$H$39</f>
        <v>#VALUE!</v>
      </c>
    </row>
    <row r="58" spans="2:13" x14ac:dyDescent="0.3">
      <c r="B58" s="13" t="s">
        <v>9</v>
      </c>
      <c r="C58" s="14" t="s">
        <v>48</v>
      </c>
      <c r="D58" s="14">
        <v>6</v>
      </c>
      <c r="E58" s="14" t="s">
        <v>7</v>
      </c>
      <c r="F58" s="14" t="s">
        <v>16</v>
      </c>
      <c r="G58" s="14">
        <v>100</v>
      </c>
      <c r="H58" s="14" t="s">
        <v>169</v>
      </c>
      <c r="I58" s="30" t="s">
        <v>169</v>
      </c>
      <c r="J58" s="30" t="s">
        <v>169</v>
      </c>
      <c r="K58" s="30"/>
      <c r="L58" s="19" t="e">
        <f t="shared" si="1"/>
        <v>#VALUE!</v>
      </c>
      <c r="M58" s="35" t="e">
        <f>표3[[#This Row],[This Week]]-'AB(AO)'!$G$15-'TOAD(STR)'!$H$36</f>
        <v>#VALUE!</v>
      </c>
    </row>
    <row r="59" spans="2:13" x14ac:dyDescent="0.3">
      <c r="B59" s="13" t="s">
        <v>9</v>
      </c>
      <c r="C59" s="14" t="s">
        <v>48</v>
      </c>
      <c r="D59" s="14">
        <v>6</v>
      </c>
      <c r="E59" s="14" t="s">
        <v>7</v>
      </c>
      <c r="F59" s="14" t="s">
        <v>5</v>
      </c>
      <c r="G59" s="14">
        <v>100</v>
      </c>
      <c r="H59" s="14" t="s">
        <v>169</v>
      </c>
      <c r="I59" s="30" t="s">
        <v>172</v>
      </c>
      <c r="J59" s="30" t="s">
        <v>169</v>
      </c>
      <c r="K59" s="30"/>
      <c r="L59" s="19" t="e">
        <f t="shared" si="1"/>
        <v>#VALUE!</v>
      </c>
      <c r="M59" s="35" t="e">
        <f>표3[[#This Row],[This Week]]-'AB(AO)'!$G$15-'TOAD(STR)'!$H$37</f>
        <v>#VALUE!</v>
      </c>
    </row>
    <row r="60" spans="2:13" x14ac:dyDescent="0.3">
      <c r="B60" s="13" t="s">
        <v>9</v>
      </c>
      <c r="C60" s="14" t="s">
        <v>48</v>
      </c>
      <c r="D60" s="14">
        <v>6</v>
      </c>
      <c r="E60" s="14" t="s">
        <v>6</v>
      </c>
      <c r="F60" s="14" t="s">
        <v>16</v>
      </c>
      <c r="G60" s="14">
        <v>100</v>
      </c>
      <c r="H60" s="14">
        <v>10</v>
      </c>
      <c r="I60" s="30">
        <v>70</v>
      </c>
      <c r="J60" s="30">
        <v>51100</v>
      </c>
      <c r="K60" s="30"/>
      <c r="L60" s="19" t="e">
        <f t="shared" si="1"/>
        <v>#DIV/0!</v>
      </c>
      <c r="M60" s="35">
        <f>표3[[#This Row],[This Week]]-'AB(AO)'!$G$15-'TOAD(STR)'!$H$38</f>
        <v>13200</v>
      </c>
    </row>
    <row r="61" spans="2:13" x14ac:dyDescent="0.3">
      <c r="B61" s="13" t="s">
        <v>9</v>
      </c>
      <c r="C61" s="14" t="s">
        <v>48</v>
      </c>
      <c r="D61" s="14">
        <v>6</v>
      </c>
      <c r="E61" s="14" t="s">
        <v>6</v>
      </c>
      <c r="F61" s="14" t="s">
        <v>5</v>
      </c>
      <c r="G61" s="14">
        <v>100</v>
      </c>
      <c r="H61" s="14">
        <v>10</v>
      </c>
      <c r="I61" s="30">
        <v>30</v>
      </c>
      <c r="J61" s="30">
        <v>63800</v>
      </c>
      <c r="K61" s="30"/>
      <c r="L61" s="19" t="e">
        <f t="shared" si="1"/>
        <v>#DIV/0!</v>
      </c>
      <c r="M61" s="35" t="e">
        <f>표3[[#This Row],[This Week]]-'AB(AO)'!$G$15-'TOAD(STR)'!$H$39</f>
        <v>#VALUE!</v>
      </c>
    </row>
    <row r="62" spans="2:13" x14ac:dyDescent="0.3">
      <c r="B62" s="13" t="s">
        <v>9</v>
      </c>
      <c r="C62" s="14" t="s">
        <v>48</v>
      </c>
      <c r="D62" s="14">
        <v>6</v>
      </c>
      <c r="E62" s="14" t="s">
        <v>7</v>
      </c>
      <c r="F62" s="14" t="s">
        <v>16</v>
      </c>
      <c r="G62" s="14">
        <v>110</v>
      </c>
      <c r="H62" s="14" t="s">
        <v>172</v>
      </c>
      <c r="I62" s="30" t="s">
        <v>169</v>
      </c>
      <c r="J62" s="30" t="s">
        <v>169</v>
      </c>
      <c r="K62" s="30"/>
      <c r="L62" s="19" t="e">
        <f t="shared" si="1"/>
        <v>#VALUE!</v>
      </c>
      <c r="M62" s="35" t="e">
        <f>표3[[#This Row],[This Week]]-'AB(AO)'!$G$16-'TOAD(STR)'!$H$36</f>
        <v>#VALUE!</v>
      </c>
    </row>
    <row r="63" spans="2:13" x14ac:dyDescent="0.3">
      <c r="B63" s="13" t="s">
        <v>9</v>
      </c>
      <c r="C63" s="14" t="s">
        <v>48</v>
      </c>
      <c r="D63" s="14">
        <v>6</v>
      </c>
      <c r="E63" s="14" t="s">
        <v>7</v>
      </c>
      <c r="F63" s="14" t="s">
        <v>5</v>
      </c>
      <c r="G63" s="14">
        <v>110</v>
      </c>
      <c r="H63" s="14" t="s">
        <v>169</v>
      </c>
      <c r="I63" s="30" t="s">
        <v>169</v>
      </c>
      <c r="J63" s="30" t="s">
        <v>169</v>
      </c>
      <c r="K63" s="30"/>
      <c r="L63" s="19" t="e">
        <f t="shared" si="1"/>
        <v>#VALUE!</v>
      </c>
      <c r="M63" s="35" t="e">
        <f>표3[[#This Row],[This Week]]-'AB(AO)'!$G$16-'TOAD(STR)'!$H$37</f>
        <v>#VALUE!</v>
      </c>
    </row>
    <row r="64" spans="2:13" x14ac:dyDescent="0.3">
      <c r="B64" s="13" t="s">
        <v>9</v>
      </c>
      <c r="C64" s="14" t="s">
        <v>48</v>
      </c>
      <c r="D64" s="14">
        <v>6</v>
      </c>
      <c r="E64" s="14" t="s">
        <v>6</v>
      </c>
      <c r="F64" s="14" t="s">
        <v>16</v>
      </c>
      <c r="G64" s="14">
        <v>110</v>
      </c>
      <c r="H64" s="14" t="s">
        <v>169</v>
      </c>
      <c r="I64" s="30" t="s">
        <v>169</v>
      </c>
      <c r="J64" s="30" t="s">
        <v>170</v>
      </c>
      <c r="K64" s="30"/>
      <c r="L64" s="19" t="e">
        <f t="shared" si="1"/>
        <v>#VALUE!</v>
      </c>
      <c r="M64" s="35" t="e">
        <f>표3[[#This Row],[This Week]]-'AB(AO)'!$G$16-'TOAD(STR)'!$H$38</f>
        <v>#VALUE!</v>
      </c>
    </row>
    <row r="65" spans="2:13" ht="17.25" thickBot="1" x14ac:dyDescent="0.35">
      <c r="B65" s="50" t="s">
        <v>9</v>
      </c>
      <c r="C65" s="52" t="s">
        <v>48</v>
      </c>
      <c r="D65" s="52">
        <v>6</v>
      </c>
      <c r="E65" s="52" t="s">
        <v>6</v>
      </c>
      <c r="F65" s="52" t="s">
        <v>5</v>
      </c>
      <c r="G65" s="52">
        <v>110</v>
      </c>
      <c r="H65" s="52">
        <v>10</v>
      </c>
      <c r="I65" s="51">
        <v>30</v>
      </c>
      <c r="J65" s="51">
        <v>83700</v>
      </c>
      <c r="K65" s="51"/>
      <c r="L65" s="53" t="e">
        <f t="shared" si="1"/>
        <v>#DIV/0!</v>
      </c>
      <c r="M65" s="35" t="e">
        <f>표3[[#This Row],[This Week]]-'AB(AO)'!$G$16-'TOAD(STR)'!$H$39</f>
        <v>#VALUE!</v>
      </c>
    </row>
    <row r="66" spans="2:13" ht="17.25" thickTop="1" x14ac:dyDescent="0.3">
      <c r="B66" s="25" t="s">
        <v>9</v>
      </c>
      <c r="C66" s="33" t="s">
        <v>52</v>
      </c>
      <c r="D66" s="17">
        <v>1</v>
      </c>
      <c r="E66" s="33" t="s">
        <v>15</v>
      </c>
      <c r="F66" s="33" t="s">
        <v>3</v>
      </c>
      <c r="G66" s="33">
        <v>80</v>
      </c>
      <c r="H66" s="33" t="s">
        <v>169</v>
      </c>
      <c r="I66" s="33" t="s">
        <v>170</v>
      </c>
      <c r="J66" s="33" t="s">
        <v>170</v>
      </c>
      <c r="K66" s="33"/>
      <c r="L66" s="48" t="e">
        <f t="shared" si="1"/>
        <v>#VALUE!</v>
      </c>
      <c r="M66" s="35" t="e">
        <f>표3[[#This Row],[This Week]]-'AB(AO)'!$G$13-'TOAD(STR)'!$H$40</f>
        <v>#VALUE!</v>
      </c>
    </row>
    <row r="67" spans="2:13" x14ac:dyDescent="0.3">
      <c r="B67" s="13" t="s">
        <v>9</v>
      </c>
      <c r="C67" s="30" t="s">
        <v>52</v>
      </c>
      <c r="D67" s="17">
        <v>1</v>
      </c>
      <c r="E67" s="30" t="s">
        <v>15</v>
      </c>
      <c r="F67" s="30" t="s">
        <v>17</v>
      </c>
      <c r="G67" s="30">
        <v>80</v>
      </c>
      <c r="H67" s="30" t="s">
        <v>169</v>
      </c>
      <c r="I67" s="30" t="s">
        <v>170</v>
      </c>
      <c r="J67" s="30" t="s">
        <v>170</v>
      </c>
      <c r="K67" s="30"/>
      <c r="L67" s="49" t="e">
        <f t="shared" si="1"/>
        <v>#VALUE!</v>
      </c>
      <c r="M67" s="35" t="e">
        <f>표3[[#This Row],[This Week]]-'AB(AO)'!$G$13-'TOAD(STR)'!$H$41</f>
        <v>#VALUE!</v>
      </c>
    </row>
    <row r="68" spans="2:13" x14ac:dyDescent="0.3">
      <c r="B68" s="13" t="s">
        <v>9</v>
      </c>
      <c r="C68" s="30" t="s">
        <v>52</v>
      </c>
      <c r="D68" s="17">
        <v>1</v>
      </c>
      <c r="E68" s="30" t="s">
        <v>11</v>
      </c>
      <c r="F68" s="30" t="s">
        <v>79</v>
      </c>
      <c r="G68" s="30">
        <v>80</v>
      </c>
      <c r="H68" s="30" t="s">
        <v>170</v>
      </c>
      <c r="I68" s="30" t="s">
        <v>169</v>
      </c>
      <c r="J68" s="30" t="s">
        <v>169</v>
      </c>
      <c r="K68" s="30"/>
      <c r="L68" s="49" t="e">
        <f t="shared" si="1"/>
        <v>#VALUE!</v>
      </c>
      <c r="M68" s="35" t="e">
        <f>표3[[#This Row],[This Week]]-'AB(AO)'!$G$13-'TOAD(STR)'!$H$42</f>
        <v>#VALUE!</v>
      </c>
    </row>
    <row r="69" spans="2:13" x14ac:dyDescent="0.3">
      <c r="B69" s="13" t="s">
        <v>9</v>
      </c>
      <c r="C69" s="30" t="s">
        <v>52</v>
      </c>
      <c r="D69" s="17">
        <v>1</v>
      </c>
      <c r="E69" s="30" t="s">
        <v>11</v>
      </c>
      <c r="F69" s="30" t="s">
        <v>17</v>
      </c>
      <c r="G69" s="30">
        <v>80</v>
      </c>
      <c r="H69" s="30" t="s">
        <v>169</v>
      </c>
      <c r="I69" s="30" t="s">
        <v>169</v>
      </c>
      <c r="J69" s="30" t="s">
        <v>169</v>
      </c>
      <c r="K69" s="30"/>
      <c r="L69" s="49" t="e">
        <f t="shared" si="1"/>
        <v>#VALUE!</v>
      </c>
      <c r="M69" s="35" t="e">
        <f>표3[[#This Row],[This Week]]-'AB(AO)'!$G$13-'TOAD(STR)'!$H$43</f>
        <v>#VALUE!</v>
      </c>
    </row>
    <row r="70" spans="2:13" x14ac:dyDescent="0.3">
      <c r="B70" s="13" t="s">
        <v>9</v>
      </c>
      <c r="C70" s="30" t="s">
        <v>52</v>
      </c>
      <c r="D70" s="17">
        <v>1</v>
      </c>
      <c r="E70" s="30" t="s">
        <v>80</v>
      </c>
      <c r="F70" s="30" t="s">
        <v>51</v>
      </c>
      <c r="G70" s="30">
        <v>80</v>
      </c>
      <c r="H70" s="30" t="s">
        <v>169</v>
      </c>
      <c r="I70" s="30" t="s">
        <v>169</v>
      </c>
      <c r="J70" s="30" t="s">
        <v>169</v>
      </c>
      <c r="K70" s="30"/>
      <c r="L70" s="49" t="e">
        <f t="shared" si="1"/>
        <v>#VALUE!</v>
      </c>
      <c r="M70" s="35" t="e">
        <f>표3[[#This Row],[This Week]]-'AB(AO)'!$G$13-'TOAD(RE)'!$F$32</f>
        <v>#VALUE!</v>
      </c>
    </row>
    <row r="71" spans="2:13" x14ac:dyDescent="0.3">
      <c r="B71" s="13" t="s">
        <v>9</v>
      </c>
      <c r="C71" s="30" t="s">
        <v>52</v>
      </c>
      <c r="D71" s="17">
        <v>1</v>
      </c>
      <c r="E71" s="30" t="s">
        <v>15</v>
      </c>
      <c r="F71" s="30" t="s">
        <v>3</v>
      </c>
      <c r="G71" s="30">
        <v>90</v>
      </c>
      <c r="H71" s="30" t="s">
        <v>171</v>
      </c>
      <c r="I71" s="30" t="s">
        <v>169</v>
      </c>
      <c r="J71" s="30" t="s">
        <v>169</v>
      </c>
      <c r="K71" s="30"/>
      <c r="L71" s="26" t="e">
        <f t="shared" si="1"/>
        <v>#VALUE!</v>
      </c>
      <c r="M71" s="35" t="e">
        <f>표3[[#This Row],[This Week]]-'AB(AO)'!$G$14-'TOAD(STR)'!$H$40</f>
        <v>#VALUE!</v>
      </c>
    </row>
    <row r="72" spans="2:13" x14ac:dyDescent="0.3">
      <c r="B72" s="13" t="s">
        <v>9</v>
      </c>
      <c r="C72" s="30" t="s">
        <v>52</v>
      </c>
      <c r="D72" s="17">
        <v>1</v>
      </c>
      <c r="E72" s="30" t="s">
        <v>15</v>
      </c>
      <c r="F72" s="30" t="s">
        <v>17</v>
      </c>
      <c r="G72" s="30">
        <v>90</v>
      </c>
      <c r="H72" s="30" t="s">
        <v>169</v>
      </c>
      <c r="I72" s="30" t="s">
        <v>169</v>
      </c>
      <c r="J72" s="30" t="s">
        <v>169</v>
      </c>
      <c r="K72" s="30"/>
      <c r="L72" s="19" t="e">
        <f t="shared" si="1"/>
        <v>#VALUE!</v>
      </c>
      <c r="M72" s="32" t="e">
        <f>표3[[#This Row],[This Week]]-'AB(AO)'!$G$14-'TOAD(STR)'!$H$41</f>
        <v>#VALUE!</v>
      </c>
    </row>
    <row r="73" spans="2:13" x14ac:dyDescent="0.3">
      <c r="B73" s="13" t="s">
        <v>9</v>
      </c>
      <c r="C73" s="30" t="s">
        <v>52</v>
      </c>
      <c r="D73" s="17">
        <v>1</v>
      </c>
      <c r="E73" s="30" t="s">
        <v>11</v>
      </c>
      <c r="F73" s="30" t="s">
        <v>71</v>
      </c>
      <c r="G73" s="30">
        <v>90</v>
      </c>
      <c r="H73" s="30">
        <v>10</v>
      </c>
      <c r="I73" s="30">
        <v>30</v>
      </c>
      <c r="J73" s="41">
        <v>83300</v>
      </c>
      <c r="K73" s="30"/>
      <c r="L73" s="19" t="e">
        <f t="shared" si="1"/>
        <v>#DIV/0!</v>
      </c>
      <c r="M73" s="32">
        <f>표3[[#This Row],[This Week]]-'AB(AO)'!$G$14-'TOAD(STR)'!$H$42</f>
        <v>46400</v>
      </c>
    </row>
    <row r="74" spans="2:13" x14ac:dyDescent="0.3">
      <c r="B74" s="13" t="s">
        <v>9</v>
      </c>
      <c r="C74" s="30" t="s">
        <v>52</v>
      </c>
      <c r="D74" s="17">
        <v>1</v>
      </c>
      <c r="E74" s="30" t="s">
        <v>11</v>
      </c>
      <c r="F74" s="30" t="s">
        <v>17</v>
      </c>
      <c r="G74" s="30">
        <v>90</v>
      </c>
      <c r="H74" s="30" t="s">
        <v>169</v>
      </c>
      <c r="I74" s="30" t="s">
        <v>169</v>
      </c>
      <c r="J74" s="30" t="s">
        <v>170</v>
      </c>
      <c r="K74" s="30"/>
      <c r="L74" s="19" t="e">
        <f t="shared" si="1"/>
        <v>#VALUE!</v>
      </c>
      <c r="M74" s="32" t="e">
        <f>표3[[#This Row],[This Week]]-'AB(AO)'!$G$14-'TOAD(STR)'!$H$43</f>
        <v>#VALUE!</v>
      </c>
    </row>
    <row r="75" spans="2:13" x14ac:dyDescent="0.3">
      <c r="B75" s="13" t="s">
        <v>9</v>
      </c>
      <c r="C75" s="30" t="s">
        <v>52</v>
      </c>
      <c r="D75" s="17">
        <v>1</v>
      </c>
      <c r="E75" s="30" t="s">
        <v>15</v>
      </c>
      <c r="F75" s="30" t="s">
        <v>51</v>
      </c>
      <c r="G75" s="30">
        <v>90</v>
      </c>
      <c r="H75" s="30" t="s">
        <v>170</v>
      </c>
      <c r="I75" s="30" t="s">
        <v>169</v>
      </c>
      <c r="J75" s="30" t="s">
        <v>169</v>
      </c>
      <c r="K75" s="30"/>
      <c r="L75" s="19" t="e">
        <f t="shared" si="1"/>
        <v>#VALUE!</v>
      </c>
      <c r="M75" s="32" t="e">
        <f>표3[[#This Row],[This Week]]-'AB(AO)'!$G$14-'TOAD(RE)'!$F$32</f>
        <v>#VALUE!</v>
      </c>
    </row>
    <row r="76" spans="2:13" x14ac:dyDescent="0.3">
      <c r="B76" s="13" t="s">
        <v>9</v>
      </c>
      <c r="C76" s="30" t="s">
        <v>52</v>
      </c>
      <c r="D76" s="17">
        <v>1</v>
      </c>
      <c r="E76" s="30" t="s">
        <v>15</v>
      </c>
      <c r="F76" s="30" t="s">
        <v>3</v>
      </c>
      <c r="G76" s="30">
        <v>100</v>
      </c>
      <c r="H76" s="30" t="s">
        <v>171</v>
      </c>
      <c r="I76" s="30" t="s">
        <v>170</v>
      </c>
      <c r="J76" s="30" t="s">
        <v>169</v>
      </c>
      <c r="K76" s="30"/>
      <c r="L76" s="19" t="e">
        <f t="shared" si="1"/>
        <v>#VALUE!</v>
      </c>
      <c r="M76" s="32" t="e">
        <f>표3[[#This Row],[This Week]]-'AB(AO)'!$G$15-'TOAD(STR)'!$H$40</f>
        <v>#VALUE!</v>
      </c>
    </row>
    <row r="77" spans="2:13" x14ac:dyDescent="0.3">
      <c r="B77" s="13" t="s">
        <v>9</v>
      </c>
      <c r="C77" s="30" t="s">
        <v>52</v>
      </c>
      <c r="D77" s="17">
        <v>1</v>
      </c>
      <c r="E77" s="30" t="s">
        <v>15</v>
      </c>
      <c r="F77" s="30" t="s">
        <v>59</v>
      </c>
      <c r="G77" s="30">
        <v>100</v>
      </c>
      <c r="H77" s="30" t="s">
        <v>169</v>
      </c>
      <c r="I77" s="30" t="s">
        <v>169</v>
      </c>
      <c r="J77" s="30" t="s">
        <v>170</v>
      </c>
      <c r="K77" s="30"/>
      <c r="L77" s="19" t="e">
        <f t="shared" si="1"/>
        <v>#VALUE!</v>
      </c>
      <c r="M77" s="32" t="e">
        <f>표3[[#This Row],[This Week]]-'AB(AO)'!$G$15-'TOAD(STR)'!$H$41</f>
        <v>#VALUE!</v>
      </c>
    </row>
    <row r="78" spans="2:13" x14ac:dyDescent="0.3">
      <c r="B78" s="13" t="s">
        <v>9</v>
      </c>
      <c r="C78" s="30" t="s">
        <v>52</v>
      </c>
      <c r="D78" s="17">
        <v>1</v>
      </c>
      <c r="E78" s="30" t="s">
        <v>11</v>
      </c>
      <c r="F78" s="30" t="s">
        <v>3</v>
      </c>
      <c r="G78" s="30">
        <v>100</v>
      </c>
      <c r="H78" s="30" t="s">
        <v>169</v>
      </c>
      <c r="I78" s="30" t="s">
        <v>170</v>
      </c>
      <c r="J78" s="30" t="s">
        <v>169</v>
      </c>
      <c r="K78" s="30"/>
      <c r="L78" s="19" t="e">
        <f t="shared" ref="L78:L109" si="2">J78/K78-100%</f>
        <v>#VALUE!</v>
      </c>
      <c r="M78" s="32" t="e">
        <f>표3[[#This Row],[This Week]]-'AB(AO)'!$G$15-'TOAD(STR)'!$H$42</f>
        <v>#VALUE!</v>
      </c>
    </row>
    <row r="79" spans="2:13" x14ac:dyDescent="0.3">
      <c r="B79" s="13" t="s">
        <v>9</v>
      </c>
      <c r="C79" s="30" t="s">
        <v>52</v>
      </c>
      <c r="D79" s="17">
        <v>1</v>
      </c>
      <c r="E79" s="30" t="s">
        <v>11</v>
      </c>
      <c r="F79" s="30" t="s">
        <v>17</v>
      </c>
      <c r="G79" s="30">
        <v>100</v>
      </c>
      <c r="H79" s="30" t="s">
        <v>169</v>
      </c>
      <c r="I79" s="30" t="s">
        <v>170</v>
      </c>
      <c r="J79" s="30" t="s">
        <v>169</v>
      </c>
      <c r="K79" s="30"/>
      <c r="L79" s="19" t="e">
        <f t="shared" si="2"/>
        <v>#VALUE!</v>
      </c>
      <c r="M79" s="32" t="e">
        <f>표3[[#This Row],[This Week]]-'AB(AO)'!$G$15-'TOAD(STR)'!$H$43</f>
        <v>#VALUE!</v>
      </c>
    </row>
    <row r="80" spans="2:13" x14ac:dyDescent="0.3">
      <c r="B80" s="13" t="s">
        <v>9</v>
      </c>
      <c r="C80" s="30" t="s">
        <v>52</v>
      </c>
      <c r="D80" s="17">
        <v>1</v>
      </c>
      <c r="E80" s="30" t="s">
        <v>15</v>
      </c>
      <c r="F80" s="30" t="s">
        <v>51</v>
      </c>
      <c r="G80" s="30">
        <v>100</v>
      </c>
      <c r="H80" s="30" t="s">
        <v>169</v>
      </c>
      <c r="I80" s="30" t="s">
        <v>169</v>
      </c>
      <c r="J80" s="30" t="s">
        <v>169</v>
      </c>
      <c r="K80" s="30"/>
      <c r="L80" s="19" t="e">
        <f t="shared" si="2"/>
        <v>#VALUE!</v>
      </c>
      <c r="M80" s="32" t="e">
        <f>표3[[#This Row],[This Week]]-'AB(AO)'!$G$15-'TOAD(RE)'!$F$32</f>
        <v>#VALUE!</v>
      </c>
    </row>
    <row r="81" spans="2:13" x14ac:dyDescent="0.3">
      <c r="B81" s="13" t="s">
        <v>9</v>
      </c>
      <c r="C81" s="30" t="s">
        <v>52</v>
      </c>
      <c r="D81" s="17">
        <v>1</v>
      </c>
      <c r="E81" s="30" t="s">
        <v>15</v>
      </c>
      <c r="F81" s="30" t="s">
        <v>3</v>
      </c>
      <c r="G81" s="30">
        <v>110</v>
      </c>
      <c r="H81" s="30" t="s">
        <v>169</v>
      </c>
      <c r="I81" s="30" t="s">
        <v>170</v>
      </c>
      <c r="J81" s="30" t="s">
        <v>169</v>
      </c>
      <c r="K81" s="30"/>
      <c r="L81" s="19" t="e">
        <f t="shared" si="2"/>
        <v>#VALUE!</v>
      </c>
      <c r="M81" s="32" t="e">
        <f>표3[[#This Row],[This Week]]-'AB(AO)'!$G$16-'TOAD(STR)'!$H$40</f>
        <v>#VALUE!</v>
      </c>
    </row>
    <row r="82" spans="2:13" x14ac:dyDescent="0.3">
      <c r="B82" s="13" t="s">
        <v>9</v>
      </c>
      <c r="C82" s="30" t="s">
        <v>52</v>
      </c>
      <c r="D82" s="17">
        <v>1</v>
      </c>
      <c r="E82" s="30" t="s">
        <v>15</v>
      </c>
      <c r="F82" s="30" t="s">
        <v>17</v>
      </c>
      <c r="G82" s="30">
        <v>110</v>
      </c>
      <c r="H82" s="30" t="s">
        <v>169</v>
      </c>
      <c r="I82" s="30" t="s">
        <v>170</v>
      </c>
      <c r="J82" s="30" t="s">
        <v>169</v>
      </c>
      <c r="K82" s="30"/>
      <c r="L82" s="19" t="e">
        <f t="shared" si="2"/>
        <v>#VALUE!</v>
      </c>
      <c r="M82" s="32" t="e">
        <f>표3[[#This Row],[This Week]]-'AB(AO)'!$G$16-'TOAD(STR)'!$H$41</f>
        <v>#VALUE!</v>
      </c>
    </row>
    <row r="83" spans="2:13" x14ac:dyDescent="0.3">
      <c r="B83" s="13" t="s">
        <v>9</v>
      </c>
      <c r="C83" s="30" t="s">
        <v>52</v>
      </c>
      <c r="D83" s="17">
        <v>1</v>
      </c>
      <c r="E83" s="30" t="s">
        <v>73</v>
      </c>
      <c r="F83" s="30" t="s">
        <v>71</v>
      </c>
      <c r="G83" s="30">
        <v>110</v>
      </c>
      <c r="H83" s="30">
        <v>10</v>
      </c>
      <c r="I83" s="30">
        <v>30</v>
      </c>
      <c r="J83" s="41">
        <v>90000</v>
      </c>
      <c r="K83" s="30"/>
      <c r="L83" s="19" t="e">
        <f t="shared" si="2"/>
        <v>#DIV/0!</v>
      </c>
      <c r="M83" s="32">
        <f>표3[[#This Row],[This Week]]-'AB(AO)'!$G$16-'TOAD(STR)'!$H$42</f>
        <v>41100</v>
      </c>
    </row>
    <row r="84" spans="2:13" x14ac:dyDescent="0.3">
      <c r="B84" s="13" t="s">
        <v>9</v>
      </c>
      <c r="C84" s="30" t="s">
        <v>52</v>
      </c>
      <c r="D84" s="17">
        <v>1</v>
      </c>
      <c r="E84" s="30" t="s">
        <v>11</v>
      </c>
      <c r="F84" s="30" t="s">
        <v>17</v>
      </c>
      <c r="G84" s="30">
        <v>110</v>
      </c>
      <c r="H84" s="30" t="s">
        <v>170</v>
      </c>
      <c r="I84" s="30" t="s">
        <v>169</v>
      </c>
      <c r="J84" s="30" t="s">
        <v>171</v>
      </c>
      <c r="K84" s="30"/>
      <c r="L84" s="19" t="e">
        <f t="shared" si="2"/>
        <v>#VALUE!</v>
      </c>
      <c r="M84" s="32" t="e">
        <f>표3[[#This Row],[This Week]]-'AB(AO)'!$G$16-'TOAD(STR)'!$H$43</f>
        <v>#VALUE!</v>
      </c>
    </row>
    <row r="85" spans="2:13" ht="17.25" thickBot="1" x14ac:dyDescent="0.35">
      <c r="B85" s="55" t="s">
        <v>9</v>
      </c>
      <c r="C85" s="56" t="s">
        <v>52</v>
      </c>
      <c r="D85" s="81">
        <v>1</v>
      </c>
      <c r="E85" s="56" t="s">
        <v>15</v>
      </c>
      <c r="F85" s="56" t="s">
        <v>51</v>
      </c>
      <c r="G85" s="56">
        <v>110</v>
      </c>
      <c r="H85" s="56" t="s">
        <v>169</v>
      </c>
      <c r="I85" s="56" t="s">
        <v>169</v>
      </c>
      <c r="J85" s="56" t="s">
        <v>169</v>
      </c>
      <c r="K85" s="56"/>
      <c r="L85" s="58" t="e">
        <f t="shared" si="2"/>
        <v>#VALUE!</v>
      </c>
      <c r="M85" s="59" t="e">
        <f>표3[[#This Row],[This Week]]-'AB(AO)'!$G$16-'TOAD(RE)'!$F$32</f>
        <v>#VALUE!</v>
      </c>
    </row>
    <row r="86" spans="2:13" ht="17.25" thickTop="1" x14ac:dyDescent="0.3">
      <c r="B86" s="47" t="s">
        <v>1</v>
      </c>
      <c r="C86" s="17" t="s">
        <v>69</v>
      </c>
      <c r="D86" s="17">
        <v>6</v>
      </c>
      <c r="E86" s="17" t="s">
        <v>70</v>
      </c>
      <c r="F86" s="17" t="s">
        <v>71</v>
      </c>
      <c r="G86" s="17">
        <v>80</v>
      </c>
      <c r="H86" s="17">
        <v>10</v>
      </c>
      <c r="I86" s="33">
        <v>70</v>
      </c>
      <c r="J86" s="33">
        <v>32200</v>
      </c>
      <c r="K86" s="33"/>
      <c r="L86" s="26" t="e">
        <f t="shared" si="2"/>
        <v>#DIV/0!</v>
      </c>
      <c r="M86" s="35">
        <f>표3[[#This Row],[This Week]]-'AB(AO)'!$G$17-'TOAD(STR)'!$H$46</f>
        <v>11800</v>
      </c>
    </row>
    <row r="87" spans="2:13" x14ac:dyDescent="0.3">
      <c r="B87" s="37" t="s">
        <v>1</v>
      </c>
      <c r="C87" s="30" t="s">
        <v>69</v>
      </c>
      <c r="D87" s="17">
        <v>6</v>
      </c>
      <c r="E87" s="30" t="s">
        <v>70</v>
      </c>
      <c r="F87" s="30" t="s">
        <v>72</v>
      </c>
      <c r="G87" s="30">
        <v>80</v>
      </c>
      <c r="H87" s="30" t="s">
        <v>170</v>
      </c>
      <c r="I87" s="30" t="s">
        <v>169</v>
      </c>
      <c r="J87" s="30" t="s">
        <v>169</v>
      </c>
      <c r="K87" s="30"/>
      <c r="L87" s="26" t="e">
        <f t="shared" si="2"/>
        <v>#VALUE!</v>
      </c>
      <c r="M87" s="35" t="e">
        <f>표3[[#This Row],[This Week]]-'AB(AO)'!$G$17-'TOAD(STR)'!$H$47</f>
        <v>#VALUE!</v>
      </c>
    </row>
    <row r="88" spans="2:13" x14ac:dyDescent="0.3">
      <c r="B88" s="37" t="s">
        <v>1</v>
      </c>
      <c r="C88" s="30" t="s">
        <v>69</v>
      </c>
      <c r="D88" s="17">
        <v>6</v>
      </c>
      <c r="E88" s="30" t="s">
        <v>73</v>
      </c>
      <c r="F88" s="30" t="s">
        <v>71</v>
      </c>
      <c r="G88" s="30">
        <v>80</v>
      </c>
      <c r="H88" s="30">
        <v>10</v>
      </c>
      <c r="I88" s="30">
        <v>70</v>
      </c>
      <c r="J88" s="30">
        <v>37900</v>
      </c>
      <c r="K88" s="30"/>
      <c r="L88" s="26" t="e">
        <f t="shared" si="2"/>
        <v>#DIV/0!</v>
      </c>
      <c r="M88" s="35">
        <f>표3[[#This Row],[This Week]]-'AB(AO)'!$G$17-'TOAD(STR)'!$H$48</f>
        <v>9000</v>
      </c>
    </row>
    <row r="89" spans="2:13" x14ac:dyDescent="0.3">
      <c r="B89" s="37" t="s">
        <v>1</v>
      </c>
      <c r="C89" s="30" t="s">
        <v>69</v>
      </c>
      <c r="D89" s="17">
        <v>6</v>
      </c>
      <c r="E89" s="30" t="s">
        <v>85</v>
      </c>
      <c r="F89" s="30" t="s">
        <v>17</v>
      </c>
      <c r="G89" s="30">
        <v>80</v>
      </c>
      <c r="H89" s="30" t="s">
        <v>169</v>
      </c>
      <c r="I89" s="30" t="s">
        <v>169</v>
      </c>
      <c r="J89" s="30" t="s">
        <v>169</v>
      </c>
      <c r="K89" s="30"/>
      <c r="L89" s="26" t="e">
        <f t="shared" si="2"/>
        <v>#VALUE!</v>
      </c>
      <c r="M89" s="35" t="e">
        <f>표3[[#This Row],[This Week]]-'AB(AO)'!$G$17-'TOAD(STR)'!$H$49</f>
        <v>#VALUE!</v>
      </c>
    </row>
    <row r="90" spans="2:13" x14ac:dyDescent="0.3">
      <c r="B90" s="25" t="s">
        <v>1</v>
      </c>
      <c r="C90" s="17" t="s">
        <v>48</v>
      </c>
      <c r="D90" s="17">
        <v>6</v>
      </c>
      <c r="E90" s="17" t="s">
        <v>15</v>
      </c>
      <c r="F90" s="17" t="s">
        <v>3</v>
      </c>
      <c r="G90" s="17">
        <v>90</v>
      </c>
      <c r="H90" s="17" t="s">
        <v>169</v>
      </c>
      <c r="I90" s="33" t="s">
        <v>169</v>
      </c>
      <c r="J90" s="33" t="s">
        <v>169</v>
      </c>
      <c r="K90" s="33"/>
      <c r="L90" s="26" t="e">
        <f t="shared" si="2"/>
        <v>#VALUE!</v>
      </c>
      <c r="M90" s="35" t="e">
        <f>표3[[#This Row],[This Week]]-'AB(AO)'!$G$18-'TOAD(STR)'!$H$46</f>
        <v>#VALUE!</v>
      </c>
    </row>
    <row r="91" spans="2:13" x14ac:dyDescent="0.3">
      <c r="B91" s="13" t="s">
        <v>1</v>
      </c>
      <c r="C91" s="14" t="s">
        <v>48</v>
      </c>
      <c r="D91" s="17">
        <v>6</v>
      </c>
      <c r="E91" s="14" t="s">
        <v>15</v>
      </c>
      <c r="F91" s="14" t="s">
        <v>17</v>
      </c>
      <c r="G91" s="14">
        <v>90</v>
      </c>
      <c r="H91" s="14">
        <v>10</v>
      </c>
      <c r="I91" s="30">
        <v>70</v>
      </c>
      <c r="J91" s="41">
        <v>43700</v>
      </c>
      <c r="K91" s="30"/>
      <c r="L91" s="19" t="e">
        <f t="shared" si="2"/>
        <v>#DIV/0!</v>
      </c>
      <c r="M91" s="32">
        <f>표3[[#This Row],[This Week]]-'AB(AO)'!$G$18-'TOAD(STR)'!$H$47</f>
        <v>18200</v>
      </c>
    </row>
    <row r="92" spans="2:13" x14ac:dyDescent="0.3">
      <c r="B92" s="13" t="s">
        <v>1</v>
      </c>
      <c r="C92" s="14" t="s">
        <v>48</v>
      </c>
      <c r="D92" s="17">
        <v>6</v>
      </c>
      <c r="E92" s="14" t="s">
        <v>11</v>
      </c>
      <c r="F92" s="14" t="s">
        <v>3</v>
      </c>
      <c r="G92" s="14">
        <v>90</v>
      </c>
      <c r="H92" s="14">
        <v>10</v>
      </c>
      <c r="I92" s="30">
        <v>30</v>
      </c>
      <c r="J92" s="86">
        <v>57300</v>
      </c>
      <c r="K92" s="30"/>
      <c r="L92" s="19" t="e">
        <f t="shared" si="2"/>
        <v>#DIV/0!</v>
      </c>
      <c r="M92" s="32">
        <f>표3[[#This Row],[This Week]]-'AB(AO)'!$G$18-'TOAD(STR)'!$H$48</f>
        <v>25100</v>
      </c>
    </row>
    <row r="93" spans="2:13" x14ac:dyDescent="0.3">
      <c r="B93" s="13" t="s">
        <v>1</v>
      </c>
      <c r="C93" s="14" t="s">
        <v>48</v>
      </c>
      <c r="D93" s="17">
        <v>6</v>
      </c>
      <c r="E93" s="14" t="s">
        <v>11</v>
      </c>
      <c r="F93" s="14" t="s">
        <v>17</v>
      </c>
      <c r="G93" s="14">
        <v>90</v>
      </c>
      <c r="H93" s="14" t="s">
        <v>169</v>
      </c>
      <c r="I93" s="30" t="s">
        <v>169</v>
      </c>
      <c r="J93" s="30" t="s">
        <v>169</v>
      </c>
      <c r="K93" s="30"/>
      <c r="L93" s="19" t="e">
        <f t="shared" si="2"/>
        <v>#VALUE!</v>
      </c>
      <c r="M93" s="32" t="e">
        <f>표3[[#This Row],[This Week]]-'AB(AO)'!$G$18-'TOAD(STR)'!$H$49</f>
        <v>#VALUE!</v>
      </c>
    </row>
    <row r="94" spans="2:13" x14ac:dyDescent="0.3">
      <c r="B94" s="13" t="s">
        <v>1</v>
      </c>
      <c r="C94" s="14" t="s">
        <v>48</v>
      </c>
      <c r="D94" s="17">
        <v>6</v>
      </c>
      <c r="E94" s="14" t="s">
        <v>7</v>
      </c>
      <c r="F94" s="14" t="s">
        <v>16</v>
      </c>
      <c r="G94" s="14">
        <v>100</v>
      </c>
      <c r="H94" s="14" t="s">
        <v>169</v>
      </c>
      <c r="I94" s="30" t="s">
        <v>173</v>
      </c>
      <c r="J94" s="30" t="s">
        <v>169</v>
      </c>
      <c r="K94" s="30"/>
      <c r="L94" s="19" t="e">
        <f t="shared" si="2"/>
        <v>#VALUE!</v>
      </c>
      <c r="M94" s="32" t="e">
        <f>표3[[#This Row],[This Week]]-'AB(AO)'!$G$19-'TOAD(STR)'!$H$46</f>
        <v>#VALUE!</v>
      </c>
    </row>
    <row r="95" spans="2:13" x14ac:dyDescent="0.3">
      <c r="B95" s="13" t="s">
        <v>1</v>
      </c>
      <c r="C95" s="14" t="s">
        <v>48</v>
      </c>
      <c r="D95" s="17">
        <v>6</v>
      </c>
      <c r="E95" s="14" t="s">
        <v>7</v>
      </c>
      <c r="F95" s="14" t="s">
        <v>5</v>
      </c>
      <c r="G95" s="14">
        <v>100</v>
      </c>
      <c r="H95" s="14">
        <v>10</v>
      </c>
      <c r="I95" s="30">
        <v>70</v>
      </c>
      <c r="J95" s="85">
        <v>50000</v>
      </c>
      <c r="K95" s="30"/>
      <c r="L95" s="19" t="e">
        <f t="shared" si="2"/>
        <v>#DIV/0!</v>
      </c>
      <c r="M95" s="32">
        <f>표3[[#This Row],[This Week]]-'AB(AO)'!$G$19-'TOAD(STR)'!$H$47</f>
        <v>19000</v>
      </c>
    </row>
    <row r="96" spans="2:13" x14ac:dyDescent="0.3">
      <c r="B96" s="13" t="s">
        <v>1</v>
      </c>
      <c r="C96" s="14" t="s">
        <v>48</v>
      </c>
      <c r="D96" s="17">
        <v>6</v>
      </c>
      <c r="E96" s="14" t="s">
        <v>6</v>
      </c>
      <c r="F96" s="14" t="s">
        <v>16</v>
      </c>
      <c r="G96" s="14">
        <v>100</v>
      </c>
      <c r="H96" s="14" t="s">
        <v>169</v>
      </c>
      <c r="I96" s="30" t="s">
        <v>169</v>
      </c>
      <c r="J96" s="30" t="s">
        <v>169</v>
      </c>
      <c r="K96" s="30"/>
      <c r="L96" s="19" t="e">
        <f t="shared" si="2"/>
        <v>#VALUE!</v>
      </c>
      <c r="M96" s="32" t="e">
        <f>표3[[#This Row],[This Week]]-'AB(AO)'!$G$19-'TOAD(STR)'!$H$48</f>
        <v>#VALUE!</v>
      </c>
    </row>
    <row r="97" spans="2:13" x14ac:dyDescent="0.3">
      <c r="B97" s="13" t="s">
        <v>1</v>
      </c>
      <c r="C97" s="14" t="s">
        <v>48</v>
      </c>
      <c r="D97" s="17">
        <v>6</v>
      </c>
      <c r="E97" s="14" t="s">
        <v>6</v>
      </c>
      <c r="F97" s="14" t="s">
        <v>5</v>
      </c>
      <c r="G97" s="14">
        <v>100</v>
      </c>
      <c r="H97" s="14" t="s">
        <v>169</v>
      </c>
      <c r="I97" s="30" t="s">
        <v>170</v>
      </c>
      <c r="J97" s="30" t="s">
        <v>169</v>
      </c>
      <c r="K97" s="30"/>
      <c r="L97" s="19" t="e">
        <f t="shared" si="2"/>
        <v>#VALUE!</v>
      </c>
      <c r="M97" s="32" t="e">
        <f>표3[[#This Row],[This Week]]-'AB(AO)'!$G$19-'TOAD(STR)'!$H$49</f>
        <v>#VALUE!</v>
      </c>
    </row>
    <row r="98" spans="2:13" x14ac:dyDescent="0.3">
      <c r="B98" s="13" t="s">
        <v>1</v>
      </c>
      <c r="C98" s="14" t="s">
        <v>48</v>
      </c>
      <c r="D98" s="17">
        <v>6</v>
      </c>
      <c r="E98" s="14" t="s">
        <v>7</v>
      </c>
      <c r="F98" s="14" t="s">
        <v>16</v>
      </c>
      <c r="G98" s="14">
        <v>110</v>
      </c>
      <c r="H98" s="14">
        <v>10</v>
      </c>
      <c r="I98" s="30">
        <v>30</v>
      </c>
      <c r="J98" s="41">
        <v>110000</v>
      </c>
      <c r="K98" s="30"/>
      <c r="L98" s="19" t="e">
        <f t="shared" si="2"/>
        <v>#DIV/0!</v>
      </c>
      <c r="M98" s="32">
        <f>표3[[#This Row],[This Week]]-'AB(AO)'!$G$20-'TOAD(STR)'!$H$46</f>
        <v>66300</v>
      </c>
    </row>
    <row r="99" spans="2:13" x14ac:dyDescent="0.3">
      <c r="B99" s="13" t="s">
        <v>1</v>
      </c>
      <c r="C99" s="14" t="s">
        <v>48</v>
      </c>
      <c r="D99" s="17">
        <v>6</v>
      </c>
      <c r="E99" s="14" t="s">
        <v>7</v>
      </c>
      <c r="F99" s="14" t="s">
        <v>5</v>
      </c>
      <c r="G99" s="14">
        <v>110</v>
      </c>
      <c r="H99" s="14">
        <v>10</v>
      </c>
      <c r="I99" s="30">
        <v>70</v>
      </c>
      <c r="J99" s="41">
        <v>64000</v>
      </c>
      <c r="K99" s="30"/>
      <c r="L99" s="19" t="e">
        <f t="shared" si="2"/>
        <v>#DIV/0!</v>
      </c>
      <c r="M99" s="32">
        <f>표3[[#This Row],[This Week]]-'AB(AO)'!$G$20-'TOAD(STR)'!$H$47</f>
        <v>18500</v>
      </c>
    </row>
    <row r="100" spans="2:13" x14ac:dyDescent="0.3">
      <c r="B100" s="13" t="s">
        <v>1</v>
      </c>
      <c r="C100" s="14" t="s">
        <v>48</v>
      </c>
      <c r="D100" s="17">
        <v>6</v>
      </c>
      <c r="E100" s="14" t="s">
        <v>6</v>
      </c>
      <c r="F100" s="14" t="s">
        <v>16</v>
      </c>
      <c r="G100" s="14">
        <v>110</v>
      </c>
      <c r="H100" s="14" t="s">
        <v>170</v>
      </c>
      <c r="I100" s="30" t="s">
        <v>173</v>
      </c>
      <c r="J100" s="30" t="s">
        <v>169</v>
      </c>
      <c r="K100" s="30"/>
      <c r="L100" s="19" t="e">
        <f t="shared" si="2"/>
        <v>#VALUE!</v>
      </c>
      <c r="M100" s="32" t="e">
        <f>표3[[#This Row],[This Week]]-'AB(AO)'!$G$20-'TOAD(STR)'!$H$48</f>
        <v>#VALUE!</v>
      </c>
    </row>
    <row r="101" spans="2:13" ht="17.25" thickBot="1" x14ac:dyDescent="0.35">
      <c r="B101" s="50" t="s">
        <v>1</v>
      </c>
      <c r="C101" s="52" t="s">
        <v>48</v>
      </c>
      <c r="D101" s="52">
        <v>6</v>
      </c>
      <c r="E101" s="52" t="s">
        <v>6</v>
      </c>
      <c r="F101" s="52" t="s">
        <v>5</v>
      </c>
      <c r="G101" s="52">
        <v>110</v>
      </c>
      <c r="H101" s="52" t="s">
        <v>170</v>
      </c>
      <c r="I101" s="51" t="s">
        <v>173</v>
      </c>
      <c r="J101" s="51" t="s">
        <v>169</v>
      </c>
      <c r="K101" s="51"/>
      <c r="L101" s="53" t="e">
        <f t="shared" si="2"/>
        <v>#VALUE!</v>
      </c>
      <c r="M101" s="54" t="e">
        <f>표3[[#This Row],[This Week]]-'AB(AO)'!$G$20-'TOAD(STR)'!$H$49</f>
        <v>#VALUE!</v>
      </c>
    </row>
    <row r="102" spans="2:13" ht="17.25" thickTop="1" x14ac:dyDescent="0.3">
      <c r="B102" s="25" t="s">
        <v>1</v>
      </c>
      <c r="C102" s="33" t="s">
        <v>52</v>
      </c>
      <c r="D102" s="17">
        <v>2</v>
      </c>
      <c r="E102" s="33" t="s">
        <v>15</v>
      </c>
      <c r="F102" s="33" t="s">
        <v>3</v>
      </c>
      <c r="G102" s="33">
        <v>80</v>
      </c>
      <c r="H102" s="33" t="s">
        <v>169</v>
      </c>
      <c r="I102" s="33" t="s">
        <v>169</v>
      </c>
      <c r="J102" s="33" t="s">
        <v>169</v>
      </c>
      <c r="K102" s="33"/>
      <c r="L102" s="48" t="e">
        <f t="shared" si="2"/>
        <v>#VALUE!</v>
      </c>
      <c r="M102" s="35" t="e">
        <f>표3[[#This Row],[This Week]]-'AB(AO)'!$G$17-'TOAD(STR)'!$H$50</f>
        <v>#VALUE!</v>
      </c>
    </row>
    <row r="103" spans="2:13" x14ac:dyDescent="0.3">
      <c r="B103" s="13" t="s">
        <v>1</v>
      </c>
      <c r="C103" s="30" t="s">
        <v>52</v>
      </c>
      <c r="D103" s="17">
        <v>2</v>
      </c>
      <c r="E103" s="30" t="s">
        <v>15</v>
      </c>
      <c r="F103" s="30" t="s">
        <v>17</v>
      </c>
      <c r="G103" s="30">
        <v>80</v>
      </c>
      <c r="H103" s="30" t="s">
        <v>169</v>
      </c>
      <c r="I103" s="30" t="s">
        <v>169</v>
      </c>
      <c r="J103" s="30" t="s">
        <v>169</v>
      </c>
      <c r="K103" s="30"/>
      <c r="L103" s="49" t="e">
        <f t="shared" si="2"/>
        <v>#VALUE!</v>
      </c>
      <c r="M103" s="35" t="e">
        <f>표3[[#This Row],[This Week]]-'AB(AO)'!$G$17-'TOAD(STR)'!$H$51</f>
        <v>#VALUE!</v>
      </c>
    </row>
    <row r="104" spans="2:13" x14ac:dyDescent="0.3">
      <c r="B104" s="13" t="s">
        <v>1</v>
      </c>
      <c r="C104" s="30" t="s">
        <v>52</v>
      </c>
      <c r="D104" s="17">
        <v>2</v>
      </c>
      <c r="E104" s="30" t="s">
        <v>83</v>
      </c>
      <c r="F104" s="30" t="s">
        <v>3</v>
      </c>
      <c r="G104" s="30">
        <v>80</v>
      </c>
      <c r="H104" s="30" t="s">
        <v>169</v>
      </c>
      <c r="I104" s="30" t="s">
        <v>169</v>
      </c>
      <c r="J104" s="30" t="s">
        <v>169</v>
      </c>
      <c r="K104" s="30"/>
      <c r="L104" s="49" t="e">
        <f t="shared" si="2"/>
        <v>#VALUE!</v>
      </c>
      <c r="M104" s="35" t="e">
        <f>표3[[#This Row],[This Week]]-'AB(AO)'!$G$17-'TOAD(STR)'!$H$52</f>
        <v>#VALUE!</v>
      </c>
    </row>
    <row r="105" spans="2:13" x14ac:dyDescent="0.3">
      <c r="B105" s="13" t="s">
        <v>1</v>
      </c>
      <c r="C105" s="30" t="s">
        <v>52</v>
      </c>
      <c r="D105" s="17">
        <v>2</v>
      </c>
      <c r="E105" s="30" t="s">
        <v>84</v>
      </c>
      <c r="F105" s="30" t="s">
        <v>17</v>
      </c>
      <c r="G105" s="30">
        <v>80</v>
      </c>
      <c r="H105" s="30">
        <v>10</v>
      </c>
      <c r="I105" s="30">
        <v>30</v>
      </c>
      <c r="J105" s="86">
        <v>105000</v>
      </c>
      <c r="K105" s="30"/>
      <c r="L105" s="49" t="e">
        <f t="shared" si="2"/>
        <v>#DIV/0!</v>
      </c>
      <c r="M105" s="35">
        <f>표3[[#This Row],[This Week]]-'AB(AO)'!$G$17-'TOAD(STR)'!$H$53</f>
        <v>48300</v>
      </c>
    </row>
    <row r="106" spans="2:13" x14ac:dyDescent="0.3">
      <c r="B106" s="13" t="s">
        <v>1</v>
      </c>
      <c r="C106" s="30" t="s">
        <v>52</v>
      </c>
      <c r="D106" s="17">
        <v>2</v>
      </c>
      <c r="E106" s="30" t="s">
        <v>15</v>
      </c>
      <c r="F106" s="30" t="s">
        <v>51</v>
      </c>
      <c r="G106" s="30">
        <v>80</v>
      </c>
      <c r="H106" s="30" t="s">
        <v>169</v>
      </c>
      <c r="I106" s="30" t="s">
        <v>169</v>
      </c>
      <c r="J106" s="30" t="s">
        <v>169</v>
      </c>
      <c r="K106" s="30"/>
      <c r="L106" s="49" t="e">
        <f t="shared" si="2"/>
        <v>#VALUE!</v>
      </c>
      <c r="M106" s="35" t="e">
        <f>표3[[#This Row],[This Week]]-'AB(AO)'!$G$17-'TOAD(RE)'!$F$40</f>
        <v>#VALUE!</v>
      </c>
    </row>
    <row r="107" spans="2:13" x14ac:dyDescent="0.3">
      <c r="B107" s="13" t="s">
        <v>1</v>
      </c>
      <c r="C107" s="30" t="s">
        <v>52</v>
      </c>
      <c r="D107" s="17">
        <v>2</v>
      </c>
      <c r="E107" s="30" t="s">
        <v>15</v>
      </c>
      <c r="F107" s="30" t="s">
        <v>3</v>
      </c>
      <c r="G107" s="30">
        <v>90</v>
      </c>
      <c r="H107" s="30" t="s">
        <v>169</v>
      </c>
      <c r="I107" s="30" t="s">
        <v>169</v>
      </c>
      <c r="J107" s="30" t="s">
        <v>169</v>
      </c>
      <c r="K107" s="30"/>
      <c r="L107" s="26" t="e">
        <f t="shared" si="2"/>
        <v>#VALUE!</v>
      </c>
      <c r="M107" s="35" t="e">
        <f>표3[[#This Row],[This Week]]-'AB(AO)'!$G$18-'TOAD(STR)'!$H$50</f>
        <v>#VALUE!</v>
      </c>
    </row>
    <row r="108" spans="2:13" x14ac:dyDescent="0.3">
      <c r="B108" s="13" t="s">
        <v>1</v>
      </c>
      <c r="C108" s="30" t="s">
        <v>52</v>
      </c>
      <c r="D108" s="17">
        <v>2</v>
      </c>
      <c r="E108" s="30" t="s">
        <v>15</v>
      </c>
      <c r="F108" s="30" t="s">
        <v>17</v>
      </c>
      <c r="G108" s="30">
        <v>90</v>
      </c>
      <c r="H108" s="30">
        <v>10</v>
      </c>
      <c r="I108" s="30">
        <v>70</v>
      </c>
      <c r="J108" s="30">
        <v>48000</v>
      </c>
      <c r="K108" s="30"/>
      <c r="L108" s="19" t="e">
        <f t="shared" si="2"/>
        <v>#DIV/0!</v>
      </c>
      <c r="M108" s="32">
        <f>표3[[#This Row],[This Week]]-'AB(AO)'!$G$18-'TOAD(STR)'!$H$51</f>
        <v>10200</v>
      </c>
    </row>
    <row r="109" spans="2:13" x14ac:dyDescent="0.3">
      <c r="B109" s="13" t="s">
        <v>1</v>
      </c>
      <c r="C109" s="30" t="s">
        <v>52</v>
      </c>
      <c r="D109" s="17">
        <v>2</v>
      </c>
      <c r="E109" s="30" t="s">
        <v>11</v>
      </c>
      <c r="F109" s="30" t="s">
        <v>3</v>
      </c>
      <c r="G109" s="30">
        <v>90</v>
      </c>
      <c r="H109" s="30" t="s">
        <v>169</v>
      </c>
      <c r="I109" s="30" t="s">
        <v>169</v>
      </c>
      <c r="J109" s="30" t="s">
        <v>169</v>
      </c>
      <c r="K109" s="30"/>
      <c r="L109" s="19" t="e">
        <f t="shared" si="2"/>
        <v>#VALUE!</v>
      </c>
      <c r="M109" s="32" t="e">
        <f>표3[[#This Row],[This Week]]-'AB(AO)'!$G$18-'TOAD(STR)'!$H$52</f>
        <v>#VALUE!</v>
      </c>
    </row>
    <row r="110" spans="2:13" x14ac:dyDescent="0.3">
      <c r="B110" s="13" t="s">
        <v>1</v>
      </c>
      <c r="C110" s="30" t="s">
        <v>52</v>
      </c>
      <c r="D110" s="17">
        <v>2</v>
      </c>
      <c r="E110" s="30" t="s">
        <v>11</v>
      </c>
      <c r="F110" s="30" t="s">
        <v>17</v>
      </c>
      <c r="G110" s="30">
        <v>90</v>
      </c>
      <c r="H110" s="30" t="s">
        <v>169</v>
      </c>
      <c r="I110" s="30" t="s">
        <v>169</v>
      </c>
      <c r="J110" s="30" t="s">
        <v>169</v>
      </c>
      <c r="K110" s="30"/>
      <c r="L110" s="19" t="e">
        <f t="shared" ref="L110:L141" si="3">J110/K110-100%</f>
        <v>#VALUE!</v>
      </c>
      <c r="M110" s="32" t="e">
        <f>표3[[#This Row],[This Week]]-'AB(AO)'!$G$18-'TOAD(STR)'!$H$53</f>
        <v>#VALUE!</v>
      </c>
    </row>
    <row r="111" spans="2:13" x14ac:dyDescent="0.3">
      <c r="B111" s="13" t="s">
        <v>1</v>
      </c>
      <c r="C111" s="30" t="s">
        <v>52</v>
      </c>
      <c r="D111" s="17">
        <v>2</v>
      </c>
      <c r="E111" s="30" t="s">
        <v>82</v>
      </c>
      <c r="F111" s="30" t="s">
        <v>51</v>
      </c>
      <c r="G111" s="30">
        <v>90</v>
      </c>
      <c r="H111" s="30" t="s">
        <v>169</v>
      </c>
      <c r="I111" s="30" t="s">
        <v>169</v>
      </c>
      <c r="J111" s="30" t="s">
        <v>169</v>
      </c>
      <c r="K111" s="30"/>
      <c r="L111" s="19" t="e">
        <f t="shared" si="3"/>
        <v>#VALUE!</v>
      </c>
      <c r="M111" s="32" t="e">
        <f>표3[[#This Row],[This Week]]-'AB(AO)'!$G$18-'TOAD(RE)'!$F$40</f>
        <v>#VALUE!</v>
      </c>
    </row>
    <row r="112" spans="2:13" x14ac:dyDescent="0.3">
      <c r="B112" s="13" t="s">
        <v>1</v>
      </c>
      <c r="C112" s="30" t="s">
        <v>52</v>
      </c>
      <c r="D112" s="17">
        <v>2</v>
      </c>
      <c r="E112" s="30" t="s">
        <v>15</v>
      </c>
      <c r="F112" s="30" t="s">
        <v>3</v>
      </c>
      <c r="G112" s="30">
        <v>100</v>
      </c>
      <c r="H112" s="30" t="s">
        <v>169</v>
      </c>
      <c r="I112" s="30" t="s">
        <v>169</v>
      </c>
      <c r="J112" s="30" t="s">
        <v>169</v>
      </c>
      <c r="K112" s="30"/>
      <c r="L112" s="19" t="e">
        <f t="shared" si="3"/>
        <v>#VALUE!</v>
      </c>
      <c r="M112" s="32" t="e">
        <f>표3[[#This Row],[This Week]]-'AB(AO)'!$G$19-'TOAD(STR)'!$H$50</f>
        <v>#VALUE!</v>
      </c>
    </row>
    <row r="113" spans="2:13" x14ac:dyDescent="0.3">
      <c r="B113" s="13" t="s">
        <v>1</v>
      </c>
      <c r="C113" s="30" t="s">
        <v>52</v>
      </c>
      <c r="D113" s="17">
        <v>2</v>
      </c>
      <c r="E113" s="30" t="s">
        <v>15</v>
      </c>
      <c r="F113" s="30" t="s">
        <v>59</v>
      </c>
      <c r="G113" s="30">
        <v>100</v>
      </c>
      <c r="H113" s="30" t="s">
        <v>169</v>
      </c>
      <c r="I113" s="30" t="s">
        <v>169</v>
      </c>
      <c r="J113" s="30" t="s">
        <v>169</v>
      </c>
      <c r="K113" s="30"/>
      <c r="L113" s="19" t="e">
        <f t="shared" si="3"/>
        <v>#VALUE!</v>
      </c>
      <c r="M113" s="32" t="e">
        <f>표3[[#This Row],[This Week]]-'AB(AO)'!$G$19-'TOAD(STR)'!$H$51</f>
        <v>#VALUE!</v>
      </c>
    </row>
    <row r="114" spans="2:13" x14ac:dyDescent="0.3">
      <c r="B114" s="13" t="s">
        <v>1</v>
      </c>
      <c r="C114" s="30" t="s">
        <v>52</v>
      </c>
      <c r="D114" s="17">
        <v>2</v>
      </c>
      <c r="E114" s="30" t="s">
        <v>11</v>
      </c>
      <c r="F114" s="30" t="s">
        <v>3</v>
      </c>
      <c r="G114" s="30">
        <v>100</v>
      </c>
      <c r="H114" s="30" t="s">
        <v>169</v>
      </c>
      <c r="I114" s="30" t="s">
        <v>169</v>
      </c>
      <c r="J114" s="30" t="s">
        <v>169</v>
      </c>
      <c r="K114" s="30"/>
      <c r="L114" s="19" t="e">
        <f t="shared" si="3"/>
        <v>#VALUE!</v>
      </c>
      <c r="M114" s="32" t="e">
        <f>표3[[#This Row],[This Week]]-'AB(AO)'!$G$19-'TOAD(STR)'!$H$52</f>
        <v>#VALUE!</v>
      </c>
    </row>
    <row r="115" spans="2:13" x14ac:dyDescent="0.3">
      <c r="B115" s="13" t="s">
        <v>1</v>
      </c>
      <c r="C115" s="30" t="s">
        <v>52</v>
      </c>
      <c r="D115" s="17">
        <v>2</v>
      </c>
      <c r="E115" s="30" t="s">
        <v>11</v>
      </c>
      <c r="F115" s="30" t="s">
        <v>77</v>
      </c>
      <c r="G115" s="30">
        <v>100</v>
      </c>
      <c r="H115" s="30" t="s">
        <v>169</v>
      </c>
      <c r="I115" s="30" t="s">
        <v>169</v>
      </c>
      <c r="J115" s="30" t="s">
        <v>169</v>
      </c>
      <c r="K115" s="30"/>
      <c r="L115" s="19" t="e">
        <f t="shared" si="3"/>
        <v>#VALUE!</v>
      </c>
      <c r="M115" s="32" t="e">
        <f>표3[[#This Row],[This Week]]-'AB(AO)'!$G$19-'TOAD(STR)'!$H$53</f>
        <v>#VALUE!</v>
      </c>
    </row>
    <row r="116" spans="2:13" x14ac:dyDescent="0.3">
      <c r="B116" s="13" t="s">
        <v>1</v>
      </c>
      <c r="C116" s="30" t="s">
        <v>52</v>
      </c>
      <c r="D116" s="17">
        <v>2</v>
      </c>
      <c r="E116" s="30" t="s">
        <v>81</v>
      </c>
      <c r="F116" s="30" t="s">
        <v>51</v>
      </c>
      <c r="G116" s="30">
        <v>100</v>
      </c>
      <c r="H116" s="30" t="s">
        <v>169</v>
      </c>
      <c r="I116" s="30" t="s">
        <v>169</v>
      </c>
      <c r="J116" s="30" t="s">
        <v>169</v>
      </c>
      <c r="K116" s="30"/>
      <c r="L116" s="19" t="e">
        <f t="shared" si="3"/>
        <v>#VALUE!</v>
      </c>
      <c r="M116" s="32" t="e">
        <f>표3[[#This Row],[This Week]]-'AB(AO)'!$G$19-'TOAD(RE)'!$F$40</f>
        <v>#VALUE!</v>
      </c>
    </row>
    <row r="117" spans="2:13" x14ac:dyDescent="0.3">
      <c r="B117" s="13" t="s">
        <v>1</v>
      </c>
      <c r="C117" s="30" t="s">
        <v>52</v>
      </c>
      <c r="D117" s="17">
        <v>2</v>
      </c>
      <c r="E117" s="30" t="s">
        <v>15</v>
      </c>
      <c r="F117" s="30" t="s">
        <v>3</v>
      </c>
      <c r="G117" s="30">
        <v>110</v>
      </c>
      <c r="H117" s="30">
        <v>9</v>
      </c>
      <c r="I117" s="30">
        <v>30</v>
      </c>
      <c r="J117" s="41">
        <v>88900</v>
      </c>
      <c r="K117" s="30"/>
      <c r="L117" s="19" t="e">
        <f t="shared" si="3"/>
        <v>#DIV/0!</v>
      </c>
      <c r="M117" s="32">
        <f>표3[[#This Row],[This Week]]-'AB(AO)'!$G$20-'TOAD(STR)'!$H$50</f>
        <v>38900</v>
      </c>
    </row>
    <row r="118" spans="2:13" x14ac:dyDescent="0.3">
      <c r="B118" s="13" t="s">
        <v>1</v>
      </c>
      <c r="C118" s="30" t="s">
        <v>52</v>
      </c>
      <c r="D118" s="17">
        <v>2</v>
      </c>
      <c r="E118" s="30" t="s">
        <v>15</v>
      </c>
      <c r="F118" s="30" t="s">
        <v>17</v>
      </c>
      <c r="G118" s="30">
        <v>110</v>
      </c>
      <c r="H118" s="30" t="s">
        <v>169</v>
      </c>
      <c r="I118" s="30" t="s">
        <v>169</v>
      </c>
      <c r="J118" s="30" t="s">
        <v>169</v>
      </c>
      <c r="K118" s="30"/>
      <c r="L118" s="19" t="e">
        <f t="shared" si="3"/>
        <v>#VALUE!</v>
      </c>
      <c r="M118" s="32" t="e">
        <f>표3[[#This Row],[This Week]]-'AB(AO)'!$G$20-'TOAD(STR)'!$H$51</f>
        <v>#VALUE!</v>
      </c>
    </row>
    <row r="119" spans="2:13" x14ac:dyDescent="0.3">
      <c r="B119" s="13" t="s">
        <v>1</v>
      </c>
      <c r="C119" s="30" t="s">
        <v>52</v>
      </c>
      <c r="D119" s="17">
        <v>2</v>
      </c>
      <c r="E119" s="30" t="s">
        <v>11</v>
      </c>
      <c r="F119" s="30" t="s">
        <v>3</v>
      </c>
      <c r="G119" s="30">
        <v>110</v>
      </c>
      <c r="H119" s="30" t="s">
        <v>169</v>
      </c>
      <c r="I119" s="30" t="s">
        <v>169</v>
      </c>
      <c r="J119" s="30" t="s">
        <v>169</v>
      </c>
      <c r="K119" s="30"/>
      <c r="L119" s="19" t="e">
        <f t="shared" si="3"/>
        <v>#VALUE!</v>
      </c>
      <c r="M119" s="32" t="e">
        <f>표3[[#This Row],[This Week]]-'AB(AO)'!$G$20-'TOAD(STR)'!$H$52</f>
        <v>#VALUE!</v>
      </c>
    </row>
    <row r="120" spans="2:13" x14ac:dyDescent="0.3">
      <c r="B120" s="13" t="s">
        <v>1</v>
      </c>
      <c r="C120" s="30" t="s">
        <v>52</v>
      </c>
      <c r="D120" s="17">
        <v>2</v>
      </c>
      <c r="E120" s="30" t="s">
        <v>11</v>
      </c>
      <c r="F120" s="30" t="s">
        <v>17</v>
      </c>
      <c r="G120" s="30">
        <v>110</v>
      </c>
      <c r="H120" s="30" t="s">
        <v>169</v>
      </c>
      <c r="I120" s="30" t="s">
        <v>169</v>
      </c>
      <c r="J120" s="30" t="s">
        <v>169</v>
      </c>
      <c r="K120" s="30"/>
      <c r="L120" s="19" t="e">
        <f t="shared" si="3"/>
        <v>#VALUE!</v>
      </c>
      <c r="M120" s="32" t="e">
        <f>표3[[#This Row],[This Week]]-'AB(AO)'!$G$20-'TOAD(STR)'!$H$53</f>
        <v>#VALUE!</v>
      </c>
    </row>
    <row r="121" spans="2:13" ht="17.25" thickBot="1" x14ac:dyDescent="0.35">
      <c r="B121" s="55" t="s">
        <v>1</v>
      </c>
      <c r="C121" s="56" t="s">
        <v>52</v>
      </c>
      <c r="D121" s="81">
        <v>2</v>
      </c>
      <c r="E121" s="56" t="s">
        <v>15</v>
      </c>
      <c r="F121" s="56" t="s">
        <v>51</v>
      </c>
      <c r="G121" s="56">
        <v>110</v>
      </c>
      <c r="H121" s="56" t="s">
        <v>169</v>
      </c>
      <c r="I121" s="56" t="s">
        <v>169</v>
      </c>
      <c r="J121" s="56" t="s">
        <v>169</v>
      </c>
      <c r="K121" s="56"/>
      <c r="L121" s="58" t="e">
        <f t="shared" si="3"/>
        <v>#VALUE!</v>
      </c>
      <c r="M121" s="59" t="e">
        <f>표3[[#This Row],[This Week]]-'AB(AO)'!$G$20-'TOAD(RE)'!$F$40</f>
        <v>#VALUE!</v>
      </c>
    </row>
    <row r="122" spans="2:13" ht="17.25" thickTop="1" x14ac:dyDescent="0.3">
      <c r="B122" s="82" t="s">
        <v>2</v>
      </c>
      <c r="C122" s="33" t="s">
        <v>69</v>
      </c>
      <c r="D122" s="17">
        <v>5</v>
      </c>
      <c r="E122" s="33" t="s">
        <v>70</v>
      </c>
      <c r="F122" s="33" t="s">
        <v>71</v>
      </c>
      <c r="G122" s="33">
        <v>80</v>
      </c>
      <c r="H122" s="33">
        <v>10</v>
      </c>
      <c r="I122" s="33">
        <v>70</v>
      </c>
      <c r="J122" s="33">
        <v>31500</v>
      </c>
      <c r="K122" s="33"/>
      <c r="L122" s="26" t="e">
        <f t="shared" si="3"/>
        <v>#DIV/0!</v>
      </c>
      <c r="M122" s="35">
        <f>표3[[#This Row],[This Week]]-'AB(AO)'!$G$21-'TOAD(STR)'!$H$56</f>
        <v>5500</v>
      </c>
    </row>
    <row r="123" spans="2:13" x14ac:dyDescent="0.3">
      <c r="B123" s="37" t="s">
        <v>2</v>
      </c>
      <c r="C123" s="30" t="s">
        <v>69</v>
      </c>
      <c r="D123" s="17">
        <v>5</v>
      </c>
      <c r="E123" s="30" t="s">
        <v>70</v>
      </c>
      <c r="F123" s="30" t="s">
        <v>72</v>
      </c>
      <c r="G123" s="30">
        <v>80</v>
      </c>
      <c r="H123" s="30" t="s">
        <v>169</v>
      </c>
      <c r="I123" s="30" t="s">
        <v>169</v>
      </c>
      <c r="J123" s="30" t="s">
        <v>169</v>
      </c>
      <c r="K123" s="30"/>
      <c r="L123" s="19" t="e">
        <f t="shared" si="3"/>
        <v>#VALUE!</v>
      </c>
      <c r="M123" s="35" t="e">
        <f>표3[[#This Row],[This Week]]-'AB(AO)'!$G$21-'TOAD(STR)'!$H$57</f>
        <v>#VALUE!</v>
      </c>
    </row>
    <row r="124" spans="2:13" x14ac:dyDescent="0.3">
      <c r="B124" s="37" t="s">
        <v>2</v>
      </c>
      <c r="C124" s="30" t="s">
        <v>69</v>
      </c>
      <c r="D124" s="17">
        <v>5</v>
      </c>
      <c r="E124" s="30" t="s">
        <v>73</v>
      </c>
      <c r="F124" s="30" t="s">
        <v>71</v>
      </c>
      <c r="G124" s="30">
        <v>80</v>
      </c>
      <c r="H124" s="30">
        <v>10</v>
      </c>
      <c r="I124" s="30">
        <v>70</v>
      </c>
      <c r="J124" s="41">
        <v>60000</v>
      </c>
      <c r="K124" s="30"/>
      <c r="L124" s="19" t="e">
        <f t="shared" si="3"/>
        <v>#DIV/0!</v>
      </c>
      <c r="M124" s="35">
        <f>표3[[#This Row],[This Week]]-'AB(AO)'!$G$21-'TOAD(STR)'!$H$58</f>
        <v>19000</v>
      </c>
    </row>
    <row r="125" spans="2:13" x14ac:dyDescent="0.3">
      <c r="B125" s="37" t="s">
        <v>2</v>
      </c>
      <c r="C125" s="30" t="s">
        <v>69</v>
      </c>
      <c r="D125" s="17">
        <v>5</v>
      </c>
      <c r="E125" s="30" t="s">
        <v>11</v>
      </c>
      <c r="F125" s="30" t="s">
        <v>86</v>
      </c>
      <c r="G125" s="30">
        <v>80</v>
      </c>
      <c r="H125" s="30" t="s">
        <v>169</v>
      </c>
      <c r="I125" s="30" t="s">
        <v>169</v>
      </c>
      <c r="J125" s="30" t="s">
        <v>169</v>
      </c>
      <c r="K125" s="30"/>
      <c r="L125" s="19" t="e">
        <f t="shared" si="3"/>
        <v>#VALUE!</v>
      </c>
      <c r="M125" s="35" t="e">
        <f>표3[[#This Row],[This Week]]-'AB(AO)'!$G$21-'TOAD(STR)'!$H$59</f>
        <v>#VALUE!</v>
      </c>
    </row>
    <row r="126" spans="2:13" x14ac:dyDescent="0.3">
      <c r="B126" s="37" t="s">
        <v>2</v>
      </c>
      <c r="C126" s="30" t="s">
        <v>48</v>
      </c>
      <c r="D126" s="17">
        <v>5</v>
      </c>
      <c r="E126" s="30" t="s">
        <v>15</v>
      </c>
      <c r="F126" s="30" t="s">
        <v>3</v>
      </c>
      <c r="G126" s="30">
        <v>90</v>
      </c>
      <c r="H126" s="30" t="s">
        <v>169</v>
      </c>
      <c r="I126" s="30" t="s">
        <v>169</v>
      </c>
      <c r="J126" s="30" t="s">
        <v>169</v>
      </c>
      <c r="K126" s="30"/>
      <c r="L126" s="19" t="e">
        <f t="shared" si="3"/>
        <v>#VALUE!</v>
      </c>
      <c r="M126" s="35" t="e">
        <f>표3[[#This Row],[This Week]]-'AB(AO)'!$G$22-'TOAD(STR)'!$H$56</f>
        <v>#VALUE!</v>
      </c>
    </row>
    <row r="127" spans="2:13" x14ac:dyDescent="0.3">
      <c r="B127" s="37" t="s">
        <v>2</v>
      </c>
      <c r="C127" s="30" t="s">
        <v>48</v>
      </c>
      <c r="D127" s="17">
        <v>5</v>
      </c>
      <c r="E127" s="30" t="s">
        <v>15</v>
      </c>
      <c r="F127" s="30" t="s">
        <v>17</v>
      </c>
      <c r="G127" s="30">
        <v>90</v>
      </c>
      <c r="H127" s="30" t="s">
        <v>169</v>
      </c>
      <c r="I127" s="30" t="s">
        <v>169</v>
      </c>
      <c r="J127" s="30" t="s">
        <v>169</v>
      </c>
      <c r="K127" s="30"/>
      <c r="L127" s="19" t="e">
        <f t="shared" si="3"/>
        <v>#VALUE!</v>
      </c>
      <c r="M127" s="35" t="e">
        <f>표3[[#This Row],[This Week]]-'AB(AO)'!$G$22-'TOAD(STR)'!$H$57</f>
        <v>#VALUE!</v>
      </c>
    </row>
    <row r="128" spans="2:13" x14ac:dyDescent="0.3">
      <c r="B128" s="37" t="s">
        <v>2</v>
      </c>
      <c r="C128" s="30" t="s">
        <v>48</v>
      </c>
      <c r="D128" s="17">
        <v>5</v>
      </c>
      <c r="E128" s="30" t="s">
        <v>11</v>
      </c>
      <c r="F128" s="30" t="s">
        <v>3</v>
      </c>
      <c r="G128" s="30">
        <v>90</v>
      </c>
      <c r="H128" s="30">
        <v>10</v>
      </c>
      <c r="I128" s="30">
        <v>70</v>
      </c>
      <c r="J128" s="30">
        <v>56000</v>
      </c>
      <c r="K128" s="30"/>
      <c r="L128" s="19" t="e">
        <f t="shared" si="3"/>
        <v>#DIV/0!</v>
      </c>
      <c r="M128" s="35">
        <f>표3[[#This Row],[This Week]]-'AB(AO)'!$G$22-'TOAD(STR)'!$H$58</f>
        <v>7500</v>
      </c>
    </row>
    <row r="129" spans="2:13" x14ac:dyDescent="0.3">
      <c r="B129" s="37" t="s">
        <v>2</v>
      </c>
      <c r="C129" s="30" t="s">
        <v>48</v>
      </c>
      <c r="D129" s="17">
        <v>5</v>
      </c>
      <c r="E129" s="30" t="s">
        <v>11</v>
      </c>
      <c r="F129" s="30" t="s">
        <v>17</v>
      </c>
      <c r="G129" s="30">
        <v>90</v>
      </c>
      <c r="H129" s="30">
        <v>10</v>
      </c>
      <c r="I129" s="30">
        <v>70</v>
      </c>
      <c r="J129" s="30">
        <v>62000</v>
      </c>
      <c r="K129" s="30"/>
      <c r="L129" s="19" t="e">
        <f t="shared" si="3"/>
        <v>#DIV/0!</v>
      </c>
      <c r="M129" s="35" t="e">
        <f>표3[[#This Row],[This Week]]-'AB(AO)'!$G$22-'TOAD(STR)'!$H$59</f>
        <v>#VALUE!</v>
      </c>
    </row>
    <row r="130" spans="2:13" x14ac:dyDescent="0.3">
      <c r="B130" s="37" t="s">
        <v>2</v>
      </c>
      <c r="C130" s="30" t="s">
        <v>48</v>
      </c>
      <c r="D130" s="17">
        <v>5</v>
      </c>
      <c r="E130" s="30" t="s">
        <v>7</v>
      </c>
      <c r="F130" s="30" t="s">
        <v>16</v>
      </c>
      <c r="G130" s="30">
        <v>100</v>
      </c>
      <c r="H130" s="30" t="s">
        <v>169</v>
      </c>
      <c r="I130" s="30" t="s">
        <v>169</v>
      </c>
      <c r="J130" s="30" t="s">
        <v>169</v>
      </c>
      <c r="K130" s="30"/>
      <c r="L130" s="19" t="e">
        <f t="shared" si="3"/>
        <v>#VALUE!</v>
      </c>
      <c r="M130" s="35" t="e">
        <f>표3[[#This Row],[This Week]]-'AB(AO)'!$G$23-'TOAD(STR)'!$H$56</f>
        <v>#VALUE!</v>
      </c>
    </row>
    <row r="131" spans="2:13" x14ac:dyDescent="0.3">
      <c r="B131" s="37" t="s">
        <v>2</v>
      </c>
      <c r="C131" s="30" t="s">
        <v>48</v>
      </c>
      <c r="D131" s="17">
        <v>5</v>
      </c>
      <c r="E131" s="30" t="s">
        <v>7</v>
      </c>
      <c r="F131" s="30" t="s">
        <v>5</v>
      </c>
      <c r="G131" s="30">
        <v>100</v>
      </c>
      <c r="H131" s="30">
        <v>10</v>
      </c>
      <c r="I131" s="30">
        <v>30</v>
      </c>
      <c r="J131" s="41">
        <v>55000</v>
      </c>
      <c r="K131" s="30"/>
      <c r="L131" s="19" t="e">
        <f t="shared" si="3"/>
        <v>#DIV/0!</v>
      </c>
      <c r="M131" s="35">
        <f>표3[[#This Row],[This Week]]-'AB(AO)'!$G$23-'TOAD(STR)'!$H$57</f>
        <v>19100</v>
      </c>
    </row>
    <row r="132" spans="2:13" x14ac:dyDescent="0.3">
      <c r="B132" s="37" t="s">
        <v>2</v>
      </c>
      <c r="C132" s="30" t="s">
        <v>48</v>
      </c>
      <c r="D132" s="17">
        <v>5</v>
      </c>
      <c r="E132" s="30" t="s">
        <v>6</v>
      </c>
      <c r="F132" s="30" t="s">
        <v>16</v>
      </c>
      <c r="G132" s="30">
        <v>100</v>
      </c>
      <c r="H132" s="30">
        <v>10</v>
      </c>
      <c r="I132" s="30">
        <v>30</v>
      </c>
      <c r="J132" s="41">
        <v>112000</v>
      </c>
      <c r="K132" s="30"/>
      <c r="L132" s="19" t="e">
        <f t="shared" si="3"/>
        <v>#DIV/0!</v>
      </c>
      <c r="M132" s="35">
        <f>표3[[#This Row],[This Week]]-'AB(AO)'!$G$23-'TOAD(STR)'!$H$58</f>
        <v>63100</v>
      </c>
    </row>
    <row r="133" spans="2:13" x14ac:dyDescent="0.3">
      <c r="B133" s="37" t="s">
        <v>2</v>
      </c>
      <c r="C133" s="30" t="s">
        <v>48</v>
      </c>
      <c r="D133" s="17">
        <v>5</v>
      </c>
      <c r="E133" s="30" t="s">
        <v>6</v>
      </c>
      <c r="F133" s="30" t="s">
        <v>5</v>
      </c>
      <c r="G133" s="30">
        <v>100</v>
      </c>
      <c r="H133" s="30" t="s">
        <v>169</v>
      </c>
      <c r="I133" s="30" t="s">
        <v>169</v>
      </c>
      <c r="J133" s="30" t="s">
        <v>169</v>
      </c>
      <c r="K133" s="30"/>
      <c r="L133" s="19" t="e">
        <f t="shared" si="3"/>
        <v>#VALUE!</v>
      </c>
      <c r="M133" s="35" t="e">
        <f>표3[[#This Row],[This Week]]-'AB(AO)'!$G$23-'TOAD(STR)'!$H$59</f>
        <v>#VALUE!</v>
      </c>
    </row>
    <row r="134" spans="2:13" x14ac:dyDescent="0.3">
      <c r="B134" s="37" t="s">
        <v>2</v>
      </c>
      <c r="C134" s="30" t="s">
        <v>48</v>
      </c>
      <c r="D134" s="17">
        <v>5</v>
      </c>
      <c r="E134" s="30" t="s">
        <v>7</v>
      </c>
      <c r="F134" s="30" t="s">
        <v>16</v>
      </c>
      <c r="G134" s="30">
        <v>110</v>
      </c>
      <c r="H134" s="30" t="s">
        <v>169</v>
      </c>
      <c r="I134" s="30" t="s">
        <v>169</v>
      </c>
      <c r="J134" s="30" t="s">
        <v>169</v>
      </c>
      <c r="K134" s="30"/>
      <c r="L134" s="19" t="e">
        <f t="shared" si="3"/>
        <v>#VALUE!</v>
      </c>
      <c r="M134" s="32" t="e">
        <f>표3[[#This Row],[This Week]]-'AB(AO)'!$G$24-'TOAD(STR)'!$H$56</f>
        <v>#VALUE!</v>
      </c>
    </row>
    <row r="135" spans="2:13" x14ac:dyDescent="0.3">
      <c r="B135" s="37" t="s">
        <v>2</v>
      </c>
      <c r="C135" s="30" t="s">
        <v>48</v>
      </c>
      <c r="D135" s="17">
        <v>5</v>
      </c>
      <c r="E135" s="30" t="s">
        <v>7</v>
      </c>
      <c r="F135" s="30" t="s">
        <v>5</v>
      </c>
      <c r="G135" s="30">
        <v>110</v>
      </c>
      <c r="H135" s="30" t="s">
        <v>169</v>
      </c>
      <c r="I135" s="30" t="s">
        <v>169</v>
      </c>
      <c r="J135" s="30" t="s">
        <v>169</v>
      </c>
      <c r="K135" s="30"/>
      <c r="L135" s="19" t="e">
        <f t="shared" si="3"/>
        <v>#VALUE!</v>
      </c>
      <c r="M135" s="32" t="e">
        <f>표3[[#This Row],[This Week]]-'AB(AO)'!$G$24-'TOAD(STR)'!$H$57</f>
        <v>#VALUE!</v>
      </c>
    </row>
    <row r="136" spans="2:13" x14ac:dyDescent="0.3">
      <c r="B136" s="38" t="s">
        <v>2</v>
      </c>
      <c r="C136" s="46" t="s">
        <v>48</v>
      </c>
      <c r="D136" s="17">
        <v>5</v>
      </c>
      <c r="E136" s="46" t="s">
        <v>6</v>
      </c>
      <c r="F136" s="46" t="s">
        <v>16</v>
      </c>
      <c r="G136" s="46">
        <v>110</v>
      </c>
      <c r="H136" s="46" t="s">
        <v>169</v>
      </c>
      <c r="I136" s="46" t="s">
        <v>169</v>
      </c>
      <c r="J136" s="46" t="s">
        <v>169</v>
      </c>
      <c r="K136" s="46"/>
      <c r="L136" s="49" t="e">
        <f t="shared" si="3"/>
        <v>#VALUE!</v>
      </c>
      <c r="M136" s="36" t="e">
        <f>표3[[#This Row],[This Week]]-'AB(AO)'!$G$24-'TOAD(STR)'!$H$58</f>
        <v>#VALUE!</v>
      </c>
    </row>
    <row r="137" spans="2:13" ht="17.25" thickBot="1" x14ac:dyDescent="0.35">
      <c r="B137" s="83" t="s">
        <v>2</v>
      </c>
      <c r="C137" s="74" t="s">
        <v>48</v>
      </c>
      <c r="D137" s="75">
        <v>5</v>
      </c>
      <c r="E137" s="74" t="s">
        <v>6</v>
      </c>
      <c r="F137" s="74" t="s">
        <v>5</v>
      </c>
      <c r="G137" s="74">
        <v>110</v>
      </c>
      <c r="H137" s="74" t="s">
        <v>169</v>
      </c>
      <c r="I137" s="74" t="s">
        <v>169</v>
      </c>
      <c r="J137" s="74" t="s">
        <v>169</v>
      </c>
      <c r="K137" s="74"/>
      <c r="L137" s="76" t="e">
        <f t="shared" si="3"/>
        <v>#VALUE!</v>
      </c>
      <c r="M137" s="77" t="e">
        <f>표3[[#This Row],[This Week]]-'AB(AO)'!$G$24-'TOAD(STR)'!$H$59</f>
        <v>#VALUE!</v>
      </c>
    </row>
    <row r="138" spans="2:13" ht="17.25" thickTop="1" x14ac:dyDescent="0.3">
      <c r="B138" s="84" t="s">
        <v>2</v>
      </c>
      <c r="C138" s="33" t="s">
        <v>52</v>
      </c>
      <c r="D138" s="17">
        <v>0</v>
      </c>
      <c r="E138" s="33" t="s">
        <v>15</v>
      </c>
      <c r="F138" s="33" t="s">
        <v>3</v>
      </c>
      <c r="G138" s="33">
        <v>80</v>
      </c>
      <c r="H138" s="33" t="s">
        <v>169</v>
      </c>
      <c r="I138" s="33" t="s">
        <v>169</v>
      </c>
      <c r="J138" s="33" t="s">
        <v>169</v>
      </c>
      <c r="K138" s="33"/>
      <c r="L138" s="26" t="e">
        <f t="shared" si="3"/>
        <v>#VALUE!</v>
      </c>
      <c r="M138" s="35" t="e">
        <f>표3[[#This Row],[This Week]]-'AB(AO)'!$G$21-'TOAD(STR)'!$H$60</f>
        <v>#VALUE!</v>
      </c>
    </row>
    <row r="139" spans="2:13" x14ac:dyDescent="0.3">
      <c r="B139" s="37" t="s">
        <v>2</v>
      </c>
      <c r="C139" s="30" t="s">
        <v>52</v>
      </c>
      <c r="D139" s="14">
        <v>0</v>
      </c>
      <c r="E139" s="30" t="s">
        <v>15</v>
      </c>
      <c r="F139" s="30" t="s">
        <v>17</v>
      </c>
      <c r="G139" s="30">
        <v>80</v>
      </c>
      <c r="H139" s="33" t="s">
        <v>169</v>
      </c>
      <c r="I139" s="33" t="s">
        <v>169</v>
      </c>
      <c r="J139" s="33" t="s">
        <v>169</v>
      </c>
      <c r="K139" s="33"/>
      <c r="L139" s="19" t="e">
        <f t="shared" si="3"/>
        <v>#VALUE!</v>
      </c>
      <c r="M139" s="35" t="e">
        <f>표3[[#This Row],[This Week]]-'AB(AO)'!$G$21-'TOAD(STR)'!$H$61</f>
        <v>#VALUE!</v>
      </c>
    </row>
    <row r="140" spans="2:13" x14ac:dyDescent="0.3">
      <c r="B140" s="37" t="s">
        <v>2</v>
      </c>
      <c r="C140" s="30" t="s">
        <v>52</v>
      </c>
      <c r="D140" s="14">
        <v>0</v>
      </c>
      <c r="E140" s="30" t="s">
        <v>83</v>
      </c>
      <c r="F140" s="30" t="s">
        <v>3</v>
      </c>
      <c r="G140" s="30">
        <v>80</v>
      </c>
      <c r="H140" s="33" t="s">
        <v>169</v>
      </c>
      <c r="I140" s="33" t="s">
        <v>169</v>
      </c>
      <c r="J140" s="33" t="s">
        <v>169</v>
      </c>
      <c r="K140" s="33"/>
      <c r="L140" s="19" t="e">
        <f t="shared" si="3"/>
        <v>#VALUE!</v>
      </c>
      <c r="M140" s="35" t="e">
        <f>표3[[#This Row],[This Week]]-'AB(AO)'!$G$21-'TOAD(STR)'!$H$62</f>
        <v>#VALUE!</v>
      </c>
    </row>
    <row r="141" spans="2:13" x14ac:dyDescent="0.3">
      <c r="B141" s="37" t="s">
        <v>2</v>
      </c>
      <c r="C141" s="30" t="s">
        <v>52</v>
      </c>
      <c r="D141" s="14">
        <v>0</v>
      </c>
      <c r="E141" s="30" t="s">
        <v>84</v>
      </c>
      <c r="F141" s="30" t="s">
        <v>17</v>
      </c>
      <c r="G141" s="30">
        <v>80</v>
      </c>
      <c r="H141" s="33" t="s">
        <v>169</v>
      </c>
      <c r="I141" s="33" t="s">
        <v>169</v>
      </c>
      <c r="J141" s="33" t="s">
        <v>169</v>
      </c>
      <c r="K141" s="33"/>
      <c r="L141" s="19" t="e">
        <f t="shared" si="3"/>
        <v>#VALUE!</v>
      </c>
      <c r="M141" s="35" t="e">
        <f>표3[[#This Row],[This Week]]-'AB(AO)'!$G$21-'TOAD(STR)'!$H$63</f>
        <v>#VALUE!</v>
      </c>
    </row>
    <row r="142" spans="2:13" x14ac:dyDescent="0.3">
      <c r="B142" s="37" t="s">
        <v>2</v>
      </c>
      <c r="C142" s="30" t="s">
        <v>52</v>
      </c>
      <c r="D142" s="14">
        <v>0</v>
      </c>
      <c r="E142" s="30" t="s">
        <v>15</v>
      </c>
      <c r="F142" s="30" t="s">
        <v>51</v>
      </c>
      <c r="G142" s="30">
        <v>80</v>
      </c>
      <c r="H142" s="33" t="s">
        <v>169</v>
      </c>
      <c r="I142" s="33" t="s">
        <v>169</v>
      </c>
      <c r="J142" s="33" t="s">
        <v>169</v>
      </c>
      <c r="K142" s="33"/>
      <c r="L142" s="19" t="e">
        <f t="shared" ref="L142:L157" si="4">J142/K142-100%</f>
        <v>#VALUE!</v>
      </c>
      <c r="M142" s="35" t="e">
        <f>표3[[#This Row],[This Week]]-'AB(AO)'!$G$21-'TOAD(RE)'!$F$48</f>
        <v>#VALUE!</v>
      </c>
    </row>
    <row r="143" spans="2:13" x14ac:dyDescent="0.3">
      <c r="B143" s="37" t="s">
        <v>2</v>
      </c>
      <c r="C143" s="30" t="s">
        <v>52</v>
      </c>
      <c r="D143" s="14">
        <v>0</v>
      </c>
      <c r="E143" s="30" t="s">
        <v>15</v>
      </c>
      <c r="F143" s="30" t="s">
        <v>3</v>
      </c>
      <c r="G143" s="30">
        <v>90</v>
      </c>
      <c r="H143" s="33" t="s">
        <v>169</v>
      </c>
      <c r="I143" s="33" t="s">
        <v>169</v>
      </c>
      <c r="J143" s="33" t="s">
        <v>169</v>
      </c>
      <c r="K143" s="33"/>
      <c r="L143" s="19" t="e">
        <f t="shared" si="4"/>
        <v>#VALUE!</v>
      </c>
      <c r="M143" s="35" t="e">
        <f>표3[[#This Row],[This Week]]-'AB(AO)'!$G$22-'TOAD(STR)'!$H$60</f>
        <v>#VALUE!</v>
      </c>
    </row>
    <row r="144" spans="2:13" x14ac:dyDescent="0.3">
      <c r="B144" s="37" t="s">
        <v>2</v>
      </c>
      <c r="C144" s="30" t="s">
        <v>52</v>
      </c>
      <c r="D144" s="14">
        <v>0</v>
      </c>
      <c r="E144" s="30" t="s">
        <v>15</v>
      </c>
      <c r="F144" s="30" t="s">
        <v>17</v>
      </c>
      <c r="G144" s="30">
        <v>90</v>
      </c>
      <c r="H144" s="33" t="s">
        <v>169</v>
      </c>
      <c r="I144" s="33" t="s">
        <v>169</v>
      </c>
      <c r="J144" s="33" t="s">
        <v>169</v>
      </c>
      <c r="K144" s="33"/>
      <c r="L144" s="19" t="e">
        <f t="shared" si="4"/>
        <v>#VALUE!</v>
      </c>
      <c r="M144" s="35" t="e">
        <f>표3[[#This Row],[This Week]]-'AB(AO)'!$G$22-'TOAD(STR)'!$H$61</f>
        <v>#VALUE!</v>
      </c>
    </row>
    <row r="145" spans="2:13" x14ac:dyDescent="0.3">
      <c r="B145" s="37" t="s">
        <v>2</v>
      </c>
      <c r="C145" s="30" t="s">
        <v>52</v>
      </c>
      <c r="D145" s="14">
        <v>0</v>
      </c>
      <c r="E145" s="30" t="s">
        <v>11</v>
      </c>
      <c r="F145" s="30" t="s">
        <v>3</v>
      </c>
      <c r="G145" s="30">
        <v>90</v>
      </c>
      <c r="H145" s="33" t="s">
        <v>169</v>
      </c>
      <c r="I145" s="33" t="s">
        <v>169</v>
      </c>
      <c r="J145" s="33" t="s">
        <v>169</v>
      </c>
      <c r="K145" s="33"/>
      <c r="L145" s="19" t="e">
        <f t="shared" si="4"/>
        <v>#VALUE!</v>
      </c>
      <c r="M145" s="35" t="e">
        <f>표3[[#This Row],[This Week]]-'AB(AO)'!$G$22-'TOAD(STR)'!$H$62</f>
        <v>#VALUE!</v>
      </c>
    </row>
    <row r="146" spans="2:13" x14ac:dyDescent="0.3">
      <c r="B146" s="37" t="s">
        <v>2</v>
      </c>
      <c r="C146" s="30" t="s">
        <v>52</v>
      </c>
      <c r="D146" s="14">
        <v>0</v>
      </c>
      <c r="E146" s="30" t="s">
        <v>11</v>
      </c>
      <c r="F146" s="30" t="s">
        <v>17</v>
      </c>
      <c r="G146" s="30">
        <v>90</v>
      </c>
      <c r="H146" s="33" t="s">
        <v>169</v>
      </c>
      <c r="I146" s="33" t="s">
        <v>169</v>
      </c>
      <c r="J146" s="33" t="s">
        <v>169</v>
      </c>
      <c r="K146" s="33"/>
      <c r="L146" s="19" t="e">
        <f t="shared" si="4"/>
        <v>#VALUE!</v>
      </c>
      <c r="M146" s="35" t="e">
        <f>표3[[#This Row],[This Week]]-'AB(AO)'!$G$22-'TOAD(STR)'!$H$63</f>
        <v>#VALUE!</v>
      </c>
    </row>
    <row r="147" spans="2:13" x14ac:dyDescent="0.3">
      <c r="B147" s="37" t="s">
        <v>2</v>
      </c>
      <c r="C147" s="30" t="s">
        <v>52</v>
      </c>
      <c r="D147" s="14">
        <v>0</v>
      </c>
      <c r="E147" s="30" t="s">
        <v>82</v>
      </c>
      <c r="F147" s="30" t="s">
        <v>51</v>
      </c>
      <c r="G147" s="30">
        <v>90</v>
      </c>
      <c r="H147" s="33" t="s">
        <v>169</v>
      </c>
      <c r="I147" s="33" t="s">
        <v>169</v>
      </c>
      <c r="J147" s="33" t="s">
        <v>169</v>
      </c>
      <c r="K147" s="33"/>
      <c r="L147" s="19" t="e">
        <f t="shared" si="4"/>
        <v>#VALUE!</v>
      </c>
      <c r="M147" s="35" t="e">
        <f>표3[[#This Row],[This Week]]-'AB(AO)'!$G$22-'TOAD(RE)'!$F$48</f>
        <v>#VALUE!</v>
      </c>
    </row>
    <row r="148" spans="2:13" x14ac:dyDescent="0.3">
      <c r="B148" s="37" t="s">
        <v>2</v>
      </c>
      <c r="C148" s="30" t="s">
        <v>52</v>
      </c>
      <c r="D148" s="14">
        <v>0</v>
      </c>
      <c r="E148" s="30" t="s">
        <v>15</v>
      </c>
      <c r="F148" s="30" t="s">
        <v>3</v>
      </c>
      <c r="G148" s="30">
        <v>100</v>
      </c>
      <c r="H148" s="33" t="s">
        <v>169</v>
      </c>
      <c r="I148" s="33" t="s">
        <v>169</v>
      </c>
      <c r="J148" s="33" t="s">
        <v>169</v>
      </c>
      <c r="K148" s="33"/>
      <c r="L148" s="19" t="e">
        <f t="shared" si="4"/>
        <v>#VALUE!</v>
      </c>
      <c r="M148" s="35" t="e">
        <f>표3[[#This Row],[This Week]]-'AB(AO)'!$G$23-'TOAD(STR)'!$H$60</f>
        <v>#VALUE!</v>
      </c>
    </row>
    <row r="149" spans="2:13" x14ac:dyDescent="0.3">
      <c r="B149" s="37" t="s">
        <v>2</v>
      </c>
      <c r="C149" s="30" t="s">
        <v>52</v>
      </c>
      <c r="D149" s="14">
        <v>0</v>
      </c>
      <c r="E149" s="30" t="s">
        <v>15</v>
      </c>
      <c r="F149" s="30" t="s">
        <v>59</v>
      </c>
      <c r="G149" s="30">
        <v>100</v>
      </c>
      <c r="H149" s="33" t="s">
        <v>169</v>
      </c>
      <c r="I149" s="33" t="s">
        <v>169</v>
      </c>
      <c r="J149" s="33" t="s">
        <v>169</v>
      </c>
      <c r="K149" s="33"/>
      <c r="L149" s="19" t="e">
        <f t="shared" si="4"/>
        <v>#VALUE!</v>
      </c>
      <c r="M149" s="35" t="e">
        <f>표3[[#This Row],[This Week]]-'AB(AO)'!$G$23-'TOAD(STR)'!$H$61</f>
        <v>#VALUE!</v>
      </c>
    </row>
    <row r="150" spans="2:13" x14ac:dyDescent="0.3">
      <c r="B150" s="37" t="s">
        <v>2</v>
      </c>
      <c r="C150" s="30" t="s">
        <v>52</v>
      </c>
      <c r="D150" s="14">
        <v>0</v>
      </c>
      <c r="E150" s="30" t="s">
        <v>11</v>
      </c>
      <c r="F150" s="30" t="s">
        <v>3</v>
      </c>
      <c r="G150" s="30">
        <v>100</v>
      </c>
      <c r="H150" s="33" t="s">
        <v>169</v>
      </c>
      <c r="I150" s="33" t="s">
        <v>169</v>
      </c>
      <c r="J150" s="33" t="s">
        <v>169</v>
      </c>
      <c r="K150" s="33"/>
      <c r="L150" s="19" t="e">
        <f t="shared" si="4"/>
        <v>#VALUE!</v>
      </c>
      <c r="M150" s="35" t="e">
        <f>표3[[#This Row],[This Week]]-'AB(AO)'!$G$23-'TOAD(STR)'!$H$62</f>
        <v>#VALUE!</v>
      </c>
    </row>
    <row r="151" spans="2:13" x14ac:dyDescent="0.3">
      <c r="B151" s="37" t="s">
        <v>2</v>
      </c>
      <c r="C151" s="30" t="s">
        <v>52</v>
      </c>
      <c r="D151" s="14">
        <v>0</v>
      </c>
      <c r="E151" s="30" t="s">
        <v>11</v>
      </c>
      <c r="F151" s="30" t="s">
        <v>77</v>
      </c>
      <c r="G151" s="30">
        <v>100</v>
      </c>
      <c r="H151" s="33" t="s">
        <v>169</v>
      </c>
      <c r="I151" s="33" t="s">
        <v>169</v>
      </c>
      <c r="J151" s="33" t="s">
        <v>169</v>
      </c>
      <c r="K151" s="33"/>
      <c r="L151" s="19" t="e">
        <f t="shared" si="4"/>
        <v>#VALUE!</v>
      </c>
      <c r="M151" s="35" t="e">
        <f>표3[[#This Row],[This Week]]-'AB(AO)'!$G$23-'TOAD(STR)'!$H$63</f>
        <v>#VALUE!</v>
      </c>
    </row>
    <row r="152" spans="2:13" x14ac:dyDescent="0.3">
      <c r="B152" s="37" t="s">
        <v>2</v>
      </c>
      <c r="C152" s="30" t="s">
        <v>52</v>
      </c>
      <c r="D152" s="14">
        <v>0</v>
      </c>
      <c r="E152" s="30" t="s">
        <v>81</v>
      </c>
      <c r="F152" s="30" t="s">
        <v>51</v>
      </c>
      <c r="G152" s="30">
        <v>100</v>
      </c>
      <c r="H152" s="33" t="s">
        <v>169</v>
      </c>
      <c r="I152" s="33" t="s">
        <v>169</v>
      </c>
      <c r="J152" s="33" t="s">
        <v>169</v>
      </c>
      <c r="K152" s="33"/>
      <c r="L152" s="19" t="e">
        <f t="shared" si="4"/>
        <v>#VALUE!</v>
      </c>
      <c r="M152" s="35" t="e">
        <f>표3[[#This Row],[This Week]]-'AB(AO)'!$G$23-'TOAD(RE)'!$F$48</f>
        <v>#VALUE!</v>
      </c>
    </row>
    <row r="153" spans="2:13" x14ac:dyDescent="0.3">
      <c r="B153" s="37" t="s">
        <v>2</v>
      </c>
      <c r="C153" s="30" t="s">
        <v>52</v>
      </c>
      <c r="D153" s="14">
        <v>0</v>
      </c>
      <c r="E153" s="30" t="s">
        <v>15</v>
      </c>
      <c r="F153" s="30" t="s">
        <v>3</v>
      </c>
      <c r="G153" s="30">
        <v>110</v>
      </c>
      <c r="H153" s="33" t="s">
        <v>169</v>
      </c>
      <c r="I153" s="33" t="s">
        <v>169</v>
      </c>
      <c r="J153" s="33" t="s">
        <v>169</v>
      </c>
      <c r="K153" s="33"/>
      <c r="L153" s="19" t="e">
        <f t="shared" si="4"/>
        <v>#VALUE!</v>
      </c>
      <c r="M153" s="35" t="e">
        <f>표3[[#This Row],[This Week]]-'AB(AO)'!$G$24-'TOAD(STR)'!$H$60</f>
        <v>#VALUE!</v>
      </c>
    </row>
    <row r="154" spans="2:13" x14ac:dyDescent="0.3">
      <c r="B154" s="37" t="s">
        <v>2</v>
      </c>
      <c r="C154" s="30" t="s">
        <v>52</v>
      </c>
      <c r="D154" s="14">
        <v>0</v>
      </c>
      <c r="E154" s="30" t="s">
        <v>15</v>
      </c>
      <c r="F154" s="30" t="s">
        <v>17</v>
      </c>
      <c r="G154" s="30">
        <v>110</v>
      </c>
      <c r="H154" s="33" t="s">
        <v>169</v>
      </c>
      <c r="I154" s="33" t="s">
        <v>169</v>
      </c>
      <c r="J154" s="33" t="s">
        <v>169</v>
      </c>
      <c r="K154" s="33"/>
      <c r="L154" s="19" t="e">
        <f t="shared" si="4"/>
        <v>#VALUE!</v>
      </c>
      <c r="M154" s="35" t="e">
        <f>표3[[#This Row],[This Week]]-'AB(AO)'!$G$24-'TOAD(STR)'!$H$61</f>
        <v>#VALUE!</v>
      </c>
    </row>
    <row r="155" spans="2:13" x14ac:dyDescent="0.3">
      <c r="B155" s="37" t="s">
        <v>2</v>
      </c>
      <c r="C155" s="30" t="s">
        <v>52</v>
      </c>
      <c r="D155" s="14">
        <v>0</v>
      </c>
      <c r="E155" s="30" t="s">
        <v>11</v>
      </c>
      <c r="F155" s="30" t="s">
        <v>3</v>
      </c>
      <c r="G155" s="30">
        <v>110</v>
      </c>
      <c r="H155" s="33" t="s">
        <v>169</v>
      </c>
      <c r="I155" s="33" t="s">
        <v>169</v>
      </c>
      <c r="J155" s="33" t="s">
        <v>169</v>
      </c>
      <c r="K155" s="33"/>
      <c r="L155" s="19" t="e">
        <f t="shared" si="4"/>
        <v>#VALUE!</v>
      </c>
      <c r="M155" s="35" t="e">
        <f>표3[[#This Row],[This Week]]-'AB(AO)'!$G$24-'TOAD(STR)'!$H$62</f>
        <v>#VALUE!</v>
      </c>
    </row>
    <row r="156" spans="2:13" x14ac:dyDescent="0.3">
      <c r="B156" s="37" t="s">
        <v>2</v>
      </c>
      <c r="C156" s="30" t="s">
        <v>52</v>
      </c>
      <c r="D156" s="14">
        <v>0</v>
      </c>
      <c r="E156" s="30" t="s">
        <v>11</v>
      </c>
      <c r="F156" s="30" t="s">
        <v>17</v>
      </c>
      <c r="G156" s="30">
        <v>110</v>
      </c>
      <c r="H156" s="33" t="s">
        <v>169</v>
      </c>
      <c r="I156" s="33" t="s">
        <v>169</v>
      </c>
      <c r="J156" s="33" t="s">
        <v>169</v>
      </c>
      <c r="K156" s="33"/>
      <c r="L156" s="19" t="e">
        <f t="shared" si="4"/>
        <v>#VALUE!</v>
      </c>
      <c r="M156" s="35" t="e">
        <f>표3[[#This Row],[This Week]]-'AB(AO)'!$G$24-'TOAD(STR)'!$H$63</f>
        <v>#VALUE!</v>
      </c>
    </row>
    <row r="157" spans="2:13" ht="17.25" thickBot="1" x14ac:dyDescent="0.35">
      <c r="B157" s="60" t="s">
        <v>2</v>
      </c>
      <c r="C157" s="56" t="s">
        <v>52</v>
      </c>
      <c r="D157" s="57">
        <v>0</v>
      </c>
      <c r="E157" s="56" t="s">
        <v>15</v>
      </c>
      <c r="F157" s="56" t="s">
        <v>51</v>
      </c>
      <c r="G157" s="56">
        <v>110</v>
      </c>
      <c r="H157" s="56" t="s">
        <v>169</v>
      </c>
      <c r="I157" s="56" t="s">
        <v>169</v>
      </c>
      <c r="J157" s="56" t="s">
        <v>169</v>
      </c>
      <c r="K157" s="56"/>
      <c r="L157" s="58" t="e">
        <f t="shared" si="4"/>
        <v>#VALUE!</v>
      </c>
      <c r="M157" s="59" t="e">
        <f>표3[[#This Row],[This Week]]-'AB(AO)'!$G$24-'TOAD(RE)'!$F$48</f>
        <v>#VALUE!</v>
      </c>
    </row>
    <row r="158" spans="2:13" ht="17.25" thickTop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58"/>
  <sheetViews>
    <sheetView zoomScale="85" zoomScaleNormal="85" workbookViewId="0">
      <selection activeCell="O35" sqref="O35"/>
    </sheetView>
  </sheetViews>
  <sheetFormatPr defaultRowHeight="16.5" x14ac:dyDescent="0.3"/>
  <cols>
    <col min="2" max="2" width="19" customWidth="1"/>
    <col min="3" max="3" width="10.25" customWidth="1"/>
    <col min="4" max="4" width="13" customWidth="1"/>
    <col min="5" max="6" width="14.125" customWidth="1"/>
    <col min="7" max="7" width="10" customWidth="1"/>
    <col min="8" max="8" width="11.375" customWidth="1"/>
    <col min="9" max="9" width="14.125" style="24" customWidth="1"/>
    <col min="10" max="11" width="15" style="24" customWidth="1"/>
    <col min="12" max="12" width="14.875" style="40" customWidth="1"/>
    <col min="13" max="13" width="16.625" style="2" customWidth="1"/>
  </cols>
  <sheetData>
    <row r="4" spans="2:13" x14ac:dyDescent="0.3">
      <c r="B4" s="5"/>
    </row>
    <row r="5" spans="2:13" x14ac:dyDescent="0.3">
      <c r="B5" s="6"/>
    </row>
    <row r="6" spans="2:13" x14ac:dyDescent="0.3">
      <c r="E6" s="5"/>
    </row>
    <row r="7" spans="2:13" ht="17.25" thickBot="1" x14ac:dyDescent="0.35"/>
    <row r="8" spans="2:13" ht="18" thickTop="1" thickBot="1" x14ac:dyDescent="0.35">
      <c r="B8" s="8" t="s">
        <v>35</v>
      </c>
    </row>
    <row r="9" spans="2:13" ht="18" thickTop="1" thickBot="1" x14ac:dyDescent="0.35">
      <c r="B9" s="7">
        <f ca="1">NOW()</f>
        <v>44303.719573379632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28" t="s">
        <v>23</v>
      </c>
      <c r="C13" s="22" t="s">
        <v>10</v>
      </c>
      <c r="D13" s="22" t="s">
        <v>89</v>
      </c>
      <c r="E13" s="22" t="s">
        <v>24</v>
      </c>
      <c r="F13" s="22" t="s">
        <v>25</v>
      </c>
      <c r="G13" s="22" t="s">
        <v>45</v>
      </c>
      <c r="H13" s="22" t="s">
        <v>174</v>
      </c>
      <c r="I13" s="22" t="s">
        <v>50</v>
      </c>
      <c r="J13" s="22" t="s">
        <v>26</v>
      </c>
      <c r="K13" s="22" t="s">
        <v>27</v>
      </c>
      <c r="L13" s="29" t="s">
        <v>28</v>
      </c>
      <c r="M13" s="34" t="s">
        <v>8</v>
      </c>
    </row>
    <row r="14" spans="2:13" ht="17.25" thickTop="1" x14ac:dyDescent="0.3">
      <c r="B14" s="44" t="s">
        <v>0</v>
      </c>
      <c r="C14" s="12" t="s">
        <v>55</v>
      </c>
      <c r="D14" s="12">
        <v>2</v>
      </c>
      <c r="E14" s="12" t="s">
        <v>7</v>
      </c>
      <c r="F14" s="12" t="s">
        <v>16</v>
      </c>
      <c r="G14" s="12">
        <v>80</v>
      </c>
      <c r="H14" s="12" t="s">
        <v>175</v>
      </c>
      <c r="I14" s="43" t="s">
        <v>175</v>
      </c>
      <c r="J14" s="43" t="s">
        <v>175</v>
      </c>
      <c r="K14" s="43"/>
      <c r="L14" s="26" t="e">
        <f t="shared" ref="L14:L17" si="0">J14/K14-100%</f>
        <v>#VALUE!</v>
      </c>
      <c r="M14" s="31" t="e">
        <f>표3_2[[#This Row],[This Week]]-'AB(AO)'!$G$25-'TOAD(INT)'!H16</f>
        <v>#VALUE!</v>
      </c>
    </row>
    <row r="15" spans="2:13" x14ac:dyDescent="0.3">
      <c r="B15" s="37" t="s">
        <v>0</v>
      </c>
      <c r="C15" s="30" t="s">
        <v>55</v>
      </c>
      <c r="D15" s="14">
        <v>2</v>
      </c>
      <c r="E15" s="30" t="s">
        <v>7</v>
      </c>
      <c r="F15" s="30" t="s">
        <v>5</v>
      </c>
      <c r="G15" s="30">
        <v>80</v>
      </c>
      <c r="H15" s="30">
        <v>10</v>
      </c>
      <c r="I15" s="30">
        <v>30</v>
      </c>
      <c r="J15" s="41">
        <v>45000</v>
      </c>
      <c r="K15" s="30"/>
      <c r="L15" s="26" t="e">
        <f t="shared" si="0"/>
        <v>#DIV/0!</v>
      </c>
      <c r="M15" s="32">
        <f>표3_2[[#This Row],[This Week]]-'AB(AO)'!$G$25-'TOAD(INT)'!H17</f>
        <v>29200</v>
      </c>
    </row>
    <row r="16" spans="2:13" x14ac:dyDescent="0.3">
      <c r="B16" s="37" t="s">
        <v>0</v>
      </c>
      <c r="C16" s="30" t="s">
        <v>55</v>
      </c>
      <c r="D16" s="14">
        <v>2</v>
      </c>
      <c r="E16" s="30" t="s">
        <v>6</v>
      </c>
      <c r="F16" s="30" t="s">
        <v>16</v>
      </c>
      <c r="G16" s="30">
        <v>80</v>
      </c>
      <c r="H16" s="30" t="s">
        <v>176</v>
      </c>
      <c r="I16" s="30" t="s">
        <v>175</v>
      </c>
      <c r="J16" s="30" t="s">
        <v>175</v>
      </c>
      <c r="K16" s="30"/>
      <c r="L16" s="26" t="e">
        <f t="shared" si="0"/>
        <v>#VALUE!</v>
      </c>
      <c r="M16" s="32" t="e">
        <f>표3_2[[#This Row],[This Week]]-'AB(AO)'!$G$25-'TOAD(INT)'!H18</f>
        <v>#VALUE!</v>
      </c>
    </row>
    <row r="17" spans="2:13" x14ac:dyDescent="0.3">
      <c r="B17" s="37" t="s">
        <v>0</v>
      </c>
      <c r="C17" s="30" t="s">
        <v>55</v>
      </c>
      <c r="D17" s="14">
        <v>2</v>
      </c>
      <c r="E17" s="30" t="s">
        <v>6</v>
      </c>
      <c r="F17" s="30" t="s">
        <v>5</v>
      </c>
      <c r="G17" s="30">
        <v>80</v>
      </c>
      <c r="H17" s="30" t="s">
        <v>175</v>
      </c>
      <c r="I17" s="30" t="s">
        <v>175</v>
      </c>
      <c r="J17" s="30" t="s">
        <v>175</v>
      </c>
      <c r="K17" s="30"/>
      <c r="L17" s="26" t="e">
        <f t="shared" si="0"/>
        <v>#VALUE!</v>
      </c>
      <c r="M17" s="32" t="e">
        <f>표3_2[[#This Row],[This Week]]-'AB(AO)'!$G$25-'TOAD(INT)'!H19</f>
        <v>#VALUE!</v>
      </c>
    </row>
    <row r="18" spans="2:13" x14ac:dyDescent="0.3">
      <c r="B18" s="25" t="s">
        <v>0</v>
      </c>
      <c r="C18" s="17" t="s">
        <v>55</v>
      </c>
      <c r="D18" s="17">
        <v>2</v>
      </c>
      <c r="E18" s="17" t="s">
        <v>7</v>
      </c>
      <c r="F18" s="17" t="s">
        <v>16</v>
      </c>
      <c r="G18" s="17">
        <v>90</v>
      </c>
      <c r="H18" s="17">
        <v>10</v>
      </c>
      <c r="I18" s="30">
        <v>30</v>
      </c>
      <c r="J18" s="41">
        <v>60000</v>
      </c>
      <c r="K18" s="30"/>
      <c r="L18" s="26" t="e">
        <f>J18/K18-100%</f>
        <v>#DIV/0!</v>
      </c>
      <c r="M18" s="32">
        <f>표3_2[[#This Row],[This Week]]-'AB(AO)'!$G$26-'TOAD(INT)'!H16</f>
        <v>36100</v>
      </c>
    </row>
    <row r="19" spans="2:13" x14ac:dyDescent="0.3">
      <c r="B19" s="13" t="s">
        <v>0</v>
      </c>
      <c r="C19" s="14" t="s">
        <v>55</v>
      </c>
      <c r="D19" s="14">
        <v>2</v>
      </c>
      <c r="E19" s="14" t="s">
        <v>7</v>
      </c>
      <c r="F19" s="14" t="s">
        <v>5</v>
      </c>
      <c r="G19" s="14">
        <v>90</v>
      </c>
      <c r="H19" s="14" t="s">
        <v>175</v>
      </c>
      <c r="I19" s="30" t="s">
        <v>175</v>
      </c>
      <c r="J19" s="30" t="s">
        <v>175</v>
      </c>
      <c r="K19" s="30"/>
      <c r="L19" s="19" t="e">
        <f t="shared" ref="L19:L53" si="1">J19/K19-100%</f>
        <v>#VALUE!</v>
      </c>
      <c r="M19" s="32" t="e">
        <f>표3_2[[#This Row],[This Week]]-'AB(AO)'!$G$26-'TOAD(INT)'!H17</f>
        <v>#VALUE!</v>
      </c>
    </row>
    <row r="20" spans="2:13" ht="17.25" customHeight="1" x14ac:dyDescent="0.3">
      <c r="B20" s="13" t="s">
        <v>0</v>
      </c>
      <c r="C20" s="14" t="s">
        <v>55</v>
      </c>
      <c r="D20" s="14">
        <v>2</v>
      </c>
      <c r="E20" s="14" t="s">
        <v>6</v>
      </c>
      <c r="F20" s="14" t="s">
        <v>16</v>
      </c>
      <c r="G20" s="14">
        <v>90</v>
      </c>
      <c r="H20" s="14">
        <v>10</v>
      </c>
      <c r="I20" s="30">
        <v>70</v>
      </c>
      <c r="J20" s="30">
        <v>58900</v>
      </c>
      <c r="K20" s="30"/>
      <c r="L20" s="19" t="e">
        <f t="shared" si="1"/>
        <v>#DIV/0!</v>
      </c>
      <c r="M20" s="32" t="e">
        <f>표3_2[[#This Row],[This Week]]-'AB(AO)'!$G$26-'TOAD(INT)'!H18</f>
        <v>#VALUE!</v>
      </c>
    </row>
    <row r="21" spans="2:13" x14ac:dyDescent="0.3">
      <c r="B21" s="13" t="s">
        <v>0</v>
      </c>
      <c r="C21" s="14" t="s">
        <v>55</v>
      </c>
      <c r="D21" s="14">
        <v>2</v>
      </c>
      <c r="E21" s="14" t="s">
        <v>6</v>
      </c>
      <c r="F21" s="14" t="s">
        <v>5</v>
      </c>
      <c r="G21" s="14">
        <v>90</v>
      </c>
      <c r="H21" s="14" t="s">
        <v>175</v>
      </c>
      <c r="I21" s="30" t="s">
        <v>175</v>
      </c>
      <c r="J21" s="30" t="s">
        <v>175</v>
      </c>
      <c r="K21" s="30"/>
      <c r="L21" s="19" t="e">
        <f t="shared" si="1"/>
        <v>#VALUE!</v>
      </c>
      <c r="M21" s="32" t="e">
        <f>표3_2[[#This Row],[This Week]]-'AB(AO)'!$G$26-'TOAD(INT)'!H19</f>
        <v>#VALUE!</v>
      </c>
    </row>
    <row r="22" spans="2:13" x14ac:dyDescent="0.3">
      <c r="B22" s="13" t="s">
        <v>0</v>
      </c>
      <c r="C22" s="14" t="s">
        <v>55</v>
      </c>
      <c r="D22" s="14">
        <v>2</v>
      </c>
      <c r="E22" s="14" t="s">
        <v>7</v>
      </c>
      <c r="F22" s="14" t="s">
        <v>16</v>
      </c>
      <c r="G22" s="14">
        <v>100</v>
      </c>
      <c r="H22" s="14" t="s">
        <v>175</v>
      </c>
      <c r="I22" s="30" t="s">
        <v>175</v>
      </c>
      <c r="J22" s="30" t="s">
        <v>175</v>
      </c>
      <c r="K22" s="30"/>
      <c r="L22" s="19" t="e">
        <f t="shared" si="1"/>
        <v>#VALUE!</v>
      </c>
      <c r="M22" s="32" t="e">
        <f>표3_2[[#This Row],[This Week]]-'AB(AO)'!$G$27-'TOAD(INT)'!H16</f>
        <v>#VALUE!</v>
      </c>
    </row>
    <row r="23" spans="2:13" x14ac:dyDescent="0.3">
      <c r="B23" s="13" t="s">
        <v>0</v>
      </c>
      <c r="C23" s="14" t="s">
        <v>55</v>
      </c>
      <c r="D23" s="14">
        <v>2</v>
      </c>
      <c r="E23" s="14" t="s">
        <v>7</v>
      </c>
      <c r="F23" s="14" t="s">
        <v>5</v>
      </c>
      <c r="G23" s="14">
        <v>100</v>
      </c>
      <c r="H23" s="14" t="s">
        <v>175</v>
      </c>
      <c r="I23" s="30" t="s">
        <v>175</v>
      </c>
      <c r="J23" s="30" t="s">
        <v>175</v>
      </c>
      <c r="K23" s="30"/>
      <c r="L23" s="19" t="e">
        <f t="shared" si="1"/>
        <v>#VALUE!</v>
      </c>
      <c r="M23" s="32" t="e">
        <f>표3_2[[#This Row],[This Week]]-'AB(AO)'!$G$27-'TOAD(INT)'!H17</f>
        <v>#VALUE!</v>
      </c>
    </row>
    <row r="24" spans="2:13" x14ac:dyDescent="0.3">
      <c r="B24" s="13" t="s">
        <v>0</v>
      </c>
      <c r="C24" s="14" t="s">
        <v>55</v>
      </c>
      <c r="D24" s="14">
        <v>2</v>
      </c>
      <c r="E24" s="14" t="s">
        <v>6</v>
      </c>
      <c r="F24" s="14" t="s">
        <v>16</v>
      </c>
      <c r="G24" s="14">
        <v>100</v>
      </c>
      <c r="H24" s="14" t="s">
        <v>175</v>
      </c>
      <c r="I24" s="30" t="s">
        <v>175</v>
      </c>
      <c r="J24" s="30" t="s">
        <v>175</v>
      </c>
      <c r="K24" s="30"/>
      <c r="L24" s="19" t="e">
        <f t="shared" si="1"/>
        <v>#VALUE!</v>
      </c>
      <c r="M24" s="32" t="e">
        <f>표3_2[[#This Row],[This Week]]-'AB(AO)'!$G$27-'TOAD(INT)'!H18</f>
        <v>#VALUE!</v>
      </c>
    </row>
    <row r="25" spans="2:13" x14ac:dyDescent="0.3">
      <c r="B25" s="13" t="s">
        <v>0</v>
      </c>
      <c r="C25" s="14" t="s">
        <v>55</v>
      </c>
      <c r="D25" s="14">
        <v>2</v>
      </c>
      <c r="E25" s="14" t="s">
        <v>6</v>
      </c>
      <c r="F25" s="14" t="s">
        <v>5</v>
      </c>
      <c r="G25" s="14">
        <v>100</v>
      </c>
      <c r="H25" s="14" t="s">
        <v>175</v>
      </c>
      <c r="I25" s="30" t="s">
        <v>175</v>
      </c>
      <c r="J25" s="30" t="s">
        <v>175</v>
      </c>
      <c r="K25" s="30"/>
      <c r="L25" s="19" t="e">
        <f t="shared" si="1"/>
        <v>#VALUE!</v>
      </c>
      <c r="M25" s="32" t="e">
        <f>표3_2[[#This Row],[This Week]]-'AB(AO)'!$G$27-'TOAD(INT)'!H19</f>
        <v>#VALUE!</v>
      </c>
    </row>
    <row r="26" spans="2:13" x14ac:dyDescent="0.3">
      <c r="B26" s="13" t="s">
        <v>0</v>
      </c>
      <c r="C26" s="14" t="s">
        <v>55</v>
      </c>
      <c r="D26" s="14">
        <v>2</v>
      </c>
      <c r="E26" s="14" t="s">
        <v>7</v>
      </c>
      <c r="F26" s="14" t="s">
        <v>16</v>
      </c>
      <c r="G26" s="14">
        <v>110</v>
      </c>
      <c r="H26" s="14" t="s">
        <v>175</v>
      </c>
      <c r="I26" s="30" t="s">
        <v>175</v>
      </c>
      <c r="J26" s="30" t="s">
        <v>175</v>
      </c>
      <c r="K26" s="30"/>
      <c r="L26" s="19" t="e">
        <f t="shared" si="1"/>
        <v>#VALUE!</v>
      </c>
      <c r="M26" s="32" t="e">
        <f>표3_2[[#This Row],[This Week]]-'AB(AO)'!$G$28-'TOAD(INT)'!H16</f>
        <v>#VALUE!</v>
      </c>
    </row>
    <row r="27" spans="2:13" x14ac:dyDescent="0.3">
      <c r="B27" s="13" t="s">
        <v>0</v>
      </c>
      <c r="C27" s="14" t="s">
        <v>55</v>
      </c>
      <c r="D27" s="14">
        <v>2</v>
      </c>
      <c r="E27" s="14" t="s">
        <v>7</v>
      </c>
      <c r="F27" s="14" t="s">
        <v>5</v>
      </c>
      <c r="G27" s="14">
        <v>110</v>
      </c>
      <c r="H27" s="14" t="s">
        <v>175</v>
      </c>
      <c r="I27" s="30" t="s">
        <v>175</v>
      </c>
      <c r="J27" s="30" t="s">
        <v>175</v>
      </c>
      <c r="K27" s="30"/>
      <c r="L27" s="19" t="e">
        <f t="shared" si="1"/>
        <v>#VALUE!</v>
      </c>
      <c r="M27" s="32" t="e">
        <f>표3_2[[#This Row],[This Week]]-'AB(AO)'!$G$28-'TOAD(INT)'!H17</f>
        <v>#VALUE!</v>
      </c>
    </row>
    <row r="28" spans="2:13" x14ac:dyDescent="0.3">
      <c r="B28" s="13" t="s">
        <v>0</v>
      </c>
      <c r="C28" s="14" t="s">
        <v>55</v>
      </c>
      <c r="D28" s="14">
        <v>2</v>
      </c>
      <c r="E28" s="14" t="s">
        <v>6</v>
      </c>
      <c r="F28" s="14" t="s">
        <v>16</v>
      </c>
      <c r="G28" s="14">
        <v>110</v>
      </c>
      <c r="H28" s="14" t="s">
        <v>175</v>
      </c>
      <c r="I28" s="30" t="s">
        <v>175</v>
      </c>
      <c r="J28" s="30" t="s">
        <v>175</v>
      </c>
      <c r="K28" s="30"/>
      <c r="L28" s="19" t="e">
        <f t="shared" si="1"/>
        <v>#VALUE!</v>
      </c>
      <c r="M28" s="32" t="e">
        <f>표3_2[[#This Row],[This Week]]-'AB(AO)'!$G$28-'TOAD(INT)'!H18</f>
        <v>#VALUE!</v>
      </c>
    </row>
    <row r="29" spans="2:13" ht="17.25" thickBot="1" x14ac:dyDescent="0.35">
      <c r="B29" s="50" t="s">
        <v>0</v>
      </c>
      <c r="C29" s="52" t="s">
        <v>55</v>
      </c>
      <c r="D29" s="52">
        <v>2</v>
      </c>
      <c r="E29" s="52" t="s">
        <v>6</v>
      </c>
      <c r="F29" s="52" t="s">
        <v>5</v>
      </c>
      <c r="G29" s="52">
        <v>110</v>
      </c>
      <c r="H29" s="52" t="s">
        <v>175</v>
      </c>
      <c r="I29" s="51" t="s">
        <v>175</v>
      </c>
      <c r="J29" s="51" t="s">
        <v>175</v>
      </c>
      <c r="K29" s="51"/>
      <c r="L29" s="53" t="e">
        <f t="shared" si="1"/>
        <v>#VALUE!</v>
      </c>
      <c r="M29" s="54" t="e">
        <f>표3_2[[#This Row],[This Week]]-'AB(AO)'!$G$28-'TOAD(INT)'!H19</f>
        <v>#VALUE!</v>
      </c>
    </row>
    <row r="30" spans="2:13" ht="17.25" thickTop="1" x14ac:dyDescent="0.3">
      <c r="B30" s="25" t="s">
        <v>0</v>
      </c>
      <c r="C30" s="33" t="s">
        <v>56</v>
      </c>
      <c r="D30" s="17">
        <v>1</v>
      </c>
      <c r="E30" s="33" t="s">
        <v>7</v>
      </c>
      <c r="F30" s="33" t="s">
        <v>16</v>
      </c>
      <c r="G30" s="33">
        <v>80</v>
      </c>
      <c r="H30" s="33" t="s">
        <v>177</v>
      </c>
      <c r="I30" s="33" t="s">
        <v>175</v>
      </c>
      <c r="J30" s="33" t="s">
        <v>175</v>
      </c>
      <c r="K30" s="33"/>
      <c r="L30" s="48" t="e">
        <f t="shared" si="1"/>
        <v>#VALUE!</v>
      </c>
      <c r="M30" s="35" t="e">
        <f>표3_2[[#This Row],[This Week]]-'AB(AO)'!$G$9-'TOAD(INT)'!$H$20</f>
        <v>#VALUE!</v>
      </c>
    </row>
    <row r="31" spans="2:13" x14ac:dyDescent="0.3">
      <c r="B31" s="13" t="s">
        <v>0</v>
      </c>
      <c r="C31" s="30" t="s">
        <v>56</v>
      </c>
      <c r="D31" s="17">
        <v>1</v>
      </c>
      <c r="E31" s="30" t="s">
        <v>7</v>
      </c>
      <c r="F31" s="30" t="s">
        <v>5</v>
      </c>
      <c r="G31" s="30">
        <v>80</v>
      </c>
      <c r="H31" s="33" t="s">
        <v>178</v>
      </c>
      <c r="I31" s="33" t="s">
        <v>175</v>
      </c>
      <c r="J31" s="33" t="s">
        <v>175</v>
      </c>
      <c r="K31" s="33"/>
      <c r="L31" s="49" t="e">
        <f t="shared" si="1"/>
        <v>#VALUE!</v>
      </c>
      <c r="M31" s="35" t="e">
        <f>표3_2[[#This Row],[This Week]]-'AB(AO)'!$G$9-'TOAD(INT)'!$H$21</f>
        <v>#VALUE!</v>
      </c>
    </row>
    <row r="32" spans="2:13" x14ac:dyDescent="0.3">
      <c r="B32" s="13" t="s">
        <v>0</v>
      </c>
      <c r="C32" s="30" t="s">
        <v>56</v>
      </c>
      <c r="D32" s="17">
        <v>1</v>
      </c>
      <c r="E32" s="30" t="s">
        <v>6</v>
      </c>
      <c r="F32" s="30" t="s">
        <v>16</v>
      </c>
      <c r="G32" s="30">
        <v>80</v>
      </c>
      <c r="H32" s="33" t="s">
        <v>177</v>
      </c>
      <c r="I32" s="33" t="s">
        <v>175</v>
      </c>
      <c r="J32" s="33" t="s">
        <v>179</v>
      </c>
      <c r="K32" s="33"/>
      <c r="L32" s="49" t="e">
        <f t="shared" si="1"/>
        <v>#VALUE!</v>
      </c>
      <c r="M32" s="35" t="e">
        <f>표3_2[[#This Row],[This Week]]-'AB(AO)'!$G$9-'TOAD(INT)'!$H$22</f>
        <v>#VALUE!</v>
      </c>
    </row>
    <row r="33" spans="2:13" x14ac:dyDescent="0.3">
      <c r="B33" s="13" t="s">
        <v>0</v>
      </c>
      <c r="C33" s="30" t="s">
        <v>56</v>
      </c>
      <c r="D33" s="17">
        <v>1</v>
      </c>
      <c r="E33" s="30" t="s">
        <v>6</v>
      </c>
      <c r="F33" s="30" t="s">
        <v>5</v>
      </c>
      <c r="G33" s="30">
        <v>80</v>
      </c>
      <c r="H33" s="33" t="s">
        <v>175</v>
      </c>
      <c r="I33" s="33" t="s">
        <v>175</v>
      </c>
      <c r="J33" s="33" t="s">
        <v>175</v>
      </c>
      <c r="K33" s="33"/>
      <c r="L33" s="49" t="e">
        <f t="shared" si="1"/>
        <v>#VALUE!</v>
      </c>
      <c r="M33" s="35" t="e">
        <f>표3_2[[#This Row],[This Week]]-'AB(AO)'!$G$9-'TOAD(INT)'!$H$23</f>
        <v>#VALUE!</v>
      </c>
    </row>
    <row r="34" spans="2:13" x14ac:dyDescent="0.3">
      <c r="B34" s="13" t="s">
        <v>0</v>
      </c>
      <c r="C34" s="30" t="s">
        <v>56</v>
      </c>
      <c r="D34" s="17">
        <v>1</v>
      </c>
      <c r="E34" s="30" t="s">
        <v>7</v>
      </c>
      <c r="F34" s="30" t="s">
        <v>76</v>
      </c>
      <c r="G34" s="30">
        <v>80</v>
      </c>
      <c r="H34" s="33" t="s">
        <v>179</v>
      </c>
      <c r="I34" s="33" t="s">
        <v>175</v>
      </c>
      <c r="J34" s="33" t="s">
        <v>175</v>
      </c>
      <c r="K34" s="33"/>
      <c r="L34" s="49" t="e">
        <f t="shared" si="1"/>
        <v>#VALUE!</v>
      </c>
      <c r="M34" s="35" t="e">
        <f>표3_2[[#This Row],[This Week]]-'AB(AO)'!$G$9-'TOAD(RE)'!$F$17</f>
        <v>#VALUE!</v>
      </c>
    </row>
    <row r="35" spans="2:13" x14ac:dyDescent="0.3">
      <c r="B35" s="13" t="s">
        <v>0</v>
      </c>
      <c r="C35" s="30" t="s">
        <v>56</v>
      </c>
      <c r="D35" s="17">
        <v>1</v>
      </c>
      <c r="E35" s="30" t="s">
        <v>7</v>
      </c>
      <c r="F35" s="30" t="s">
        <v>16</v>
      </c>
      <c r="G35" s="30">
        <v>90</v>
      </c>
      <c r="H35" s="33" t="s">
        <v>175</v>
      </c>
      <c r="I35" s="33" t="s">
        <v>178</v>
      </c>
      <c r="J35" s="33" t="s">
        <v>175</v>
      </c>
      <c r="K35" s="33"/>
      <c r="L35" s="26" t="e">
        <f t="shared" si="1"/>
        <v>#VALUE!</v>
      </c>
      <c r="M35" s="35" t="e">
        <f>표3_2[[#This Row],[This Week]]-'AB(AO)'!$G$26-'TOAD(INT)'!$H$20</f>
        <v>#VALUE!</v>
      </c>
    </row>
    <row r="36" spans="2:13" x14ac:dyDescent="0.3">
      <c r="B36" s="13" t="s">
        <v>0</v>
      </c>
      <c r="C36" s="30" t="s">
        <v>56</v>
      </c>
      <c r="D36" s="17">
        <v>1</v>
      </c>
      <c r="E36" s="30" t="s">
        <v>7</v>
      </c>
      <c r="F36" s="30" t="s">
        <v>5</v>
      </c>
      <c r="G36" s="30">
        <v>90</v>
      </c>
      <c r="H36" s="33" t="s">
        <v>175</v>
      </c>
      <c r="I36" s="33" t="s">
        <v>175</v>
      </c>
      <c r="J36" s="33" t="s">
        <v>175</v>
      </c>
      <c r="K36" s="33"/>
      <c r="L36" s="19" t="e">
        <f t="shared" si="1"/>
        <v>#VALUE!</v>
      </c>
      <c r="M36" s="35" t="e">
        <f>표3_2[[#This Row],[This Week]]-'AB(AO)'!$G$26-'TOAD(INT)'!$H$21</f>
        <v>#VALUE!</v>
      </c>
    </row>
    <row r="37" spans="2:13" x14ac:dyDescent="0.3">
      <c r="B37" s="13" t="s">
        <v>0</v>
      </c>
      <c r="C37" s="30" t="s">
        <v>56</v>
      </c>
      <c r="D37" s="17">
        <v>1</v>
      </c>
      <c r="E37" s="30" t="s">
        <v>6</v>
      </c>
      <c r="F37" s="30" t="s">
        <v>16</v>
      </c>
      <c r="G37" s="30">
        <v>90</v>
      </c>
      <c r="H37" s="33">
        <v>10</v>
      </c>
      <c r="I37" s="33">
        <v>70</v>
      </c>
      <c r="J37" s="33">
        <v>74900</v>
      </c>
      <c r="K37" s="33"/>
      <c r="L37" s="19" t="e">
        <f t="shared" si="1"/>
        <v>#DIV/0!</v>
      </c>
      <c r="M37" s="35" t="e">
        <f>표3_2[[#This Row],[This Week]]-'AB(AO)'!$G$26-'TOAD(INT)'!$H$22</f>
        <v>#VALUE!</v>
      </c>
    </row>
    <row r="38" spans="2:13" x14ac:dyDescent="0.3">
      <c r="B38" s="13" t="s">
        <v>0</v>
      </c>
      <c r="C38" s="30" t="s">
        <v>56</v>
      </c>
      <c r="D38" s="17">
        <v>1</v>
      </c>
      <c r="E38" s="30" t="s">
        <v>6</v>
      </c>
      <c r="F38" s="30" t="s">
        <v>5</v>
      </c>
      <c r="G38" s="30">
        <v>90</v>
      </c>
      <c r="H38" s="33" t="s">
        <v>175</v>
      </c>
      <c r="I38" s="33" t="s">
        <v>175</v>
      </c>
      <c r="J38" s="33" t="s">
        <v>175</v>
      </c>
      <c r="K38" s="33"/>
      <c r="L38" s="19" t="e">
        <f t="shared" si="1"/>
        <v>#VALUE!</v>
      </c>
      <c r="M38" s="35" t="e">
        <f>표3_2[[#This Row],[This Week]]-'AB(AO)'!$G$26-'TOAD(INT)'!$H$23</f>
        <v>#VALUE!</v>
      </c>
    </row>
    <row r="39" spans="2:13" x14ac:dyDescent="0.3">
      <c r="B39" s="13" t="s">
        <v>0</v>
      </c>
      <c r="C39" s="30" t="s">
        <v>56</v>
      </c>
      <c r="D39" s="17">
        <v>1</v>
      </c>
      <c r="E39" s="30" t="s">
        <v>7</v>
      </c>
      <c r="F39" s="30" t="s">
        <v>76</v>
      </c>
      <c r="G39" s="30">
        <v>90</v>
      </c>
      <c r="H39" s="33" t="s">
        <v>175</v>
      </c>
      <c r="I39" s="33" t="s">
        <v>175</v>
      </c>
      <c r="J39" s="33" t="s">
        <v>177</v>
      </c>
      <c r="K39" s="33"/>
      <c r="L39" s="19" t="e">
        <f t="shared" si="1"/>
        <v>#VALUE!</v>
      </c>
      <c r="M39" s="35" t="e">
        <f>표3_2[[#This Row],[This Week]]-'AB(AO)'!$G$26-'TOAD(RE)'!$F$16</f>
        <v>#VALUE!</v>
      </c>
    </row>
    <row r="40" spans="2:13" x14ac:dyDescent="0.3">
      <c r="B40" s="13" t="s">
        <v>0</v>
      </c>
      <c r="C40" s="30" t="s">
        <v>56</v>
      </c>
      <c r="D40" s="17">
        <v>1</v>
      </c>
      <c r="E40" s="30" t="s">
        <v>7</v>
      </c>
      <c r="F40" s="30" t="s">
        <v>16</v>
      </c>
      <c r="G40" s="30">
        <v>100</v>
      </c>
      <c r="H40" s="33" t="s">
        <v>179</v>
      </c>
      <c r="I40" s="33" t="s">
        <v>175</v>
      </c>
      <c r="J40" s="33" t="s">
        <v>175</v>
      </c>
      <c r="K40" s="33"/>
      <c r="L40" s="19" t="e">
        <f t="shared" si="1"/>
        <v>#VALUE!</v>
      </c>
      <c r="M40" s="35" t="e">
        <f>표3_2[[#This Row],[This Week]]-'AB(AO)'!$G$27-'TOAD(INT)'!$H$20</f>
        <v>#VALUE!</v>
      </c>
    </row>
    <row r="41" spans="2:13" x14ac:dyDescent="0.3">
      <c r="B41" s="13" t="s">
        <v>0</v>
      </c>
      <c r="C41" s="30" t="s">
        <v>56</v>
      </c>
      <c r="D41" s="17">
        <v>1</v>
      </c>
      <c r="E41" s="30" t="s">
        <v>7</v>
      </c>
      <c r="F41" s="30" t="s">
        <v>5</v>
      </c>
      <c r="G41" s="30">
        <v>100</v>
      </c>
      <c r="H41" s="33" t="s">
        <v>178</v>
      </c>
      <c r="I41" s="33" t="s">
        <v>177</v>
      </c>
      <c r="J41" s="33" t="s">
        <v>178</v>
      </c>
      <c r="K41" s="33"/>
      <c r="L41" s="19" t="e">
        <f t="shared" si="1"/>
        <v>#VALUE!</v>
      </c>
      <c r="M41" s="35" t="e">
        <f>표3_2[[#This Row],[This Week]]-'AB(AO)'!$G$27-'TOAD(INT)'!$H$21</f>
        <v>#VALUE!</v>
      </c>
    </row>
    <row r="42" spans="2:13" x14ac:dyDescent="0.3">
      <c r="B42" s="13" t="s">
        <v>0</v>
      </c>
      <c r="C42" s="30" t="s">
        <v>56</v>
      </c>
      <c r="D42" s="17">
        <v>1</v>
      </c>
      <c r="E42" s="30" t="s">
        <v>6</v>
      </c>
      <c r="F42" s="30" t="s">
        <v>16</v>
      </c>
      <c r="G42" s="30">
        <v>100</v>
      </c>
      <c r="H42" s="33" t="s">
        <v>178</v>
      </c>
      <c r="I42" s="33" t="s">
        <v>175</v>
      </c>
      <c r="J42" s="33" t="s">
        <v>175</v>
      </c>
      <c r="K42" s="33"/>
      <c r="L42" s="19" t="e">
        <f t="shared" si="1"/>
        <v>#VALUE!</v>
      </c>
      <c r="M42" s="35" t="e">
        <f>표3_2[[#This Row],[This Week]]-'AB(AO)'!$G$27-'TOAD(INT)'!$H$22</f>
        <v>#VALUE!</v>
      </c>
    </row>
    <row r="43" spans="2:13" x14ac:dyDescent="0.3">
      <c r="B43" s="13" t="s">
        <v>0</v>
      </c>
      <c r="C43" s="30" t="s">
        <v>56</v>
      </c>
      <c r="D43" s="17">
        <v>1</v>
      </c>
      <c r="E43" s="30" t="s">
        <v>6</v>
      </c>
      <c r="F43" s="30" t="s">
        <v>5</v>
      </c>
      <c r="G43" s="30">
        <v>100</v>
      </c>
      <c r="H43" s="33" t="s">
        <v>178</v>
      </c>
      <c r="I43" s="33" t="s">
        <v>175</v>
      </c>
      <c r="J43" s="33" t="s">
        <v>175</v>
      </c>
      <c r="K43" s="33"/>
      <c r="L43" s="19" t="e">
        <f t="shared" si="1"/>
        <v>#VALUE!</v>
      </c>
      <c r="M43" s="35" t="e">
        <f>표3_2[[#This Row],[This Week]]-'AB(AO)'!$G$27-'TOAD(INT)'!$H$23</f>
        <v>#VALUE!</v>
      </c>
    </row>
    <row r="44" spans="2:13" x14ac:dyDescent="0.3">
      <c r="B44" s="13" t="s">
        <v>0</v>
      </c>
      <c r="C44" s="30" t="s">
        <v>56</v>
      </c>
      <c r="D44" s="17">
        <v>1</v>
      </c>
      <c r="E44" s="30" t="s">
        <v>7</v>
      </c>
      <c r="F44" s="30" t="s">
        <v>76</v>
      </c>
      <c r="G44" s="30">
        <v>100</v>
      </c>
      <c r="H44" s="33" t="s">
        <v>175</v>
      </c>
      <c r="I44" s="33" t="s">
        <v>175</v>
      </c>
      <c r="J44" s="33" t="s">
        <v>180</v>
      </c>
      <c r="K44" s="33"/>
      <c r="L44" s="19" t="e">
        <f t="shared" si="1"/>
        <v>#VALUE!</v>
      </c>
      <c r="M44" s="35" t="e">
        <f>표3_2[[#This Row],[This Week]]-'AB(AO)'!$G$27-'TOAD(RE)'!$F$17</f>
        <v>#VALUE!</v>
      </c>
    </row>
    <row r="45" spans="2:13" x14ac:dyDescent="0.3">
      <c r="B45" s="13" t="s">
        <v>0</v>
      </c>
      <c r="C45" s="30" t="s">
        <v>56</v>
      </c>
      <c r="D45" s="17">
        <v>1</v>
      </c>
      <c r="E45" s="30" t="s">
        <v>7</v>
      </c>
      <c r="F45" s="30" t="s">
        <v>16</v>
      </c>
      <c r="G45" s="30">
        <v>110</v>
      </c>
      <c r="H45" s="33" t="s">
        <v>175</v>
      </c>
      <c r="I45" s="33" t="s">
        <v>175</v>
      </c>
      <c r="J45" s="33" t="s">
        <v>175</v>
      </c>
      <c r="K45" s="33"/>
      <c r="L45" s="19" t="e">
        <f>J45/K45-100%</f>
        <v>#VALUE!</v>
      </c>
      <c r="M45" s="32" t="e">
        <f>표3_2[[#This Row],[This Week]]-'AB(AO)'!$G$28-'TOAD(INT)'!$H$20</f>
        <v>#VALUE!</v>
      </c>
    </row>
    <row r="46" spans="2:13" x14ac:dyDescent="0.3">
      <c r="B46" s="13" t="s">
        <v>0</v>
      </c>
      <c r="C46" s="30" t="s">
        <v>56</v>
      </c>
      <c r="D46" s="17">
        <v>1</v>
      </c>
      <c r="E46" s="30" t="s">
        <v>7</v>
      </c>
      <c r="F46" s="30" t="s">
        <v>5</v>
      </c>
      <c r="G46" s="30">
        <v>110</v>
      </c>
      <c r="H46" s="33" t="s">
        <v>175</v>
      </c>
      <c r="I46" s="33" t="s">
        <v>175</v>
      </c>
      <c r="J46" s="33" t="s">
        <v>180</v>
      </c>
      <c r="K46" s="33"/>
      <c r="L46" s="19" t="e">
        <f t="shared" si="1"/>
        <v>#VALUE!</v>
      </c>
      <c r="M46" s="32" t="e">
        <f>표3_2[[#This Row],[This Week]]-'AB(AO)'!$G$28-'TOAD(INT)'!$H$21</f>
        <v>#VALUE!</v>
      </c>
    </row>
    <row r="47" spans="2:13" x14ac:dyDescent="0.3">
      <c r="B47" s="13" t="s">
        <v>0</v>
      </c>
      <c r="C47" s="30" t="s">
        <v>56</v>
      </c>
      <c r="D47" s="17">
        <v>1</v>
      </c>
      <c r="E47" s="30" t="s">
        <v>6</v>
      </c>
      <c r="F47" s="30" t="s">
        <v>16</v>
      </c>
      <c r="G47" s="30">
        <v>110</v>
      </c>
      <c r="H47" s="33" t="s">
        <v>175</v>
      </c>
      <c r="I47" s="33" t="s">
        <v>177</v>
      </c>
      <c r="J47" s="33" t="s">
        <v>175</v>
      </c>
      <c r="K47" s="33"/>
      <c r="L47" s="19" t="e">
        <f t="shared" si="1"/>
        <v>#VALUE!</v>
      </c>
      <c r="M47" s="32" t="e">
        <f>표3_2[[#This Row],[This Week]]-'AB(AO)'!$G$28-'TOAD(INT)'!$H$22</f>
        <v>#VALUE!</v>
      </c>
    </row>
    <row r="48" spans="2:13" x14ac:dyDescent="0.3">
      <c r="B48" s="13" t="s">
        <v>0</v>
      </c>
      <c r="C48" s="30" t="s">
        <v>56</v>
      </c>
      <c r="D48" s="17">
        <v>1</v>
      </c>
      <c r="E48" s="30" t="s">
        <v>6</v>
      </c>
      <c r="F48" s="30" t="s">
        <v>5</v>
      </c>
      <c r="G48" s="30">
        <v>110</v>
      </c>
      <c r="H48" s="33" t="s">
        <v>180</v>
      </c>
      <c r="I48" s="33" t="s">
        <v>175</v>
      </c>
      <c r="J48" s="33" t="s">
        <v>178</v>
      </c>
      <c r="K48" s="33"/>
      <c r="L48" s="19" t="e">
        <f t="shared" si="1"/>
        <v>#VALUE!</v>
      </c>
      <c r="M48" s="32" t="e">
        <f>표3_2[[#This Row],[This Week]]-'AB(AO)'!$G$28-'TOAD(INT)'!$H$23</f>
        <v>#VALUE!</v>
      </c>
    </row>
    <row r="49" spans="2:13" ht="17.25" thickBot="1" x14ac:dyDescent="0.35">
      <c r="B49" s="55" t="s">
        <v>0</v>
      </c>
      <c r="C49" s="56" t="s">
        <v>56</v>
      </c>
      <c r="D49" s="57">
        <v>1</v>
      </c>
      <c r="E49" s="56" t="s">
        <v>7</v>
      </c>
      <c r="F49" s="56" t="s">
        <v>76</v>
      </c>
      <c r="G49" s="56">
        <v>110</v>
      </c>
      <c r="H49" s="56" t="s">
        <v>175</v>
      </c>
      <c r="I49" s="56" t="s">
        <v>175</v>
      </c>
      <c r="J49" s="56" t="s">
        <v>175</v>
      </c>
      <c r="K49" s="56"/>
      <c r="L49" s="58" t="e">
        <f t="shared" si="1"/>
        <v>#VALUE!</v>
      </c>
      <c r="M49" s="59" t="e">
        <f>표3_2[[#This Row],[This Week]]-'AB(AO)'!$G$28-'TOAD(RE)'!$F$17</f>
        <v>#VALUE!</v>
      </c>
    </row>
    <row r="50" spans="2:13" ht="17.25" thickTop="1" x14ac:dyDescent="0.3">
      <c r="B50" s="47" t="s">
        <v>9</v>
      </c>
      <c r="C50" s="17" t="s">
        <v>55</v>
      </c>
      <c r="D50" s="17">
        <v>3</v>
      </c>
      <c r="E50" s="17" t="s">
        <v>7</v>
      </c>
      <c r="F50" s="17" t="s">
        <v>16</v>
      </c>
      <c r="G50" s="17">
        <v>80</v>
      </c>
      <c r="H50" s="17" t="s">
        <v>175</v>
      </c>
      <c r="I50" s="33" t="s">
        <v>175</v>
      </c>
      <c r="J50" s="33" t="s">
        <v>175</v>
      </c>
      <c r="K50" s="33"/>
      <c r="L50" s="26" t="e">
        <f t="shared" si="1"/>
        <v>#VALUE!</v>
      </c>
      <c r="M50" s="35" t="e">
        <f>표3_2[[#This Row],[This Week]]-'AB(AO)'!$G$29-'TOAD(INT)'!$H$36</f>
        <v>#VALUE!</v>
      </c>
    </row>
    <row r="51" spans="2:13" x14ac:dyDescent="0.3">
      <c r="B51" s="37" t="s">
        <v>9</v>
      </c>
      <c r="C51" s="30" t="s">
        <v>55</v>
      </c>
      <c r="D51" s="17">
        <v>3</v>
      </c>
      <c r="E51" s="30" t="s">
        <v>7</v>
      </c>
      <c r="F51" s="30" t="s">
        <v>5</v>
      </c>
      <c r="G51" s="30">
        <v>80</v>
      </c>
      <c r="H51" s="30" t="s">
        <v>175</v>
      </c>
      <c r="I51" s="30" t="s">
        <v>175</v>
      </c>
      <c r="J51" s="30" t="s">
        <v>175</v>
      </c>
      <c r="K51" s="30"/>
      <c r="L51" s="26" t="e">
        <f t="shared" si="1"/>
        <v>#VALUE!</v>
      </c>
      <c r="M51" s="35" t="e">
        <f>표3_2[[#This Row],[This Week]]-'AB(AO)'!$G$29-'TOAD(INT)'!$H$37</f>
        <v>#VALUE!</v>
      </c>
    </row>
    <row r="52" spans="2:13" x14ac:dyDescent="0.3">
      <c r="B52" s="37" t="s">
        <v>9</v>
      </c>
      <c r="C52" s="30" t="s">
        <v>55</v>
      </c>
      <c r="D52" s="17">
        <v>3</v>
      </c>
      <c r="E52" s="30" t="s">
        <v>6</v>
      </c>
      <c r="F52" s="30" t="s">
        <v>16</v>
      </c>
      <c r="G52" s="30">
        <v>80</v>
      </c>
      <c r="H52" s="30">
        <v>10</v>
      </c>
      <c r="I52" s="30">
        <v>70</v>
      </c>
      <c r="J52" s="85">
        <v>50500</v>
      </c>
      <c r="K52" s="30"/>
      <c r="L52" s="26" t="e">
        <f t="shared" si="1"/>
        <v>#DIV/0!</v>
      </c>
      <c r="M52" s="35">
        <f>표3_2[[#This Row],[This Week]]-'AB(AO)'!$G$29-'TOAD(INT)'!$H$38</f>
        <v>23100</v>
      </c>
    </row>
    <row r="53" spans="2:13" x14ac:dyDescent="0.3">
      <c r="B53" s="37" t="s">
        <v>9</v>
      </c>
      <c r="C53" s="30" t="s">
        <v>55</v>
      </c>
      <c r="D53" s="17">
        <v>3</v>
      </c>
      <c r="E53" s="30" t="s">
        <v>87</v>
      </c>
      <c r="F53" s="30" t="s">
        <v>88</v>
      </c>
      <c r="G53" s="30">
        <v>80</v>
      </c>
      <c r="H53" s="30" t="s">
        <v>175</v>
      </c>
      <c r="I53" s="30" t="s">
        <v>175</v>
      </c>
      <c r="J53" s="30" t="s">
        <v>175</v>
      </c>
      <c r="K53" s="30"/>
      <c r="L53" s="26" t="e">
        <f t="shared" si="1"/>
        <v>#VALUE!</v>
      </c>
      <c r="M53" s="35" t="e">
        <f>표3_2[[#This Row],[This Week]]-'AB(AO)'!$G$29-'TOAD(INT)'!$H$39</f>
        <v>#VALUE!</v>
      </c>
    </row>
    <row r="54" spans="2:13" x14ac:dyDescent="0.3">
      <c r="B54" s="25" t="s">
        <v>9</v>
      </c>
      <c r="C54" s="17" t="s">
        <v>55</v>
      </c>
      <c r="D54" s="17">
        <v>3</v>
      </c>
      <c r="E54" s="17" t="s">
        <v>7</v>
      </c>
      <c r="F54" s="17" t="s">
        <v>16</v>
      </c>
      <c r="G54" s="17">
        <v>90</v>
      </c>
      <c r="H54" s="17" t="s">
        <v>175</v>
      </c>
      <c r="I54" s="33" t="s">
        <v>175</v>
      </c>
      <c r="J54" s="33" t="s">
        <v>175</v>
      </c>
      <c r="K54" s="33"/>
      <c r="L54" s="26" t="e">
        <f>J54/K54-100%</f>
        <v>#VALUE!</v>
      </c>
      <c r="M54" s="35" t="e">
        <f>표3_2[[#This Row],[This Week]]-'AB(AO)'!$G$30-'TOAD(INT)'!$H$36</f>
        <v>#VALUE!</v>
      </c>
    </row>
    <row r="55" spans="2:13" x14ac:dyDescent="0.3">
      <c r="B55" s="13" t="s">
        <v>9</v>
      </c>
      <c r="C55" s="14" t="s">
        <v>55</v>
      </c>
      <c r="D55" s="17">
        <v>3</v>
      </c>
      <c r="E55" s="14" t="s">
        <v>7</v>
      </c>
      <c r="F55" s="14" t="s">
        <v>5</v>
      </c>
      <c r="G55" s="14">
        <v>90</v>
      </c>
      <c r="H55" s="14" t="s">
        <v>175</v>
      </c>
      <c r="I55" s="30" t="s">
        <v>175</v>
      </c>
      <c r="J55" s="30" t="s">
        <v>175</v>
      </c>
      <c r="K55" s="30"/>
      <c r="L55" s="19" t="e">
        <f t="shared" ref="L55:L89" si="2">J55/K55-100%</f>
        <v>#VALUE!</v>
      </c>
      <c r="M55" s="35" t="e">
        <f>표3_2[[#This Row],[This Week]]-'AB(AO)'!$G$30-'TOAD(INT)'!$H$37</f>
        <v>#VALUE!</v>
      </c>
    </row>
    <row r="56" spans="2:13" x14ac:dyDescent="0.3">
      <c r="B56" s="13" t="s">
        <v>9</v>
      </c>
      <c r="C56" s="14" t="s">
        <v>55</v>
      </c>
      <c r="D56" s="17">
        <v>3</v>
      </c>
      <c r="E56" s="14" t="s">
        <v>6</v>
      </c>
      <c r="F56" s="14" t="s">
        <v>16</v>
      </c>
      <c r="G56" s="14">
        <v>90</v>
      </c>
      <c r="H56" s="14">
        <v>10</v>
      </c>
      <c r="I56" s="30">
        <v>70</v>
      </c>
      <c r="J56" s="85">
        <v>51500</v>
      </c>
      <c r="K56" s="30"/>
      <c r="L56" s="19" t="e">
        <f t="shared" si="2"/>
        <v>#DIV/0!</v>
      </c>
      <c r="M56" s="35">
        <f>표3_2[[#This Row],[This Week]]-'AB(AO)'!$G$30-'TOAD(INT)'!$H$38</f>
        <v>19500</v>
      </c>
    </row>
    <row r="57" spans="2:13" x14ac:dyDescent="0.3">
      <c r="B57" s="13" t="s">
        <v>9</v>
      </c>
      <c r="C57" s="14" t="s">
        <v>55</v>
      </c>
      <c r="D57" s="17">
        <v>3</v>
      </c>
      <c r="E57" s="14" t="s">
        <v>6</v>
      </c>
      <c r="F57" s="14" t="s">
        <v>5</v>
      </c>
      <c r="G57" s="14">
        <v>90</v>
      </c>
      <c r="H57" s="14">
        <v>10</v>
      </c>
      <c r="I57" s="30">
        <v>70</v>
      </c>
      <c r="J57" s="85">
        <v>53500</v>
      </c>
      <c r="K57" s="30"/>
      <c r="L57" s="19" t="e">
        <f t="shared" si="2"/>
        <v>#DIV/0!</v>
      </c>
      <c r="M57" s="35">
        <f>표3_2[[#This Row],[This Week]]-'AB(AO)'!$G$30-'TOAD(INT)'!$H$39</f>
        <v>18500</v>
      </c>
    </row>
    <row r="58" spans="2:13" x14ac:dyDescent="0.3">
      <c r="B58" s="13" t="s">
        <v>9</v>
      </c>
      <c r="C58" s="14" t="s">
        <v>55</v>
      </c>
      <c r="D58" s="17">
        <v>3</v>
      </c>
      <c r="E58" s="14" t="s">
        <v>7</v>
      </c>
      <c r="F58" s="14" t="s">
        <v>16</v>
      </c>
      <c r="G58" s="14">
        <v>100</v>
      </c>
      <c r="H58" s="14" t="s">
        <v>175</v>
      </c>
      <c r="I58" s="30" t="s">
        <v>175</v>
      </c>
      <c r="J58" s="30" t="s">
        <v>175</v>
      </c>
      <c r="K58" s="30"/>
      <c r="L58" s="19" t="e">
        <f t="shared" si="2"/>
        <v>#VALUE!</v>
      </c>
      <c r="M58" s="35" t="e">
        <f>표3_2[[#This Row],[This Week]]-'AB(AO)'!$G$31-'TOAD(INT)'!$H$36</f>
        <v>#VALUE!</v>
      </c>
    </row>
    <row r="59" spans="2:13" x14ac:dyDescent="0.3">
      <c r="B59" s="13" t="s">
        <v>9</v>
      </c>
      <c r="C59" s="14" t="s">
        <v>55</v>
      </c>
      <c r="D59" s="17">
        <v>3</v>
      </c>
      <c r="E59" s="14" t="s">
        <v>7</v>
      </c>
      <c r="F59" s="14" t="s">
        <v>5</v>
      </c>
      <c r="G59" s="14">
        <v>100</v>
      </c>
      <c r="H59" s="14">
        <v>10</v>
      </c>
      <c r="I59" s="30">
        <v>30</v>
      </c>
      <c r="J59" s="86">
        <v>73300</v>
      </c>
      <c r="K59" s="30"/>
      <c r="L59" s="19" t="e">
        <f t="shared" si="2"/>
        <v>#DIV/0!</v>
      </c>
      <c r="M59" s="35">
        <f>표3_2[[#This Row],[This Week]]-'AB(AO)'!$G$31-'TOAD(INT)'!$H$37</f>
        <v>45400</v>
      </c>
    </row>
    <row r="60" spans="2:13" x14ac:dyDescent="0.3">
      <c r="B60" s="13" t="s">
        <v>9</v>
      </c>
      <c r="C60" s="14" t="s">
        <v>55</v>
      </c>
      <c r="D60" s="17">
        <v>3</v>
      </c>
      <c r="E60" s="14" t="s">
        <v>6</v>
      </c>
      <c r="F60" s="14" t="s">
        <v>16</v>
      </c>
      <c r="G60" s="14">
        <v>100</v>
      </c>
      <c r="H60" s="14" t="s">
        <v>175</v>
      </c>
      <c r="I60" s="30" t="s">
        <v>175</v>
      </c>
      <c r="J60" s="30" t="s">
        <v>175</v>
      </c>
      <c r="K60" s="30"/>
      <c r="L60" s="19" t="e">
        <f t="shared" si="2"/>
        <v>#VALUE!</v>
      </c>
      <c r="M60" s="35" t="e">
        <f>표3_2[[#This Row],[This Week]]-'AB(AO)'!$G$31-'TOAD(INT)'!$H$38</f>
        <v>#VALUE!</v>
      </c>
    </row>
    <row r="61" spans="2:13" x14ac:dyDescent="0.3">
      <c r="B61" s="13" t="s">
        <v>9</v>
      </c>
      <c r="C61" s="14" t="s">
        <v>55</v>
      </c>
      <c r="D61" s="17">
        <v>3</v>
      </c>
      <c r="E61" s="14" t="s">
        <v>6</v>
      </c>
      <c r="F61" s="14" t="s">
        <v>5</v>
      </c>
      <c r="G61" s="14">
        <v>100</v>
      </c>
      <c r="H61" s="14" t="s">
        <v>175</v>
      </c>
      <c r="I61" s="30" t="s">
        <v>175</v>
      </c>
      <c r="J61" s="30" t="s">
        <v>175</v>
      </c>
      <c r="K61" s="30"/>
      <c r="L61" s="19" t="e">
        <f t="shared" si="2"/>
        <v>#VALUE!</v>
      </c>
      <c r="M61" s="35" t="e">
        <f>표3_2[[#This Row],[This Week]]-'AB(AO)'!$G$31-'TOAD(INT)'!$H$39</f>
        <v>#VALUE!</v>
      </c>
    </row>
    <row r="62" spans="2:13" x14ac:dyDescent="0.3">
      <c r="B62" s="13" t="s">
        <v>9</v>
      </c>
      <c r="C62" s="14" t="s">
        <v>55</v>
      </c>
      <c r="D62" s="17">
        <v>3</v>
      </c>
      <c r="E62" s="14" t="s">
        <v>7</v>
      </c>
      <c r="F62" s="14" t="s">
        <v>16</v>
      </c>
      <c r="G62" s="14">
        <v>110</v>
      </c>
      <c r="H62" s="14" t="s">
        <v>175</v>
      </c>
      <c r="I62" s="30" t="s">
        <v>175</v>
      </c>
      <c r="J62" s="30" t="s">
        <v>175</v>
      </c>
      <c r="K62" s="30"/>
      <c r="L62" s="19" t="e">
        <f t="shared" si="2"/>
        <v>#VALUE!</v>
      </c>
      <c r="M62" s="35" t="e">
        <f>표3_2[[#This Row],[This Week]]-'AB(AO)'!$G$32-'TOAD(INT)'!$H$36</f>
        <v>#VALUE!</v>
      </c>
    </row>
    <row r="63" spans="2:13" x14ac:dyDescent="0.3">
      <c r="B63" s="13" t="s">
        <v>9</v>
      </c>
      <c r="C63" s="14" t="s">
        <v>55</v>
      </c>
      <c r="D63" s="17">
        <v>3</v>
      </c>
      <c r="E63" s="14" t="s">
        <v>7</v>
      </c>
      <c r="F63" s="14" t="s">
        <v>5</v>
      </c>
      <c r="G63" s="14">
        <v>110</v>
      </c>
      <c r="H63" s="14" t="s">
        <v>175</v>
      </c>
      <c r="I63" s="30" t="s">
        <v>175</v>
      </c>
      <c r="J63" s="30" t="s">
        <v>175</v>
      </c>
      <c r="K63" s="30"/>
      <c r="L63" s="19" t="e">
        <f t="shared" si="2"/>
        <v>#VALUE!</v>
      </c>
      <c r="M63" s="35" t="e">
        <f>표3_2[[#This Row],[This Week]]-'AB(AO)'!$G$32-'TOAD(INT)'!$H$37</f>
        <v>#VALUE!</v>
      </c>
    </row>
    <row r="64" spans="2:13" x14ac:dyDescent="0.3">
      <c r="B64" s="13" t="s">
        <v>9</v>
      </c>
      <c r="C64" s="14" t="s">
        <v>55</v>
      </c>
      <c r="D64" s="17">
        <v>3</v>
      </c>
      <c r="E64" s="14" t="s">
        <v>6</v>
      </c>
      <c r="F64" s="14" t="s">
        <v>16</v>
      </c>
      <c r="G64" s="14">
        <v>110</v>
      </c>
      <c r="H64" s="14" t="s">
        <v>175</v>
      </c>
      <c r="I64" s="30" t="s">
        <v>175</v>
      </c>
      <c r="J64" s="30" t="s">
        <v>175</v>
      </c>
      <c r="K64" s="30"/>
      <c r="L64" s="19" t="e">
        <f t="shared" si="2"/>
        <v>#VALUE!</v>
      </c>
      <c r="M64" s="35" t="e">
        <f>표3_2[[#This Row],[This Week]]-'AB(AO)'!$G$32-'TOAD(INT)'!$H$38</f>
        <v>#VALUE!</v>
      </c>
    </row>
    <row r="65" spans="2:13" ht="17.25" thickBot="1" x14ac:dyDescent="0.35">
      <c r="B65" s="50" t="s">
        <v>9</v>
      </c>
      <c r="C65" s="52" t="s">
        <v>55</v>
      </c>
      <c r="D65" s="52">
        <v>3</v>
      </c>
      <c r="E65" s="52" t="s">
        <v>6</v>
      </c>
      <c r="F65" s="52" t="s">
        <v>5</v>
      </c>
      <c r="G65" s="52">
        <v>110</v>
      </c>
      <c r="H65" s="52" t="s">
        <v>175</v>
      </c>
      <c r="I65" s="51" t="s">
        <v>175</v>
      </c>
      <c r="J65" s="51" t="s">
        <v>175</v>
      </c>
      <c r="K65" s="51"/>
      <c r="L65" s="53" t="e">
        <f t="shared" si="2"/>
        <v>#VALUE!</v>
      </c>
      <c r="M65" s="54" t="e">
        <f>표3_2[[#This Row],[This Week]]-'AB(AO)'!$G$32-'TOAD(INT)'!$H$39</f>
        <v>#VALUE!</v>
      </c>
    </row>
    <row r="66" spans="2:13" ht="17.25" thickTop="1" x14ac:dyDescent="0.3">
      <c r="B66" s="25" t="s">
        <v>9</v>
      </c>
      <c r="C66" s="33" t="s">
        <v>56</v>
      </c>
      <c r="D66" s="17">
        <v>1</v>
      </c>
      <c r="E66" s="33" t="s">
        <v>7</v>
      </c>
      <c r="F66" s="33" t="s">
        <v>16</v>
      </c>
      <c r="G66" s="33">
        <v>80</v>
      </c>
      <c r="H66" s="33" t="s">
        <v>175</v>
      </c>
      <c r="I66" s="33" t="s">
        <v>181</v>
      </c>
      <c r="J66" s="33" t="s">
        <v>181</v>
      </c>
      <c r="K66" s="33"/>
      <c r="L66" s="48" t="e">
        <f t="shared" si="2"/>
        <v>#VALUE!</v>
      </c>
      <c r="M66" s="35" t="e">
        <f>표3_2[[#This Row],[This Week]]-'AB(AO)'!$G$29-'TOAD(INT)'!$H$40</f>
        <v>#VALUE!</v>
      </c>
    </row>
    <row r="67" spans="2:13" x14ac:dyDescent="0.3">
      <c r="B67" s="13" t="s">
        <v>9</v>
      </c>
      <c r="C67" s="30" t="s">
        <v>56</v>
      </c>
      <c r="D67" s="14">
        <v>1</v>
      </c>
      <c r="E67" s="30" t="s">
        <v>7</v>
      </c>
      <c r="F67" s="30" t="s">
        <v>5</v>
      </c>
      <c r="G67" s="30">
        <v>80</v>
      </c>
      <c r="H67" s="30" t="s">
        <v>181</v>
      </c>
      <c r="I67" s="30" t="s">
        <v>181</v>
      </c>
      <c r="J67" s="30" t="s">
        <v>175</v>
      </c>
      <c r="K67" s="30"/>
      <c r="L67" s="49" t="e">
        <f t="shared" si="2"/>
        <v>#VALUE!</v>
      </c>
      <c r="M67" s="35" t="e">
        <f>표3_2[[#This Row],[This Week]]-'AB(AO)'!$G$29-'TOAD(INT)'!$H$41</f>
        <v>#VALUE!</v>
      </c>
    </row>
    <row r="68" spans="2:13" x14ac:dyDescent="0.3">
      <c r="B68" s="13" t="s">
        <v>9</v>
      </c>
      <c r="C68" s="30" t="s">
        <v>56</v>
      </c>
      <c r="D68" s="14">
        <v>1</v>
      </c>
      <c r="E68" s="30" t="s">
        <v>6</v>
      </c>
      <c r="F68" s="30" t="s">
        <v>16</v>
      </c>
      <c r="G68" s="30">
        <v>80</v>
      </c>
      <c r="H68" s="30" t="s">
        <v>181</v>
      </c>
      <c r="I68" s="30" t="s">
        <v>181</v>
      </c>
      <c r="J68" s="30" t="s">
        <v>181</v>
      </c>
      <c r="K68" s="30"/>
      <c r="L68" s="49" t="e">
        <f t="shared" si="2"/>
        <v>#VALUE!</v>
      </c>
      <c r="M68" s="35" t="e">
        <f>표3_2[[#This Row],[This Week]]-'AB(AO)'!$G$29-'TOAD(INT)'!$H$42</f>
        <v>#VALUE!</v>
      </c>
    </row>
    <row r="69" spans="2:13" x14ac:dyDescent="0.3">
      <c r="B69" s="13" t="s">
        <v>9</v>
      </c>
      <c r="C69" s="30" t="s">
        <v>56</v>
      </c>
      <c r="D69" s="14">
        <v>1</v>
      </c>
      <c r="E69" s="30" t="s">
        <v>6</v>
      </c>
      <c r="F69" s="30" t="s">
        <v>7</v>
      </c>
      <c r="G69" s="30">
        <v>80</v>
      </c>
      <c r="H69" s="30" t="s">
        <v>175</v>
      </c>
      <c r="I69" s="30" t="s">
        <v>181</v>
      </c>
      <c r="J69" s="30" t="s">
        <v>181</v>
      </c>
      <c r="K69" s="30"/>
      <c r="L69" s="49" t="e">
        <f t="shared" si="2"/>
        <v>#VALUE!</v>
      </c>
      <c r="M69" s="35" t="e">
        <f>표3_2[[#This Row],[This Week]]-'AB(AO)'!$G$29-'TOAD(INT)'!$H$43</f>
        <v>#VALUE!</v>
      </c>
    </row>
    <row r="70" spans="2:13" x14ac:dyDescent="0.3">
      <c r="B70" s="13" t="s">
        <v>9</v>
      </c>
      <c r="C70" s="30" t="s">
        <v>56</v>
      </c>
      <c r="D70" s="14">
        <v>1</v>
      </c>
      <c r="E70" s="30" t="s">
        <v>7</v>
      </c>
      <c r="F70" s="30" t="s">
        <v>76</v>
      </c>
      <c r="G70" s="30">
        <v>80</v>
      </c>
      <c r="H70" s="30" t="s">
        <v>181</v>
      </c>
      <c r="I70" s="30" t="s">
        <v>175</v>
      </c>
      <c r="J70" s="30" t="s">
        <v>181</v>
      </c>
      <c r="K70" s="30"/>
      <c r="L70" s="49" t="e">
        <f t="shared" si="2"/>
        <v>#VALUE!</v>
      </c>
      <c r="M70" s="35" t="e">
        <f>표3_2[[#This Row],[This Week]]-'AB(AO)'!$G$29-'TOAD(RE)'!$F$33</f>
        <v>#VALUE!</v>
      </c>
    </row>
    <row r="71" spans="2:13" x14ac:dyDescent="0.3">
      <c r="B71" s="13" t="s">
        <v>9</v>
      </c>
      <c r="C71" s="30" t="s">
        <v>56</v>
      </c>
      <c r="D71" s="14">
        <v>1</v>
      </c>
      <c r="E71" s="30" t="s">
        <v>7</v>
      </c>
      <c r="F71" s="30" t="s">
        <v>16</v>
      </c>
      <c r="G71" s="30">
        <v>90</v>
      </c>
      <c r="H71" s="30" t="s">
        <v>175</v>
      </c>
      <c r="I71" s="30" t="s">
        <v>181</v>
      </c>
      <c r="J71" s="30" t="s">
        <v>175</v>
      </c>
      <c r="K71" s="30"/>
      <c r="L71" s="26" t="e">
        <f t="shared" si="2"/>
        <v>#VALUE!</v>
      </c>
      <c r="M71" s="35" t="e">
        <f>표3_2[[#This Row],[This Week]]-'AB(AO)'!$G$30-'TOAD(INT)'!$H$40</f>
        <v>#VALUE!</v>
      </c>
    </row>
    <row r="72" spans="2:13" x14ac:dyDescent="0.3">
      <c r="B72" s="13" t="s">
        <v>9</v>
      </c>
      <c r="C72" s="30" t="s">
        <v>56</v>
      </c>
      <c r="D72" s="14">
        <v>1</v>
      </c>
      <c r="E72" s="30" t="s">
        <v>7</v>
      </c>
      <c r="F72" s="30" t="s">
        <v>5</v>
      </c>
      <c r="G72" s="30">
        <v>90</v>
      </c>
      <c r="H72" s="30" t="s">
        <v>175</v>
      </c>
      <c r="I72" s="30" t="s">
        <v>175</v>
      </c>
      <c r="J72" s="30" t="s">
        <v>181</v>
      </c>
      <c r="K72" s="30"/>
      <c r="L72" s="19" t="e">
        <f t="shared" si="2"/>
        <v>#VALUE!</v>
      </c>
      <c r="M72" s="32" t="e">
        <f>표3_2[[#This Row],[This Week]]-'AB(AO)'!$G$30-'TOAD(INT)'!$H$41</f>
        <v>#VALUE!</v>
      </c>
    </row>
    <row r="73" spans="2:13" x14ac:dyDescent="0.3">
      <c r="B73" s="13" t="s">
        <v>9</v>
      </c>
      <c r="C73" s="30" t="s">
        <v>56</v>
      </c>
      <c r="D73" s="14">
        <v>1</v>
      </c>
      <c r="E73" s="30" t="s">
        <v>6</v>
      </c>
      <c r="F73" s="30" t="s">
        <v>16</v>
      </c>
      <c r="G73" s="30">
        <v>90</v>
      </c>
      <c r="H73" s="30" t="s">
        <v>181</v>
      </c>
      <c r="I73" s="30" t="s">
        <v>182</v>
      </c>
      <c r="J73" s="30" t="s">
        <v>181</v>
      </c>
      <c r="K73" s="30"/>
      <c r="L73" s="19" t="e">
        <f t="shared" si="2"/>
        <v>#VALUE!</v>
      </c>
      <c r="M73" s="32" t="e">
        <f>표3_2[[#This Row],[This Week]]-'AB(AO)'!$G$30-'TOAD(INT)'!$H$42</f>
        <v>#VALUE!</v>
      </c>
    </row>
    <row r="74" spans="2:13" x14ac:dyDescent="0.3">
      <c r="B74" s="13" t="s">
        <v>9</v>
      </c>
      <c r="C74" s="30" t="s">
        <v>56</v>
      </c>
      <c r="D74" s="14">
        <v>1</v>
      </c>
      <c r="E74" s="30" t="s">
        <v>6</v>
      </c>
      <c r="F74" s="30" t="s">
        <v>5</v>
      </c>
      <c r="G74" s="30">
        <v>90</v>
      </c>
      <c r="H74" s="30" t="s">
        <v>175</v>
      </c>
      <c r="I74" s="30" t="s">
        <v>181</v>
      </c>
      <c r="J74" s="30" t="s">
        <v>181</v>
      </c>
      <c r="K74" s="30"/>
      <c r="L74" s="19" t="e">
        <f t="shared" si="2"/>
        <v>#VALUE!</v>
      </c>
      <c r="M74" s="32" t="e">
        <f>표3_2[[#This Row],[This Week]]-'AB(AO)'!$G$30-'TOAD(INT)'!$H$43</f>
        <v>#VALUE!</v>
      </c>
    </row>
    <row r="75" spans="2:13" x14ac:dyDescent="0.3">
      <c r="B75" s="13" t="s">
        <v>9</v>
      </c>
      <c r="C75" s="30" t="s">
        <v>56</v>
      </c>
      <c r="D75" s="14">
        <v>1</v>
      </c>
      <c r="E75" s="30" t="s">
        <v>7</v>
      </c>
      <c r="F75" s="30" t="s">
        <v>76</v>
      </c>
      <c r="G75" s="30">
        <v>90</v>
      </c>
      <c r="H75" s="30" t="s">
        <v>181</v>
      </c>
      <c r="I75" s="30" t="s">
        <v>181</v>
      </c>
      <c r="J75" s="30" t="s">
        <v>181</v>
      </c>
      <c r="K75" s="30"/>
      <c r="L75" s="19" t="e">
        <f t="shared" si="2"/>
        <v>#VALUE!</v>
      </c>
      <c r="M75" s="32" t="e">
        <f>표3_2[[#This Row],[This Week]]-'AB(AO)'!$G$30-'TOAD(RE)'!$F$33</f>
        <v>#VALUE!</v>
      </c>
    </row>
    <row r="76" spans="2:13" x14ac:dyDescent="0.3">
      <c r="B76" s="13" t="s">
        <v>9</v>
      </c>
      <c r="C76" s="30" t="s">
        <v>56</v>
      </c>
      <c r="D76" s="14">
        <v>1</v>
      </c>
      <c r="E76" s="30" t="s">
        <v>7</v>
      </c>
      <c r="F76" s="30" t="s">
        <v>16</v>
      </c>
      <c r="G76" s="30">
        <v>100</v>
      </c>
      <c r="H76" s="30" t="s">
        <v>182</v>
      </c>
      <c r="I76" s="30" t="s">
        <v>182</v>
      </c>
      <c r="J76" s="30" t="s">
        <v>175</v>
      </c>
      <c r="K76" s="30"/>
      <c r="L76" s="19" t="e">
        <f t="shared" si="2"/>
        <v>#VALUE!</v>
      </c>
      <c r="M76" s="32" t="e">
        <f>표3_2[[#This Row],[This Week]]-'AB(AO)'!$G$31-'TOAD(INT)'!$H$40</f>
        <v>#VALUE!</v>
      </c>
    </row>
    <row r="77" spans="2:13" x14ac:dyDescent="0.3">
      <c r="B77" s="13" t="s">
        <v>9</v>
      </c>
      <c r="C77" s="30" t="s">
        <v>56</v>
      </c>
      <c r="D77" s="14">
        <v>1</v>
      </c>
      <c r="E77" s="30" t="s">
        <v>7</v>
      </c>
      <c r="F77" s="30" t="s">
        <v>5</v>
      </c>
      <c r="G77" s="30">
        <v>100</v>
      </c>
      <c r="H77" s="30" t="s">
        <v>175</v>
      </c>
      <c r="I77" s="30" t="s">
        <v>181</v>
      </c>
      <c r="J77" s="30" t="s">
        <v>175</v>
      </c>
      <c r="K77" s="30"/>
      <c r="L77" s="19" t="e">
        <f t="shared" si="2"/>
        <v>#VALUE!</v>
      </c>
      <c r="M77" s="32" t="e">
        <f>표3_2[[#This Row],[This Week]]-'AB(AO)'!$G$31-'TOAD(INT)'!$H$41</f>
        <v>#VALUE!</v>
      </c>
    </row>
    <row r="78" spans="2:13" x14ac:dyDescent="0.3">
      <c r="B78" s="13" t="s">
        <v>9</v>
      </c>
      <c r="C78" s="30" t="s">
        <v>56</v>
      </c>
      <c r="D78" s="14">
        <v>1</v>
      </c>
      <c r="E78" s="30" t="s">
        <v>6</v>
      </c>
      <c r="F78" s="30" t="s">
        <v>16</v>
      </c>
      <c r="G78" s="30">
        <v>100</v>
      </c>
      <c r="H78" s="30" t="s">
        <v>181</v>
      </c>
      <c r="I78" s="30" t="s">
        <v>181</v>
      </c>
      <c r="J78" s="30" t="s">
        <v>179</v>
      </c>
      <c r="K78" s="30"/>
      <c r="L78" s="19" t="e">
        <f t="shared" si="2"/>
        <v>#VALUE!</v>
      </c>
      <c r="M78" s="32" t="e">
        <f>표3_2[[#This Row],[This Week]]-'AB(AO)'!$G$31-'TOAD(INT)'!$H$42</f>
        <v>#VALUE!</v>
      </c>
    </row>
    <row r="79" spans="2:13" x14ac:dyDescent="0.3">
      <c r="B79" s="13" t="s">
        <v>9</v>
      </c>
      <c r="C79" s="30" t="s">
        <v>56</v>
      </c>
      <c r="D79" s="14">
        <v>1</v>
      </c>
      <c r="E79" s="30" t="s">
        <v>6</v>
      </c>
      <c r="F79" s="30" t="s">
        <v>5</v>
      </c>
      <c r="G79" s="30">
        <v>100</v>
      </c>
      <c r="H79" s="30" t="s">
        <v>181</v>
      </c>
      <c r="I79" s="30" t="s">
        <v>179</v>
      </c>
      <c r="J79" s="30" t="s">
        <v>181</v>
      </c>
      <c r="K79" s="30"/>
      <c r="L79" s="19" t="e">
        <f t="shared" si="2"/>
        <v>#VALUE!</v>
      </c>
      <c r="M79" s="32" t="e">
        <f>표3_2[[#This Row],[This Week]]-'AB(AO)'!$G$31-'TOAD(INT)'!$H$43</f>
        <v>#VALUE!</v>
      </c>
    </row>
    <row r="80" spans="2:13" x14ac:dyDescent="0.3">
      <c r="B80" s="13" t="s">
        <v>9</v>
      </c>
      <c r="C80" s="30" t="s">
        <v>56</v>
      </c>
      <c r="D80" s="14">
        <v>1</v>
      </c>
      <c r="E80" s="30" t="s">
        <v>7</v>
      </c>
      <c r="F80" s="30" t="s">
        <v>76</v>
      </c>
      <c r="G80" s="30">
        <v>100</v>
      </c>
      <c r="H80" s="30" t="s">
        <v>181</v>
      </c>
      <c r="I80" s="30" t="s">
        <v>181</v>
      </c>
      <c r="J80" s="30" t="s">
        <v>175</v>
      </c>
      <c r="K80" s="30"/>
      <c r="L80" s="19" t="e">
        <f t="shared" si="2"/>
        <v>#VALUE!</v>
      </c>
      <c r="M80" s="32" t="e">
        <f>표3_2[[#This Row],[This Week]]-'AB(AO)'!$G$31-'TOAD(RE)'!$F$33</f>
        <v>#VALUE!</v>
      </c>
    </row>
    <row r="81" spans="2:13" x14ac:dyDescent="0.3">
      <c r="B81" s="13" t="s">
        <v>9</v>
      </c>
      <c r="C81" s="30" t="s">
        <v>56</v>
      </c>
      <c r="D81" s="14">
        <v>1</v>
      </c>
      <c r="E81" s="30" t="s">
        <v>7</v>
      </c>
      <c r="F81" s="30" t="s">
        <v>16</v>
      </c>
      <c r="G81" s="30">
        <v>110</v>
      </c>
      <c r="H81" s="30" t="s">
        <v>181</v>
      </c>
      <c r="I81" s="30" t="s">
        <v>181</v>
      </c>
      <c r="J81" s="30" t="s">
        <v>175</v>
      </c>
      <c r="K81" s="30"/>
      <c r="L81" s="19" t="e">
        <f t="shared" si="2"/>
        <v>#VALUE!</v>
      </c>
      <c r="M81" s="32" t="e">
        <f>표3_2[[#This Row],[This Week]]-'AB(AO)'!$G$32-'TOAD(INT)'!$H$40</f>
        <v>#VALUE!</v>
      </c>
    </row>
    <row r="82" spans="2:13" x14ac:dyDescent="0.3">
      <c r="B82" s="13" t="s">
        <v>9</v>
      </c>
      <c r="C82" s="30" t="s">
        <v>56</v>
      </c>
      <c r="D82" s="14">
        <v>1</v>
      </c>
      <c r="E82" s="30" t="s">
        <v>7</v>
      </c>
      <c r="F82" s="30" t="s">
        <v>5</v>
      </c>
      <c r="G82" s="30">
        <v>110</v>
      </c>
      <c r="H82" s="30" t="s">
        <v>175</v>
      </c>
      <c r="I82" s="30" t="s">
        <v>175</v>
      </c>
      <c r="J82" s="30" t="s">
        <v>181</v>
      </c>
      <c r="K82" s="30"/>
      <c r="L82" s="19" t="e">
        <f t="shared" si="2"/>
        <v>#VALUE!</v>
      </c>
      <c r="M82" s="32" t="e">
        <f>표3_2[[#This Row],[This Week]]-'AB(AO)'!$G$32-'TOAD(INT)'!$H$41</f>
        <v>#VALUE!</v>
      </c>
    </row>
    <row r="83" spans="2:13" x14ac:dyDescent="0.3">
      <c r="B83" s="13" t="s">
        <v>9</v>
      </c>
      <c r="C83" s="30" t="s">
        <v>56</v>
      </c>
      <c r="D83" s="14">
        <v>1</v>
      </c>
      <c r="E83" s="30" t="s">
        <v>6</v>
      </c>
      <c r="F83" s="30" t="s">
        <v>16</v>
      </c>
      <c r="G83" s="30">
        <v>110</v>
      </c>
      <c r="H83" s="30" t="s">
        <v>181</v>
      </c>
      <c r="I83" s="30" t="s">
        <v>175</v>
      </c>
      <c r="J83" s="30" t="s">
        <v>181</v>
      </c>
      <c r="K83" s="30"/>
      <c r="L83" s="19" t="e">
        <f t="shared" si="2"/>
        <v>#VALUE!</v>
      </c>
      <c r="M83" s="32" t="e">
        <f>표3_2[[#This Row],[This Week]]-'AB(AO)'!$G$32-'TOAD(INT)'!$H$42</f>
        <v>#VALUE!</v>
      </c>
    </row>
    <row r="84" spans="2:13" x14ac:dyDescent="0.3">
      <c r="B84" s="13" t="s">
        <v>9</v>
      </c>
      <c r="C84" s="30" t="s">
        <v>56</v>
      </c>
      <c r="D84" s="14">
        <v>1</v>
      </c>
      <c r="E84" s="30" t="s">
        <v>6</v>
      </c>
      <c r="F84" s="30" t="s">
        <v>5</v>
      </c>
      <c r="G84" s="30">
        <v>110</v>
      </c>
      <c r="H84" s="30" t="s">
        <v>175</v>
      </c>
      <c r="I84" s="30" t="s">
        <v>175</v>
      </c>
      <c r="J84" s="30" t="s">
        <v>181</v>
      </c>
      <c r="K84" s="30"/>
      <c r="L84" s="19" t="e">
        <f t="shared" si="2"/>
        <v>#VALUE!</v>
      </c>
      <c r="M84" s="32" t="e">
        <f>표3_2[[#This Row],[This Week]]-'AB(AO)'!$G$32-'TOAD(INT)'!$H$43</f>
        <v>#VALUE!</v>
      </c>
    </row>
    <row r="85" spans="2:13" ht="17.25" thickBot="1" x14ac:dyDescent="0.35">
      <c r="B85" s="55" t="s">
        <v>9</v>
      </c>
      <c r="C85" s="56" t="s">
        <v>56</v>
      </c>
      <c r="D85" s="57">
        <v>1</v>
      </c>
      <c r="E85" s="56" t="s">
        <v>7</v>
      </c>
      <c r="F85" s="56" t="s">
        <v>76</v>
      </c>
      <c r="G85" s="56">
        <v>110</v>
      </c>
      <c r="H85" s="56">
        <v>10</v>
      </c>
      <c r="I85" s="56">
        <v>30</v>
      </c>
      <c r="J85" s="98">
        <v>105500</v>
      </c>
      <c r="K85" s="56"/>
      <c r="L85" s="58" t="e">
        <f t="shared" si="2"/>
        <v>#DIV/0!</v>
      </c>
      <c r="M85" s="59">
        <f>표3_2[[#This Row],[This Week]]-'AB(AO)'!$G$32-'TOAD(RE)'!$F$33</f>
        <v>63500</v>
      </c>
    </row>
    <row r="86" spans="2:13" ht="17.25" thickTop="1" x14ac:dyDescent="0.3">
      <c r="B86" s="47" t="s">
        <v>1</v>
      </c>
      <c r="C86" s="17" t="s">
        <v>55</v>
      </c>
      <c r="D86" s="17">
        <v>2</v>
      </c>
      <c r="E86" s="17" t="s">
        <v>7</v>
      </c>
      <c r="F86" s="17" t="s">
        <v>16</v>
      </c>
      <c r="G86" s="17">
        <v>80</v>
      </c>
      <c r="H86" s="17">
        <v>10</v>
      </c>
      <c r="I86" s="33" t="s">
        <v>183</v>
      </c>
      <c r="J86" s="99">
        <v>37000</v>
      </c>
      <c r="K86" s="33"/>
      <c r="L86" s="26" t="e">
        <f t="shared" si="2"/>
        <v>#DIV/0!</v>
      </c>
      <c r="M86" s="35">
        <f>표3_2[[#This Row],[This Week]]-'AB(AO)'!$G$33-'TOAD(INT)'!$H$46</f>
        <v>17200</v>
      </c>
    </row>
    <row r="87" spans="2:13" x14ac:dyDescent="0.3">
      <c r="B87" s="37" t="s">
        <v>1</v>
      </c>
      <c r="C87" s="30" t="s">
        <v>55</v>
      </c>
      <c r="D87" s="17">
        <v>2</v>
      </c>
      <c r="E87" s="30" t="s">
        <v>7</v>
      </c>
      <c r="F87" s="30" t="s">
        <v>5</v>
      </c>
      <c r="G87" s="30">
        <v>80</v>
      </c>
      <c r="H87" s="30" t="s">
        <v>175</v>
      </c>
      <c r="I87" s="30" t="s">
        <v>175</v>
      </c>
      <c r="J87" s="30" t="s">
        <v>175</v>
      </c>
      <c r="K87" s="30"/>
      <c r="L87" s="26" t="e">
        <f t="shared" si="2"/>
        <v>#VALUE!</v>
      </c>
      <c r="M87" s="35" t="e">
        <f>표3_2[[#This Row],[This Week]]-'AB(AO)'!$G$33-'TOAD(INT)'!$H$47</f>
        <v>#VALUE!</v>
      </c>
    </row>
    <row r="88" spans="2:13" x14ac:dyDescent="0.3">
      <c r="B88" s="37" t="s">
        <v>1</v>
      </c>
      <c r="C88" s="30" t="s">
        <v>55</v>
      </c>
      <c r="D88" s="17">
        <v>2</v>
      </c>
      <c r="E88" s="30" t="s">
        <v>6</v>
      </c>
      <c r="F88" s="30" t="s">
        <v>16</v>
      </c>
      <c r="G88" s="30">
        <v>80</v>
      </c>
      <c r="H88" s="30">
        <v>10</v>
      </c>
      <c r="I88" s="30">
        <v>70</v>
      </c>
      <c r="J88" s="41">
        <v>50000</v>
      </c>
      <c r="K88" s="30"/>
      <c r="L88" s="26" t="e">
        <f t="shared" si="2"/>
        <v>#DIV/0!</v>
      </c>
      <c r="M88" s="35">
        <f>표3_2[[#This Row],[This Week]]-'AB(AO)'!$G$33-'TOAD(INT)'!$H$48</f>
        <v>23200</v>
      </c>
    </row>
    <row r="89" spans="2:13" x14ac:dyDescent="0.3">
      <c r="B89" s="37" t="s">
        <v>1</v>
      </c>
      <c r="C89" s="30" t="s">
        <v>55</v>
      </c>
      <c r="D89" s="17">
        <v>2</v>
      </c>
      <c r="E89" s="30" t="s">
        <v>87</v>
      </c>
      <c r="F89" s="30" t="s">
        <v>88</v>
      </c>
      <c r="G89" s="30">
        <v>80</v>
      </c>
      <c r="H89" s="30">
        <v>10</v>
      </c>
      <c r="I89" s="30">
        <v>30</v>
      </c>
      <c r="J89" s="86">
        <v>59500</v>
      </c>
      <c r="K89" s="30"/>
      <c r="L89" s="26" t="e">
        <f t="shared" si="2"/>
        <v>#DIV/0!</v>
      </c>
      <c r="M89" s="35">
        <f>표3_2[[#This Row],[This Week]]-'AB(AO)'!$G$33-'TOAD(INT)'!$H$49</f>
        <v>30500</v>
      </c>
    </row>
    <row r="90" spans="2:13" x14ac:dyDescent="0.3">
      <c r="B90" s="25" t="s">
        <v>1</v>
      </c>
      <c r="C90" s="17" t="s">
        <v>55</v>
      </c>
      <c r="D90" s="17">
        <v>2</v>
      </c>
      <c r="E90" s="17" t="s">
        <v>7</v>
      </c>
      <c r="F90" s="17" t="s">
        <v>16</v>
      </c>
      <c r="G90" s="17">
        <v>90</v>
      </c>
      <c r="H90" s="17" t="s">
        <v>175</v>
      </c>
      <c r="I90" s="33" t="s">
        <v>175</v>
      </c>
      <c r="J90" s="33" t="s">
        <v>175</v>
      </c>
      <c r="K90" s="33"/>
      <c r="L90" s="26" t="e">
        <f>J90/K90-100%</f>
        <v>#VALUE!</v>
      </c>
      <c r="M90" s="35" t="e">
        <f>표3_2[[#This Row],[This Week]]-'AB(AO)'!$G$34-'TOAD(INT)'!$H$46</f>
        <v>#VALUE!</v>
      </c>
    </row>
    <row r="91" spans="2:13" x14ac:dyDescent="0.3">
      <c r="B91" s="13" t="s">
        <v>1</v>
      </c>
      <c r="C91" s="14" t="s">
        <v>55</v>
      </c>
      <c r="D91" s="17">
        <v>2</v>
      </c>
      <c r="E91" s="14" t="s">
        <v>7</v>
      </c>
      <c r="F91" s="14" t="s">
        <v>5</v>
      </c>
      <c r="G91" s="14">
        <v>90</v>
      </c>
      <c r="H91" s="14" t="s">
        <v>175</v>
      </c>
      <c r="I91" s="30" t="s">
        <v>175</v>
      </c>
      <c r="J91" s="30" t="s">
        <v>175</v>
      </c>
      <c r="K91" s="30"/>
      <c r="L91" s="19" t="e">
        <f t="shared" ref="L91:L125" si="3">J91/K91-100%</f>
        <v>#VALUE!</v>
      </c>
      <c r="M91" s="32" t="e">
        <f>표3_2[[#This Row],[This Week]]-'AB(AO)'!$G$34-'TOAD(INT)'!$H$47</f>
        <v>#VALUE!</v>
      </c>
    </row>
    <row r="92" spans="2:13" x14ac:dyDescent="0.3">
      <c r="B92" s="13" t="s">
        <v>1</v>
      </c>
      <c r="C92" s="14" t="s">
        <v>55</v>
      </c>
      <c r="D92" s="17">
        <v>2</v>
      </c>
      <c r="E92" s="14" t="s">
        <v>6</v>
      </c>
      <c r="F92" s="14" t="s">
        <v>16</v>
      </c>
      <c r="G92" s="14">
        <v>90</v>
      </c>
      <c r="H92" s="14">
        <v>10</v>
      </c>
      <c r="I92" s="30">
        <v>70</v>
      </c>
      <c r="J92" s="41">
        <v>50500</v>
      </c>
      <c r="K92" s="30"/>
      <c r="L92" s="19" t="e">
        <f t="shared" si="3"/>
        <v>#DIV/0!</v>
      </c>
      <c r="M92" s="32">
        <f>표3_2[[#This Row],[This Week]]-'AB(AO)'!$G$34-'TOAD(INT)'!$H$48</f>
        <v>20000</v>
      </c>
    </row>
    <row r="93" spans="2:13" x14ac:dyDescent="0.3">
      <c r="B93" s="13" t="s">
        <v>1</v>
      </c>
      <c r="C93" s="14" t="s">
        <v>55</v>
      </c>
      <c r="D93" s="17">
        <v>2</v>
      </c>
      <c r="E93" s="14" t="s">
        <v>6</v>
      </c>
      <c r="F93" s="14" t="s">
        <v>5</v>
      </c>
      <c r="G93" s="14">
        <v>90</v>
      </c>
      <c r="H93" s="14" t="s">
        <v>175</v>
      </c>
      <c r="I93" s="30" t="s">
        <v>175</v>
      </c>
      <c r="J93" s="30" t="s">
        <v>175</v>
      </c>
      <c r="K93" s="30"/>
      <c r="L93" s="19" t="e">
        <f t="shared" si="3"/>
        <v>#VALUE!</v>
      </c>
      <c r="M93" s="32" t="e">
        <f>표3_2[[#This Row],[This Week]]-'AB(AO)'!$G$34-'TOAD(INT)'!$H$49</f>
        <v>#VALUE!</v>
      </c>
    </row>
    <row r="94" spans="2:13" x14ac:dyDescent="0.3">
      <c r="B94" s="13" t="s">
        <v>1</v>
      </c>
      <c r="C94" s="14" t="s">
        <v>55</v>
      </c>
      <c r="D94" s="17">
        <v>2</v>
      </c>
      <c r="E94" s="14" t="s">
        <v>7</v>
      </c>
      <c r="F94" s="14" t="s">
        <v>16</v>
      </c>
      <c r="G94" s="14">
        <v>100</v>
      </c>
      <c r="H94" s="14" t="s">
        <v>175</v>
      </c>
      <c r="I94" s="30" t="s">
        <v>175</v>
      </c>
      <c r="J94" s="30" t="s">
        <v>175</v>
      </c>
      <c r="K94" s="30"/>
      <c r="L94" s="19" t="e">
        <f t="shared" si="3"/>
        <v>#VALUE!</v>
      </c>
      <c r="M94" s="32" t="e">
        <f>표3_2[[#This Row],[This Week]]-'AB(AO)'!$G$35-'TOAD(INT)'!$H$46</f>
        <v>#VALUE!</v>
      </c>
    </row>
    <row r="95" spans="2:13" x14ac:dyDescent="0.3">
      <c r="B95" s="13" t="s">
        <v>1</v>
      </c>
      <c r="C95" s="14" t="s">
        <v>55</v>
      </c>
      <c r="D95" s="17">
        <v>2</v>
      </c>
      <c r="E95" s="14" t="s">
        <v>7</v>
      </c>
      <c r="F95" s="14" t="s">
        <v>5</v>
      </c>
      <c r="G95" s="14">
        <v>100</v>
      </c>
      <c r="H95" s="14" t="s">
        <v>175</v>
      </c>
      <c r="I95" s="30" t="s">
        <v>175</v>
      </c>
      <c r="J95" s="30" t="s">
        <v>175</v>
      </c>
      <c r="K95" s="30"/>
      <c r="L95" s="19" t="e">
        <f t="shared" si="3"/>
        <v>#VALUE!</v>
      </c>
      <c r="M95" s="32" t="e">
        <f>표3_2[[#This Row],[This Week]]-'AB(AO)'!$G$35-'TOAD(INT)'!$H$47</f>
        <v>#VALUE!</v>
      </c>
    </row>
    <row r="96" spans="2:13" x14ac:dyDescent="0.3">
      <c r="B96" s="13" t="s">
        <v>1</v>
      </c>
      <c r="C96" s="14" t="s">
        <v>55</v>
      </c>
      <c r="D96" s="17">
        <v>2</v>
      </c>
      <c r="E96" s="14" t="s">
        <v>6</v>
      </c>
      <c r="F96" s="14" t="s">
        <v>16</v>
      </c>
      <c r="G96" s="14">
        <v>100</v>
      </c>
      <c r="H96" s="14">
        <v>10</v>
      </c>
      <c r="I96" s="30">
        <v>70</v>
      </c>
      <c r="J96" s="30">
        <v>43000</v>
      </c>
      <c r="K96" s="30"/>
      <c r="L96" s="19" t="e">
        <f t="shared" si="3"/>
        <v>#DIV/0!</v>
      </c>
      <c r="M96" s="32">
        <f>표3_2[[#This Row],[This Week]]-'AB(AO)'!$G$35-'TOAD(INT)'!$H$48</f>
        <v>6100</v>
      </c>
    </row>
    <row r="97" spans="2:13" x14ac:dyDescent="0.3">
      <c r="B97" s="13" t="s">
        <v>1</v>
      </c>
      <c r="C97" s="14" t="s">
        <v>55</v>
      </c>
      <c r="D97" s="17">
        <v>2</v>
      </c>
      <c r="E97" s="14" t="s">
        <v>6</v>
      </c>
      <c r="F97" s="14" t="s">
        <v>5</v>
      </c>
      <c r="G97" s="14">
        <v>100</v>
      </c>
      <c r="H97" s="14" t="s">
        <v>175</v>
      </c>
      <c r="I97" s="30" t="s">
        <v>175</v>
      </c>
      <c r="J97" s="30" t="s">
        <v>175</v>
      </c>
      <c r="K97" s="30"/>
      <c r="L97" s="19" t="e">
        <f t="shared" si="3"/>
        <v>#VALUE!</v>
      </c>
      <c r="M97" s="32" t="e">
        <f>표3_2[[#This Row],[This Week]]-'AB(AO)'!$G$35-'TOAD(INT)'!$H$49</f>
        <v>#VALUE!</v>
      </c>
    </row>
    <row r="98" spans="2:13" x14ac:dyDescent="0.3">
      <c r="B98" s="13" t="s">
        <v>1</v>
      </c>
      <c r="C98" s="14" t="s">
        <v>55</v>
      </c>
      <c r="D98" s="17">
        <v>2</v>
      </c>
      <c r="E98" s="14" t="s">
        <v>7</v>
      </c>
      <c r="F98" s="14" t="s">
        <v>16</v>
      </c>
      <c r="G98" s="14">
        <v>110</v>
      </c>
      <c r="H98" s="14" t="s">
        <v>175</v>
      </c>
      <c r="I98" s="30" t="s">
        <v>175</v>
      </c>
      <c r="J98" s="30" t="s">
        <v>175</v>
      </c>
      <c r="K98" s="30"/>
      <c r="L98" s="19" t="e">
        <f t="shared" si="3"/>
        <v>#VALUE!</v>
      </c>
      <c r="M98" s="32" t="e">
        <f>표3_2[[#This Row],[This Week]]-'AB(AO)'!$G$36-'TOAD(INT)'!$H$46</f>
        <v>#VALUE!</v>
      </c>
    </row>
    <row r="99" spans="2:13" x14ac:dyDescent="0.3">
      <c r="B99" s="13" t="s">
        <v>1</v>
      </c>
      <c r="C99" s="14" t="s">
        <v>55</v>
      </c>
      <c r="D99" s="17">
        <v>2</v>
      </c>
      <c r="E99" s="14" t="s">
        <v>7</v>
      </c>
      <c r="F99" s="14" t="s">
        <v>5</v>
      </c>
      <c r="G99" s="14">
        <v>110</v>
      </c>
      <c r="H99" s="14" t="s">
        <v>175</v>
      </c>
      <c r="I99" s="30" t="s">
        <v>175</v>
      </c>
      <c r="J99" s="30" t="s">
        <v>175</v>
      </c>
      <c r="K99" s="30"/>
      <c r="L99" s="19" t="e">
        <f t="shared" si="3"/>
        <v>#VALUE!</v>
      </c>
      <c r="M99" s="32" t="e">
        <f>표3_2[[#This Row],[This Week]]-'AB(AO)'!$G$36-'TOAD(INT)'!$H$47</f>
        <v>#VALUE!</v>
      </c>
    </row>
    <row r="100" spans="2:13" x14ac:dyDescent="0.3">
      <c r="B100" s="13" t="s">
        <v>1</v>
      </c>
      <c r="C100" s="14" t="s">
        <v>55</v>
      </c>
      <c r="D100" s="17">
        <v>2</v>
      </c>
      <c r="E100" s="14" t="s">
        <v>6</v>
      </c>
      <c r="F100" s="14" t="s">
        <v>16</v>
      </c>
      <c r="G100" s="14">
        <v>110</v>
      </c>
      <c r="H100" s="14" t="s">
        <v>175</v>
      </c>
      <c r="I100" s="30" t="s">
        <v>175</v>
      </c>
      <c r="J100" s="30" t="s">
        <v>175</v>
      </c>
      <c r="K100" s="30"/>
      <c r="L100" s="19" t="e">
        <f t="shared" si="3"/>
        <v>#VALUE!</v>
      </c>
      <c r="M100" s="32" t="e">
        <f>표3_2[[#This Row],[This Week]]-'AB(AO)'!$G$36-'TOAD(INT)'!$H$48</f>
        <v>#VALUE!</v>
      </c>
    </row>
    <row r="101" spans="2:13" ht="17.25" thickBot="1" x14ac:dyDescent="0.35">
      <c r="B101" s="50" t="s">
        <v>1</v>
      </c>
      <c r="C101" s="52" t="s">
        <v>55</v>
      </c>
      <c r="D101" s="52">
        <v>2</v>
      </c>
      <c r="E101" s="52" t="s">
        <v>6</v>
      </c>
      <c r="F101" s="52" t="s">
        <v>5</v>
      </c>
      <c r="G101" s="52">
        <v>110</v>
      </c>
      <c r="H101" s="52">
        <v>10</v>
      </c>
      <c r="I101" s="51">
        <v>30</v>
      </c>
      <c r="J101" s="100">
        <v>79600</v>
      </c>
      <c r="K101" s="51"/>
      <c r="L101" s="53" t="e">
        <f t="shared" si="3"/>
        <v>#DIV/0!</v>
      </c>
      <c r="M101" s="54">
        <f>표3_2[[#This Row],[This Week]]-'AB(AO)'!$G$36-'TOAD(INT)'!$H$49</f>
        <v>33900</v>
      </c>
    </row>
    <row r="102" spans="2:13" ht="17.25" thickTop="1" x14ac:dyDescent="0.3">
      <c r="B102" s="25" t="s">
        <v>1</v>
      </c>
      <c r="C102" s="33" t="s">
        <v>56</v>
      </c>
      <c r="D102" s="17">
        <v>1</v>
      </c>
      <c r="E102" s="33" t="s">
        <v>7</v>
      </c>
      <c r="F102" s="33" t="s">
        <v>16</v>
      </c>
      <c r="G102" s="33">
        <v>80</v>
      </c>
      <c r="H102" s="33">
        <v>10</v>
      </c>
      <c r="I102" s="33">
        <v>70</v>
      </c>
      <c r="J102" s="89">
        <v>37800</v>
      </c>
      <c r="K102" s="33"/>
      <c r="L102" s="48" t="e">
        <f t="shared" si="3"/>
        <v>#DIV/0!</v>
      </c>
      <c r="M102" s="35">
        <f>표3_2[[#This Row],[This Week]]-'AB(AO)'!$G$33-'TOAD(INT)'!$H$50</f>
        <v>13500</v>
      </c>
    </row>
    <row r="103" spans="2:13" x14ac:dyDescent="0.3">
      <c r="B103" s="13" t="s">
        <v>1</v>
      </c>
      <c r="C103" s="30" t="s">
        <v>56</v>
      </c>
      <c r="D103" s="17">
        <v>1</v>
      </c>
      <c r="E103" s="30" t="s">
        <v>7</v>
      </c>
      <c r="F103" s="30" t="s">
        <v>5</v>
      </c>
      <c r="G103" s="30">
        <v>80</v>
      </c>
      <c r="H103" s="30" t="s">
        <v>175</v>
      </c>
      <c r="I103" s="30" t="s">
        <v>176</v>
      </c>
      <c r="J103" s="30" t="s">
        <v>175</v>
      </c>
      <c r="K103" s="30"/>
      <c r="L103" s="49" t="e">
        <f t="shared" si="3"/>
        <v>#VALUE!</v>
      </c>
      <c r="M103" s="35" t="e">
        <f>표3_2[[#This Row],[This Week]]-'AB(AO)'!$G$33-'TOAD(INT)'!$H$51</f>
        <v>#VALUE!</v>
      </c>
    </row>
    <row r="104" spans="2:13" x14ac:dyDescent="0.3">
      <c r="B104" s="13" t="s">
        <v>1</v>
      </c>
      <c r="C104" s="30" t="s">
        <v>56</v>
      </c>
      <c r="D104" s="17">
        <v>1</v>
      </c>
      <c r="E104" s="30" t="s">
        <v>6</v>
      </c>
      <c r="F104" s="30" t="s">
        <v>16</v>
      </c>
      <c r="G104" s="30">
        <v>80</v>
      </c>
      <c r="H104" s="30" t="s">
        <v>175</v>
      </c>
      <c r="I104" s="30" t="s">
        <v>175</v>
      </c>
      <c r="J104" s="30" t="s">
        <v>175</v>
      </c>
      <c r="K104" s="30"/>
      <c r="L104" s="49" t="e">
        <f t="shared" si="3"/>
        <v>#VALUE!</v>
      </c>
      <c r="M104" s="35" t="e">
        <f>표3_2[[#This Row],[This Week]]-'AB(AO)'!$G$33-'TOAD(INT)'!$H$52</f>
        <v>#VALUE!</v>
      </c>
    </row>
    <row r="105" spans="2:13" x14ac:dyDescent="0.3">
      <c r="B105" s="13" t="s">
        <v>1</v>
      </c>
      <c r="C105" s="30" t="s">
        <v>56</v>
      </c>
      <c r="D105" s="17">
        <v>1</v>
      </c>
      <c r="E105" s="30" t="s">
        <v>6</v>
      </c>
      <c r="F105" s="30" t="s">
        <v>5</v>
      </c>
      <c r="G105" s="30">
        <v>80</v>
      </c>
      <c r="H105" s="30" t="s">
        <v>175</v>
      </c>
      <c r="I105" s="30" t="s">
        <v>179</v>
      </c>
      <c r="J105" s="30" t="s">
        <v>175</v>
      </c>
      <c r="K105" s="30"/>
      <c r="L105" s="49" t="e">
        <f t="shared" si="3"/>
        <v>#VALUE!</v>
      </c>
      <c r="M105" s="35" t="e">
        <f>표3_2[[#This Row],[This Week]]-'AB(AO)'!$G$33-'TOAD(INT)'!$H$53</f>
        <v>#VALUE!</v>
      </c>
    </row>
    <row r="106" spans="2:13" x14ac:dyDescent="0.3">
      <c r="B106" s="13" t="s">
        <v>1</v>
      </c>
      <c r="C106" s="30" t="s">
        <v>56</v>
      </c>
      <c r="D106" s="17">
        <v>1</v>
      </c>
      <c r="E106" s="30" t="s">
        <v>7</v>
      </c>
      <c r="F106" s="30" t="s">
        <v>76</v>
      </c>
      <c r="G106" s="30">
        <v>80</v>
      </c>
      <c r="H106" s="30" t="s">
        <v>175</v>
      </c>
      <c r="I106" s="30" t="s">
        <v>176</v>
      </c>
      <c r="J106" s="30" t="s">
        <v>175</v>
      </c>
      <c r="K106" s="30"/>
      <c r="L106" s="49" t="e">
        <f t="shared" si="3"/>
        <v>#VALUE!</v>
      </c>
      <c r="M106" s="35" t="e">
        <f>표3_2[[#This Row],[This Week]]-'AB(AO)'!$G$33-'TOAD(RE)'!$F$41</f>
        <v>#VALUE!</v>
      </c>
    </row>
    <row r="107" spans="2:13" x14ac:dyDescent="0.3">
      <c r="B107" s="13" t="s">
        <v>1</v>
      </c>
      <c r="C107" s="30" t="s">
        <v>56</v>
      </c>
      <c r="D107" s="17">
        <v>1</v>
      </c>
      <c r="E107" s="30" t="s">
        <v>7</v>
      </c>
      <c r="F107" s="30" t="s">
        <v>16</v>
      </c>
      <c r="G107" s="30">
        <v>90</v>
      </c>
      <c r="H107" s="30" t="s">
        <v>175</v>
      </c>
      <c r="I107" s="30" t="s">
        <v>175</v>
      </c>
      <c r="J107" s="30" t="s">
        <v>175</v>
      </c>
      <c r="K107" s="30"/>
      <c r="L107" s="26" t="e">
        <f t="shared" si="3"/>
        <v>#VALUE!</v>
      </c>
      <c r="M107" s="35" t="e">
        <f>표3_2[[#This Row],[This Week]]-'AB(AO)'!$G$34-'TOAD(INT)'!$H$50</f>
        <v>#VALUE!</v>
      </c>
    </row>
    <row r="108" spans="2:13" x14ac:dyDescent="0.3">
      <c r="B108" s="13" t="s">
        <v>1</v>
      </c>
      <c r="C108" s="30" t="s">
        <v>56</v>
      </c>
      <c r="D108" s="17">
        <v>1</v>
      </c>
      <c r="E108" s="30" t="s">
        <v>7</v>
      </c>
      <c r="F108" s="30" t="s">
        <v>5</v>
      </c>
      <c r="G108" s="30">
        <v>90</v>
      </c>
      <c r="H108" s="30" t="s">
        <v>175</v>
      </c>
      <c r="I108" s="30" t="s">
        <v>175</v>
      </c>
      <c r="J108" s="30" t="s">
        <v>179</v>
      </c>
      <c r="K108" s="30"/>
      <c r="L108" s="19" t="e">
        <f t="shared" si="3"/>
        <v>#VALUE!</v>
      </c>
      <c r="M108" s="32" t="e">
        <f>표3_2[[#This Row],[This Week]]-'AB(AO)'!$G$34-'TOAD(INT)'!$H$51</f>
        <v>#VALUE!</v>
      </c>
    </row>
    <row r="109" spans="2:13" x14ac:dyDescent="0.3">
      <c r="B109" s="13" t="s">
        <v>1</v>
      </c>
      <c r="C109" s="30" t="s">
        <v>56</v>
      </c>
      <c r="D109" s="17">
        <v>1</v>
      </c>
      <c r="E109" s="30" t="s">
        <v>6</v>
      </c>
      <c r="F109" s="30" t="s">
        <v>16</v>
      </c>
      <c r="G109" s="30">
        <v>90</v>
      </c>
      <c r="H109" s="30" t="s">
        <v>175</v>
      </c>
      <c r="I109" s="30" t="s">
        <v>175</v>
      </c>
      <c r="J109" s="30" t="s">
        <v>175</v>
      </c>
      <c r="K109" s="30"/>
      <c r="L109" s="19" t="e">
        <f t="shared" si="3"/>
        <v>#VALUE!</v>
      </c>
      <c r="M109" s="32" t="e">
        <f>표3_2[[#This Row],[This Week]]-'AB(AO)'!$G$34-'TOAD(INT)'!$H$52</f>
        <v>#VALUE!</v>
      </c>
    </row>
    <row r="110" spans="2:13" x14ac:dyDescent="0.3">
      <c r="B110" s="13" t="s">
        <v>1</v>
      </c>
      <c r="C110" s="30" t="s">
        <v>56</v>
      </c>
      <c r="D110" s="17">
        <v>1</v>
      </c>
      <c r="E110" s="30" t="s">
        <v>6</v>
      </c>
      <c r="F110" s="30" t="s">
        <v>5</v>
      </c>
      <c r="G110" s="30">
        <v>90</v>
      </c>
      <c r="H110" s="30">
        <v>10</v>
      </c>
      <c r="I110" s="30">
        <v>30</v>
      </c>
      <c r="J110" s="86">
        <v>57500</v>
      </c>
      <c r="K110" s="30"/>
      <c r="L110" s="19" t="e">
        <f t="shared" si="3"/>
        <v>#DIV/0!</v>
      </c>
      <c r="M110" s="32">
        <f>표3_2[[#This Row],[This Week]]-'AB(AO)'!$G$34-'TOAD(INT)'!$H$53</f>
        <v>13500</v>
      </c>
    </row>
    <row r="111" spans="2:13" x14ac:dyDescent="0.3">
      <c r="B111" s="13" t="s">
        <v>1</v>
      </c>
      <c r="C111" s="30" t="s">
        <v>56</v>
      </c>
      <c r="D111" s="17">
        <v>1</v>
      </c>
      <c r="E111" s="30" t="s">
        <v>7</v>
      </c>
      <c r="F111" s="30" t="s">
        <v>76</v>
      </c>
      <c r="G111" s="30">
        <v>90</v>
      </c>
      <c r="H111" s="30" t="s">
        <v>179</v>
      </c>
      <c r="I111" s="30" t="s">
        <v>175</v>
      </c>
      <c r="J111" s="30" t="s">
        <v>175</v>
      </c>
      <c r="K111" s="30"/>
      <c r="L111" s="19" t="e">
        <f t="shared" si="3"/>
        <v>#VALUE!</v>
      </c>
      <c r="M111" s="32" t="e">
        <f>표3_2[[#This Row],[This Week]]-'AB(AO)'!$G$34-'TOAD(RE)'!$F$41</f>
        <v>#VALUE!</v>
      </c>
    </row>
    <row r="112" spans="2:13" x14ac:dyDescent="0.3">
      <c r="B112" s="13" t="s">
        <v>1</v>
      </c>
      <c r="C112" s="30" t="s">
        <v>56</v>
      </c>
      <c r="D112" s="17">
        <v>1</v>
      </c>
      <c r="E112" s="30" t="s">
        <v>7</v>
      </c>
      <c r="F112" s="30" t="s">
        <v>16</v>
      </c>
      <c r="G112" s="30">
        <v>100</v>
      </c>
      <c r="H112" s="30" t="s">
        <v>175</v>
      </c>
      <c r="I112" s="30" t="s">
        <v>175</v>
      </c>
      <c r="J112" s="30" t="s">
        <v>175</v>
      </c>
      <c r="K112" s="30"/>
      <c r="L112" s="19" t="e">
        <f t="shared" si="3"/>
        <v>#VALUE!</v>
      </c>
      <c r="M112" s="32" t="e">
        <f>표3_2[[#This Row],[This Week]]-'AB(AO)'!$G$35-'TOAD(INT)'!$H$50</f>
        <v>#VALUE!</v>
      </c>
    </row>
    <row r="113" spans="2:13" x14ac:dyDescent="0.3">
      <c r="B113" s="13" t="s">
        <v>1</v>
      </c>
      <c r="C113" s="30" t="s">
        <v>56</v>
      </c>
      <c r="D113" s="17">
        <v>1</v>
      </c>
      <c r="E113" s="30" t="s">
        <v>7</v>
      </c>
      <c r="F113" s="30" t="s">
        <v>5</v>
      </c>
      <c r="G113" s="30">
        <v>100</v>
      </c>
      <c r="H113" s="30">
        <v>10</v>
      </c>
      <c r="I113" s="30">
        <v>30</v>
      </c>
      <c r="J113" s="41">
        <v>85500</v>
      </c>
      <c r="K113" s="30"/>
      <c r="L113" s="19" t="e">
        <f t="shared" si="3"/>
        <v>#DIV/0!</v>
      </c>
      <c r="M113" s="32">
        <f>표3_2[[#This Row],[This Week]]-'AB(AO)'!$G$35-'TOAD(INT)'!$H$51</f>
        <v>38000</v>
      </c>
    </row>
    <row r="114" spans="2:13" x14ac:dyDescent="0.3">
      <c r="B114" s="13" t="s">
        <v>1</v>
      </c>
      <c r="C114" s="30" t="s">
        <v>56</v>
      </c>
      <c r="D114" s="17">
        <v>1</v>
      </c>
      <c r="E114" s="30" t="s">
        <v>6</v>
      </c>
      <c r="F114" s="30" t="s">
        <v>16</v>
      </c>
      <c r="G114" s="30">
        <v>100</v>
      </c>
      <c r="H114" s="30" t="s">
        <v>175</v>
      </c>
      <c r="I114" s="30" t="s">
        <v>176</v>
      </c>
      <c r="J114" s="30" t="s">
        <v>175</v>
      </c>
      <c r="K114" s="30"/>
      <c r="L114" s="19" t="e">
        <f t="shared" si="3"/>
        <v>#VALUE!</v>
      </c>
      <c r="M114" s="32" t="e">
        <f>표3_2[[#This Row],[This Week]]-'AB(AO)'!$G$35-'TOAD(INT)'!$H$52</f>
        <v>#VALUE!</v>
      </c>
    </row>
    <row r="115" spans="2:13" x14ac:dyDescent="0.3">
      <c r="B115" s="13" t="s">
        <v>1</v>
      </c>
      <c r="C115" s="30" t="s">
        <v>56</v>
      </c>
      <c r="D115" s="17">
        <v>1</v>
      </c>
      <c r="E115" s="30" t="s">
        <v>6</v>
      </c>
      <c r="F115" s="30" t="s">
        <v>5</v>
      </c>
      <c r="G115" s="30">
        <v>100</v>
      </c>
      <c r="H115" s="30" t="s">
        <v>176</v>
      </c>
      <c r="I115" s="30" t="s">
        <v>175</v>
      </c>
      <c r="J115" s="30" t="s">
        <v>175</v>
      </c>
      <c r="K115" s="30"/>
      <c r="L115" s="19" t="e">
        <f t="shared" si="3"/>
        <v>#VALUE!</v>
      </c>
      <c r="M115" s="32" t="e">
        <f>표3_2[[#This Row],[This Week]]-'AB(AO)'!$G$35-'TOAD(INT)'!$H$53</f>
        <v>#VALUE!</v>
      </c>
    </row>
    <row r="116" spans="2:13" x14ac:dyDescent="0.3">
      <c r="B116" s="13" t="s">
        <v>1</v>
      </c>
      <c r="C116" s="30" t="s">
        <v>56</v>
      </c>
      <c r="D116" s="17">
        <v>1</v>
      </c>
      <c r="E116" s="30" t="s">
        <v>7</v>
      </c>
      <c r="F116" s="30" t="s">
        <v>76</v>
      </c>
      <c r="G116" s="30">
        <v>100</v>
      </c>
      <c r="H116" s="30" t="s">
        <v>175</v>
      </c>
      <c r="I116" s="30" t="s">
        <v>175</v>
      </c>
      <c r="J116" s="30" t="s">
        <v>179</v>
      </c>
      <c r="K116" s="30"/>
      <c r="L116" s="19" t="e">
        <f t="shared" si="3"/>
        <v>#VALUE!</v>
      </c>
      <c r="M116" s="32" t="e">
        <f>표3_2[[#This Row],[This Week]]-'AB(AO)'!$G$35-'TOAD(RE)'!$F$41</f>
        <v>#VALUE!</v>
      </c>
    </row>
    <row r="117" spans="2:13" x14ac:dyDescent="0.3">
      <c r="B117" s="13" t="s">
        <v>1</v>
      </c>
      <c r="C117" s="30" t="s">
        <v>56</v>
      </c>
      <c r="D117" s="17">
        <v>1</v>
      </c>
      <c r="E117" s="30" t="s">
        <v>7</v>
      </c>
      <c r="F117" s="30" t="s">
        <v>16</v>
      </c>
      <c r="G117" s="30">
        <v>110</v>
      </c>
      <c r="H117" s="30" t="s">
        <v>176</v>
      </c>
      <c r="I117" s="30" t="s">
        <v>175</v>
      </c>
      <c r="J117" s="30" t="s">
        <v>175</v>
      </c>
      <c r="K117" s="30"/>
      <c r="L117" s="19" t="e">
        <f t="shared" si="3"/>
        <v>#VALUE!</v>
      </c>
      <c r="M117" s="32" t="e">
        <f>표3_2[[#This Row],[This Week]]-'AB(AO)'!$G$36-'TOAD(INT)'!$H$50</f>
        <v>#VALUE!</v>
      </c>
    </row>
    <row r="118" spans="2:13" x14ac:dyDescent="0.3">
      <c r="B118" s="13" t="s">
        <v>1</v>
      </c>
      <c r="C118" s="30" t="s">
        <v>56</v>
      </c>
      <c r="D118" s="17">
        <v>1</v>
      </c>
      <c r="E118" s="30" t="s">
        <v>7</v>
      </c>
      <c r="F118" s="30" t="s">
        <v>5</v>
      </c>
      <c r="G118" s="30">
        <v>110</v>
      </c>
      <c r="H118" s="30" t="s">
        <v>179</v>
      </c>
      <c r="I118" s="30" t="s">
        <v>179</v>
      </c>
      <c r="J118" s="30" t="s">
        <v>175</v>
      </c>
      <c r="K118" s="30"/>
      <c r="L118" s="19" t="e">
        <f t="shared" si="3"/>
        <v>#VALUE!</v>
      </c>
      <c r="M118" s="32" t="e">
        <f>표3_2[[#This Row],[This Week]]-'AB(AO)'!$G$36-'TOAD(INT)'!$H$51</f>
        <v>#VALUE!</v>
      </c>
    </row>
    <row r="119" spans="2:13" x14ac:dyDescent="0.3">
      <c r="B119" s="13" t="s">
        <v>1</v>
      </c>
      <c r="C119" s="30" t="s">
        <v>56</v>
      </c>
      <c r="D119" s="17">
        <v>1</v>
      </c>
      <c r="E119" s="30" t="s">
        <v>6</v>
      </c>
      <c r="F119" s="30" t="s">
        <v>16</v>
      </c>
      <c r="G119" s="30">
        <v>110</v>
      </c>
      <c r="H119" s="30" t="s">
        <v>175</v>
      </c>
      <c r="I119" s="30" t="s">
        <v>175</v>
      </c>
      <c r="J119" s="30" t="s">
        <v>175</v>
      </c>
      <c r="K119" s="30"/>
      <c r="L119" s="19" t="e">
        <f t="shared" si="3"/>
        <v>#VALUE!</v>
      </c>
      <c r="M119" s="32" t="e">
        <f>표3_2[[#This Row],[This Week]]-'AB(AO)'!$G$36-'TOAD(INT)'!$H$52</f>
        <v>#VALUE!</v>
      </c>
    </row>
    <row r="120" spans="2:13" x14ac:dyDescent="0.3">
      <c r="B120" s="13" t="s">
        <v>1</v>
      </c>
      <c r="C120" s="30" t="s">
        <v>56</v>
      </c>
      <c r="D120" s="17">
        <v>1</v>
      </c>
      <c r="E120" s="30" t="s">
        <v>6</v>
      </c>
      <c r="F120" s="30" t="s">
        <v>5</v>
      </c>
      <c r="G120" s="30">
        <v>110</v>
      </c>
      <c r="H120" s="30" t="s">
        <v>179</v>
      </c>
      <c r="I120" s="30" t="s">
        <v>176</v>
      </c>
      <c r="J120" s="30" t="s">
        <v>175</v>
      </c>
      <c r="K120" s="30"/>
      <c r="L120" s="19" t="e">
        <f t="shared" si="3"/>
        <v>#VALUE!</v>
      </c>
      <c r="M120" s="32" t="e">
        <f>표3_2[[#This Row],[This Week]]-'AB(AO)'!$G$36-'TOAD(INT)'!$H$53</f>
        <v>#VALUE!</v>
      </c>
    </row>
    <row r="121" spans="2:13" ht="17.25" thickBot="1" x14ac:dyDescent="0.35">
      <c r="B121" s="55" t="s">
        <v>1</v>
      </c>
      <c r="C121" s="56" t="s">
        <v>56</v>
      </c>
      <c r="D121" s="57">
        <v>1</v>
      </c>
      <c r="E121" s="56" t="s">
        <v>7</v>
      </c>
      <c r="F121" s="56" t="s">
        <v>76</v>
      </c>
      <c r="G121" s="56">
        <v>110</v>
      </c>
      <c r="H121" s="56" t="s">
        <v>175</v>
      </c>
      <c r="I121" s="56" t="s">
        <v>175</v>
      </c>
      <c r="J121" s="56" t="s">
        <v>175</v>
      </c>
      <c r="K121" s="56"/>
      <c r="L121" s="58" t="e">
        <f t="shared" si="3"/>
        <v>#VALUE!</v>
      </c>
      <c r="M121" s="59" t="e">
        <f>표3_2[[#This Row],[This Week]]-'AB(AO)'!$G$36-'TOAD(RE)'!$F$41</f>
        <v>#VALUE!</v>
      </c>
    </row>
    <row r="122" spans="2:13" ht="17.25" thickTop="1" x14ac:dyDescent="0.3">
      <c r="B122" s="82" t="s">
        <v>2</v>
      </c>
      <c r="C122" s="33" t="s">
        <v>55</v>
      </c>
      <c r="D122" s="17">
        <v>2</v>
      </c>
      <c r="E122" s="33" t="s">
        <v>7</v>
      </c>
      <c r="F122" s="33" t="s">
        <v>16</v>
      </c>
      <c r="G122" s="33">
        <v>80</v>
      </c>
      <c r="H122" s="33">
        <v>10</v>
      </c>
      <c r="I122" s="33">
        <v>70</v>
      </c>
      <c r="J122" s="89">
        <v>36000</v>
      </c>
      <c r="K122" s="33"/>
      <c r="L122" s="26" t="e">
        <f t="shared" si="3"/>
        <v>#DIV/0!</v>
      </c>
      <c r="M122" s="35">
        <f>표3_2[[#This Row],[This Week]]-'AB(AO)'!$G$37-'TOAD(INT)'!$H$56</f>
        <v>13700</v>
      </c>
    </row>
    <row r="123" spans="2:13" x14ac:dyDescent="0.3">
      <c r="B123" s="37" t="s">
        <v>2</v>
      </c>
      <c r="C123" s="30" t="s">
        <v>55</v>
      </c>
      <c r="D123" s="17">
        <v>2</v>
      </c>
      <c r="E123" s="30" t="s">
        <v>7</v>
      </c>
      <c r="F123" s="30" t="s">
        <v>5</v>
      </c>
      <c r="G123" s="30">
        <v>80</v>
      </c>
      <c r="H123" s="30" t="s">
        <v>175</v>
      </c>
      <c r="I123" s="30" t="s">
        <v>175</v>
      </c>
      <c r="J123" s="30" t="s">
        <v>175</v>
      </c>
      <c r="K123" s="30"/>
      <c r="L123" s="19" t="e">
        <f t="shared" si="3"/>
        <v>#VALUE!</v>
      </c>
      <c r="M123" s="35" t="e">
        <f>표3_2[[#This Row],[This Week]]-'AB(AO)'!$G$37-'TOAD(INT)'!$H$57</f>
        <v>#VALUE!</v>
      </c>
    </row>
    <row r="124" spans="2:13" x14ac:dyDescent="0.3">
      <c r="B124" s="37" t="s">
        <v>2</v>
      </c>
      <c r="C124" s="30" t="s">
        <v>55</v>
      </c>
      <c r="D124" s="17">
        <v>2</v>
      </c>
      <c r="E124" s="30" t="s">
        <v>6</v>
      </c>
      <c r="F124" s="30" t="s">
        <v>16</v>
      </c>
      <c r="G124" s="30">
        <v>80</v>
      </c>
      <c r="H124" s="30">
        <v>10</v>
      </c>
      <c r="I124" s="30">
        <v>30</v>
      </c>
      <c r="J124" s="86">
        <v>57300</v>
      </c>
      <c r="K124" s="30"/>
      <c r="L124" s="19" t="e">
        <f t="shared" si="3"/>
        <v>#DIV/0!</v>
      </c>
      <c r="M124" s="35">
        <f>표3_2[[#This Row],[This Week]]-'AB(AO)'!$G$37-'TOAD(INT)'!$H$58</f>
        <v>18000</v>
      </c>
    </row>
    <row r="125" spans="2:13" x14ac:dyDescent="0.3">
      <c r="B125" s="37" t="s">
        <v>2</v>
      </c>
      <c r="C125" s="30" t="s">
        <v>55</v>
      </c>
      <c r="D125" s="17">
        <v>2</v>
      </c>
      <c r="E125" s="30" t="s">
        <v>87</v>
      </c>
      <c r="F125" s="30" t="s">
        <v>88</v>
      </c>
      <c r="G125" s="30">
        <v>80</v>
      </c>
      <c r="H125" s="30" t="s">
        <v>175</v>
      </c>
      <c r="I125" s="30" t="s">
        <v>175</v>
      </c>
      <c r="J125" s="30" t="s">
        <v>175</v>
      </c>
      <c r="K125" s="30"/>
      <c r="L125" s="19" t="e">
        <f t="shared" si="3"/>
        <v>#VALUE!</v>
      </c>
      <c r="M125" s="35" t="e">
        <f>표3_2[[#This Row],[This Week]]-'AB(AO)'!$G$37-'TOAD(INT)'!$H$59</f>
        <v>#VALUE!</v>
      </c>
    </row>
    <row r="126" spans="2:13" x14ac:dyDescent="0.3">
      <c r="B126" s="37" t="s">
        <v>2</v>
      </c>
      <c r="C126" s="30" t="s">
        <v>55</v>
      </c>
      <c r="D126" s="17">
        <v>2</v>
      </c>
      <c r="E126" s="30" t="s">
        <v>7</v>
      </c>
      <c r="F126" s="30" t="s">
        <v>16</v>
      </c>
      <c r="G126" s="30">
        <v>90</v>
      </c>
      <c r="H126" s="30" t="s">
        <v>175</v>
      </c>
      <c r="I126" s="30" t="s">
        <v>175</v>
      </c>
      <c r="J126" s="30" t="s">
        <v>175</v>
      </c>
      <c r="K126" s="30"/>
      <c r="L126" s="19" t="e">
        <f>J126/K126-100%</f>
        <v>#VALUE!</v>
      </c>
      <c r="M126" s="35" t="e">
        <f>표3_2[[#This Row],[This Week]]-'AB(AO)'!$G$38-'TOAD(INT)'!$H$56</f>
        <v>#VALUE!</v>
      </c>
    </row>
    <row r="127" spans="2:13" x14ac:dyDescent="0.3">
      <c r="B127" s="37" t="s">
        <v>2</v>
      </c>
      <c r="C127" s="30" t="s">
        <v>55</v>
      </c>
      <c r="D127" s="17">
        <v>2</v>
      </c>
      <c r="E127" s="30" t="s">
        <v>7</v>
      </c>
      <c r="F127" s="30" t="s">
        <v>5</v>
      </c>
      <c r="G127" s="30">
        <v>90</v>
      </c>
      <c r="H127" s="30" t="s">
        <v>175</v>
      </c>
      <c r="I127" s="30" t="s">
        <v>175</v>
      </c>
      <c r="J127" s="30" t="s">
        <v>175</v>
      </c>
      <c r="K127" s="30"/>
      <c r="L127" s="19" t="e">
        <f t="shared" ref="L127:L157" si="4">J127/K127-100%</f>
        <v>#VALUE!</v>
      </c>
      <c r="M127" s="35" t="e">
        <f>표3_2[[#This Row],[This Week]]-'AB(AO)'!$G$38-'TOAD(INT)'!$H$57</f>
        <v>#VALUE!</v>
      </c>
    </row>
    <row r="128" spans="2:13" x14ac:dyDescent="0.3">
      <c r="B128" s="37" t="s">
        <v>2</v>
      </c>
      <c r="C128" s="30" t="s">
        <v>55</v>
      </c>
      <c r="D128" s="17">
        <v>2</v>
      </c>
      <c r="E128" s="30" t="s">
        <v>6</v>
      </c>
      <c r="F128" s="30" t="s">
        <v>16</v>
      </c>
      <c r="G128" s="30">
        <v>90</v>
      </c>
      <c r="H128" s="30">
        <v>10</v>
      </c>
      <c r="I128" s="30">
        <v>30</v>
      </c>
      <c r="J128" s="86">
        <v>64500</v>
      </c>
      <c r="K128" s="30"/>
      <c r="L128" s="19" t="e">
        <f t="shared" si="4"/>
        <v>#DIV/0!</v>
      </c>
      <c r="M128" s="35">
        <f>표3_2[[#This Row],[This Week]]-'AB(AO)'!$G$38-'TOAD(INT)'!$H$58</f>
        <v>19700</v>
      </c>
    </row>
    <row r="129" spans="2:13" x14ac:dyDescent="0.3">
      <c r="B129" s="37" t="s">
        <v>2</v>
      </c>
      <c r="C129" s="30" t="s">
        <v>55</v>
      </c>
      <c r="D129" s="17">
        <v>2</v>
      </c>
      <c r="E129" s="30" t="s">
        <v>6</v>
      </c>
      <c r="F129" s="30" t="s">
        <v>5</v>
      </c>
      <c r="G129" s="30">
        <v>90</v>
      </c>
      <c r="H129" s="30" t="s">
        <v>175</v>
      </c>
      <c r="I129" s="30" t="s">
        <v>175</v>
      </c>
      <c r="J129" s="30" t="s">
        <v>175</v>
      </c>
      <c r="K129" s="30"/>
      <c r="L129" s="19" t="e">
        <f t="shared" si="4"/>
        <v>#VALUE!</v>
      </c>
      <c r="M129" s="35" t="e">
        <f>표3_2[[#This Row],[This Week]]-'AB(AO)'!$G$38-'TOAD(INT)'!$H$59</f>
        <v>#VALUE!</v>
      </c>
    </row>
    <row r="130" spans="2:13" x14ac:dyDescent="0.3">
      <c r="B130" s="37" t="s">
        <v>2</v>
      </c>
      <c r="C130" s="30" t="s">
        <v>55</v>
      </c>
      <c r="D130" s="17">
        <v>2</v>
      </c>
      <c r="E130" s="30" t="s">
        <v>7</v>
      </c>
      <c r="F130" s="30" t="s">
        <v>16</v>
      </c>
      <c r="G130" s="30">
        <v>100</v>
      </c>
      <c r="H130" s="30" t="s">
        <v>175</v>
      </c>
      <c r="I130" s="30" t="s">
        <v>175</v>
      </c>
      <c r="J130" s="30" t="s">
        <v>175</v>
      </c>
      <c r="K130" s="30"/>
      <c r="L130" s="19" t="e">
        <f t="shared" si="4"/>
        <v>#VALUE!</v>
      </c>
      <c r="M130" s="35" t="e">
        <f>표3_2[[#This Row],[This Week]]-'AB(AO)'!$G$39-'TOAD(INT)'!$H$56</f>
        <v>#VALUE!</v>
      </c>
    </row>
    <row r="131" spans="2:13" x14ac:dyDescent="0.3">
      <c r="B131" s="37" t="s">
        <v>2</v>
      </c>
      <c r="C131" s="30" t="s">
        <v>55</v>
      </c>
      <c r="D131" s="17">
        <v>2</v>
      </c>
      <c r="E131" s="30" t="s">
        <v>7</v>
      </c>
      <c r="F131" s="30" t="s">
        <v>5</v>
      </c>
      <c r="G131" s="30">
        <v>100</v>
      </c>
      <c r="H131" s="30" t="s">
        <v>175</v>
      </c>
      <c r="I131" s="30" t="s">
        <v>175</v>
      </c>
      <c r="J131" s="30" t="s">
        <v>175</v>
      </c>
      <c r="K131" s="30"/>
      <c r="L131" s="19" t="e">
        <f t="shared" si="4"/>
        <v>#VALUE!</v>
      </c>
      <c r="M131" s="35" t="e">
        <f>표3_2[[#This Row],[This Week]]-'AB(AO)'!$G$39-'TOAD(INT)'!$H$57</f>
        <v>#VALUE!</v>
      </c>
    </row>
    <row r="132" spans="2:13" x14ac:dyDescent="0.3">
      <c r="B132" s="37" t="s">
        <v>2</v>
      </c>
      <c r="C132" s="30" t="s">
        <v>55</v>
      </c>
      <c r="D132" s="17">
        <v>2</v>
      </c>
      <c r="E132" s="30" t="s">
        <v>6</v>
      </c>
      <c r="F132" s="30" t="s">
        <v>16</v>
      </c>
      <c r="G132" s="30">
        <v>100</v>
      </c>
      <c r="H132" s="30" t="s">
        <v>175</v>
      </c>
      <c r="I132" s="30" t="s">
        <v>175</v>
      </c>
      <c r="J132" s="30" t="s">
        <v>175</v>
      </c>
      <c r="K132" s="30"/>
      <c r="L132" s="19" t="e">
        <f t="shared" si="4"/>
        <v>#VALUE!</v>
      </c>
      <c r="M132" s="35" t="e">
        <f>표3_2[[#This Row],[This Week]]-'AB(AO)'!$G$39-'TOAD(INT)'!$H$58</f>
        <v>#VALUE!</v>
      </c>
    </row>
    <row r="133" spans="2:13" x14ac:dyDescent="0.3">
      <c r="B133" s="37" t="s">
        <v>2</v>
      </c>
      <c r="C133" s="30" t="s">
        <v>55</v>
      </c>
      <c r="D133" s="17">
        <v>2</v>
      </c>
      <c r="E133" s="30" t="s">
        <v>6</v>
      </c>
      <c r="F133" s="30" t="s">
        <v>5</v>
      </c>
      <c r="G133" s="30">
        <v>100</v>
      </c>
      <c r="H133" s="30" t="s">
        <v>175</v>
      </c>
      <c r="I133" s="30" t="s">
        <v>175</v>
      </c>
      <c r="J133" s="30" t="s">
        <v>175</v>
      </c>
      <c r="K133" s="30"/>
      <c r="L133" s="19" t="e">
        <f t="shared" si="4"/>
        <v>#VALUE!</v>
      </c>
      <c r="M133" s="35" t="e">
        <f>표3_2[[#This Row],[This Week]]-'AB(AO)'!$G$39-'TOAD(INT)'!$H$59</f>
        <v>#VALUE!</v>
      </c>
    </row>
    <row r="134" spans="2:13" x14ac:dyDescent="0.3">
      <c r="B134" s="37" t="s">
        <v>2</v>
      </c>
      <c r="C134" s="30" t="s">
        <v>55</v>
      </c>
      <c r="D134" s="17">
        <v>2</v>
      </c>
      <c r="E134" s="30" t="s">
        <v>7</v>
      </c>
      <c r="F134" s="30" t="s">
        <v>16</v>
      </c>
      <c r="G134" s="30">
        <v>110</v>
      </c>
      <c r="H134" s="30" t="s">
        <v>175</v>
      </c>
      <c r="I134" s="30" t="s">
        <v>175</v>
      </c>
      <c r="J134" s="30" t="s">
        <v>175</v>
      </c>
      <c r="K134" s="30"/>
      <c r="L134" s="19" t="e">
        <f t="shared" si="4"/>
        <v>#VALUE!</v>
      </c>
      <c r="M134" s="32" t="e">
        <f>표3_2[[#This Row],[This Week]]-'AB(AO)'!$G$40-'TOAD(INT)'!$H$56</f>
        <v>#VALUE!</v>
      </c>
    </row>
    <row r="135" spans="2:13" x14ac:dyDescent="0.3">
      <c r="B135" s="37" t="s">
        <v>2</v>
      </c>
      <c r="C135" s="30" t="s">
        <v>55</v>
      </c>
      <c r="D135" s="17">
        <v>2</v>
      </c>
      <c r="E135" s="30" t="s">
        <v>7</v>
      </c>
      <c r="F135" s="30" t="s">
        <v>5</v>
      </c>
      <c r="G135" s="30">
        <v>110</v>
      </c>
      <c r="H135" s="30" t="s">
        <v>175</v>
      </c>
      <c r="I135" s="30" t="s">
        <v>175</v>
      </c>
      <c r="J135" s="30" t="s">
        <v>175</v>
      </c>
      <c r="K135" s="30"/>
      <c r="L135" s="19" t="e">
        <f t="shared" si="4"/>
        <v>#VALUE!</v>
      </c>
      <c r="M135" s="32" t="e">
        <f>표3_2[[#This Row],[This Week]]-'AB(AO)'!$G$40-'TOAD(INT)'!$H$57</f>
        <v>#VALUE!</v>
      </c>
    </row>
    <row r="136" spans="2:13" x14ac:dyDescent="0.3">
      <c r="B136" s="38" t="s">
        <v>2</v>
      </c>
      <c r="C136" s="46" t="s">
        <v>55</v>
      </c>
      <c r="D136" s="16">
        <v>2</v>
      </c>
      <c r="E136" s="46" t="s">
        <v>6</v>
      </c>
      <c r="F136" s="46" t="s">
        <v>16</v>
      </c>
      <c r="G136" s="46">
        <v>110</v>
      </c>
      <c r="H136" s="46" t="s">
        <v>175</v>
      </c>
      <c r="I136" s="46" t="s">
        <v>175</v>
      </c>
      <c r="J136" s="46" t="s">
        <v>175</v>
      </c>
      <c r="K136" s="46"/>
      <c r="L136" s="49" t="e">
        <f t="shared" si="4"/>
        <v>#VALUE!</v>
      </c>
      <c r="M136" s="36" t="e">
        <f>표3_2[[#This Row],[This Week]]-'AB(AO)'!$G$40-'TOAD(INT)'!$H$58</f>
        <v>#VALUE!</v>
      </c>
    </row>
    <row r="137" spans="2:13" ht="17.25" thickBot="1" x14ac:dyDescent="0.35">
      <c r="B137" s="73" t="s">
        <v>2</v>
      </c>
      <c r="C137" s="74" t="s">
        <v>55</v>
      </c>
      <c r="D137" s="75">
        <v>2</v>
      </c>
      <c r="E137" s="74" t="s">
        <v>6</v>
      </c>
      <c r="F137" s="74" t="s">
        <v>5</v>
      </c>
      <c r="G137" s="74">
        <v>110</v>
      </c>
      <c r="H137" s="74" t="s">
        <v>175</v>
      </c>
      <c r="I137" s="74" t="s">
        <v>175</v>
      </c>
      <c r="J137" s="74" t="s">
        <v>175</v>
      </c>
      <c r="K137" s="74"/>
      <c r="L137" s="76" t="e">
        <f t="shared" si="4"/>
        <v>#VALUE!</v>
      </c>
      <c r="M137" s="77" t="e">
        <f>표3_2[[#This Row],[This Week]]-'AB(AO)'!$G$40-'TOAD(INT)'!$H$59</f>
        <v>#VALUE!</v>
      </c>
    </row>
    <row r="138" spans="2:13" ht="17.25" thickTop="1" x14ac:dyDescent="0.3">
      <c r="B138" s="87" t="s">
        <v>2</v>
      </c>
      <c r="C138" s="33" t="s">
        <v>56</v>
      </c>
      <c r="D138" s="17">
        <v>0</v>
      </c>
      <c r="E138" s="33" t="s">
        <v>7</v>
      </c>
      <c r="F138" s="33" t="s">
        <v>16</v>
      </c>
      <c r="G138" s="33">
        <v>80</v>
      </c>
      <c r="H138" s="33" t="s">
        <v>175</v>
      </c>
      <c r="I138" s="33" t="s">
        <v>175</v>
      </c>
      <c r="J138" s="33" t="s">
        <v>175</v>
      </c>
      <c r="K138" s="33"/>
      <c r="L138" s="26" t="e">
        <f t="shared" si="4"/>
        <v>#VALUE!</v>
      </c>
      <c r="M138" s="35" t="e">
        <f>표3_2[[#This Row],[This Week]]-'AB(AO)'!$G$37-'TOAD(INT)'!$H$60</f>
        <v>#VALUE!</v>
      </c>
    </row>
    <row r="139" spans="2:13" x14ac:dyDescent="0.3">
      <c r="B139" s="37" t="s">
        <v>2</v>
      </c>
      <c r="C139" s="30" t="s">
        <v>56</v>
      </c>
      <c r="D139" s="17">
        <v>0</v>
      </c>
      <c r="E139" s="30" t="s">
        <v>7</v>
      </c>
      <c r="F139" s="30" t="s">
        <v>5</v>
      </c>
      <c r="G139" s="30">
        <v>80</v>
      </c>
      <c r="H139" s="33" t="s">
        <v>175</v>
      </c>
      <c r="I139" s="33" t="s">
        <v>175</v>
      </c>
      <c r="J139" s="33" t="s">
        <v>175</v>
      </c>
      <c r="K139" s="33"/>
      <c r="L139" s="19" t="e">
        <f t="shared" si="4"/>
        <v>#VALUE!</v>
      </c>
      <c r="M139" s="35" t="e">
        <f>표3_2[[#This Row],[This Week]]-'AB(AO)'!$G$37-'TOAD(INT)'!$H$61</f>
        <v>#VALUE!</v>
      </c>
    </row>
    <row r="140" spans="2:13" x14ac:dyDescent="0.3">
      <c r="B140" s="37" t="s">
        <v>2</v>
      </c>
      <c r="C140" s="30" t="s">
        <v>56</v>
      </c>
      <c r="D140" s="17">
        <v>0</v>
      </c>
      <c r="E140" s="30" t="s">
        <v>6</v>
      </c>
      <c r="F140" s="30" t="s">
        <v>16</v>
      </c>
      <c r="G140" s="30">
        <v>80</v>
      </c>
      <c r="H140" s="33" t="s">
        <v>175</v>
      </c>
      <c r="I140" s="33" t="s">
        <v>175</v>
      </c>
      <c r="J140" s="33" t="s">
        <v>175</v>
      </c>
      <c r="K140" s="33"/>
      <c r="L140" s="19" t="e">
        <f t="shared" si="4"/>
        <v>#VALUE!</v>
      </c>
      <c r="M140" s="35" t="e">
        <f>표3_2[[#This Row],[This Week]]-'AB(AO)'!$G$37-'TOAD(INT)'!$H$62</f>
        <v>#VALUE!</v>
      </c>
    </row>
    <row r="141" spans="2:13" x14ac:dyDescent="0.3">
      <c r="B141" s="37" t="s">
        <v>2</v>
      </c>
      <c r="C141" s="30" t="s">
        <v>56</v>
      </c>
      <c r="D141" s="17">
        <v>0</v>
      </c>
      <c r="E141" s="30" t="s">
        <v>6</v>
      </c>
      <c r="F141" s="30" t="s">
        <v>5</v>
      </c>
      <c r="G141" s="30">
        <v>80</v>
      </c>
      <c r="H141" s="33" t="s">
        <v>175</v>
      </c>
      <c r="I141" s="33" t="s">
        <v>175</v>
      </c>
      <c r="J141" s="33" t="s">
        <v>175</v>
      </c>
      <c r="K141" s="33"/>
      <c r="L141" s="19" t="e">
        <f t="shared" si="4"/>
        <v>#VALUE!</v>
      </c>
      <c r="M141" s="35" t="e">
        <f>표3_2[[#This Row],[This Week]]-'AB(AO)'!$G$37-'TOAD(INT)'!$H$63</f>
        <v>#VALUE!</v>
      </c>
    </row>
    <row r="142" spans="2:13" x14ac:dyDescent="0.3">
      <c r="B142" s="37" t="s">
        <v>2</v>
      </c>
      <c r="C142" s="30" t="s">
        <v>56</v>
      </c>
      <c r="D142" s="17">
        <v>0</v>
      </c>
      <c r="E142" s="30" t="s">
        <v>7</v>
      </c>
      <c r="F142" s="30" t="s">
        <v>76</v>
      </c>
      <c r="G142" s="30">
        <v>80</v>
      </c>
      <c r="H142" s="33" t="s">
        <v>175</v>
      </c>
      <c r="I142" s="33" t="s">
        <v>179</v>
      </c>
      <c r="J142" s="33" t="s">
        <v>175</v>
      </c>
      <c r="K142" s="33"/>
      <c r="L142" s="19" t="e">
        <f t="shared" si="4"/>
        <v>#VALUE!</v>
      </c>
      <c r="M142" s="35" t="e">
        <f>표3_2[[#This Row],[This Week]]-'AB(AO)'!$G$37-'TOAD(RE)'!$F$49</f>
        <v>#VALUE!</v>
      </c>
    </row>
    <row r="143" spans="2:13" x14ac:dyDescent="0.3">
      <c r="B143" s="37" t="s">
        <v>2</v>
      </c>
      <c r="C143" s="30" t="s">
        <v>56</v>
      </c>
      <c r="D143" s="17">
        <v>0</v>
      </c>
      <c r="E143" s="30" t="s">
        <v>7</v>
      </c>
      <c r="F143" s="30" t="s">
        <v>16</v>
      </c>
      <c r="G143" s="30">
        <v>90</v>
      </c>
      <c r="H143" s="33" t="s">
        <v>175</v>
      </c>
      <c r="I143" s="33" t="s">
        <v>175</v>
      </c>
      <c r="J143" s="33" t="s">
        <v>175</v>
      </c>
      <c r="K143" s="33"/>
      <c r="L143" s="19" t="e">
        <f t="shared" si="4"/>
        <v>#VALUE!</v>
      </c>
      <c r="M143" s="35" t="e">
        <f>표3_2[[#This Row],[This Week]]-'AB(AO)'!$G$38-'TOAD(INT)'!$H$60</f>
        <v>#VALUE!</v>
      </c>
    </row>
    <row r="144" spans="2:13" x14ac:dyDescent="0.3">
      <c r="B144" s="37" t="s">
        <v>2</v>
      </c>
      <c r="C144" s="30" t="s">
        <v>56</v>
      </c>
      <c r="D144" s="17">
        <v>0</v>
      </c>
      <c r="E144" s="30" t="s">
        <v>7</v>
      </c>
      <c r="F144" s="30" t="s">
        <v>5</v>
      </c>
      <c r="G144" s="30">
        <v>90</v>
      </c>
      <c r="H144" s="33" t="s">
        <v>175</v>
      </c>
      <c r="I144" s="33" t="s">
        <v>175</v>
      </c>
      <c r="J144" s="33" t="s">
        <v>175</v>
      </c>
      <c r="K144" s="33"/>
      <c r="L144" s="19" t="e">
        <f t="shared" si="4"/>
        <v>#VALUE!</v>
      </c>
      <c r="M144" s="35" t="e">
        <f>표3_2[[#This Row],[This Week]]-'AB(AO)'!$G$38-'TOAD(INT)'!$H$61</f>
        <v>#VALUE!</v>
      </c>
    </row>
    <row r="145" spans="2:13" x14ac:dyDescent="0.3">
      <c r="B145" s="37" t="s">
        <v>2</v>
      </c>
      <c r="C145" s="30" t="s">
        <v>56</v>
      </c>
      <c r="D145" s="17">
        <v>0</v>
      </c>
      <c r="E145" s="30" t="s">
        <v>6</v>
      </c>
      <c r="F145" s="30" t="s">
        <v>16</v>
      </c>
      <c r="G145" s="30">
        <v>90</v>
      </c>
      <c r="H145" s="33" t="s">
        <v>175</v>
      </c>
      <c r="I145" s="33" t="s">
        <v>175</v>
      </c>
      <c r="J145" s="33" t="s">
        <v>175</v>
      </c>
      <c r="K145" s="33"/>
      <c r="L145" s="19" t="e">
        <f t="shared" si="4"/>
        <v>#VALUE!</v>
      </c>
      <c r="M145" s="35" t="e">
        <f>표3_2[[#This Row],[This Week]]-'AB(AO)'!$G$38-'TOAD(INT)'!$H$62</f>
        <v>#VALUE!</v>
      </c>
    </row>
    <row r="146" spans="2:13" x14ac:dyDescent="0.3">
      <c r="B146" s="37" t="s">
        <v>2</v>
      </c>
      <c r="C146" s="30" t="s">
        <v>56</v>
      </c>
      <c r="D146" s="17">
        <v>0</v>
      </c>
      <c r="E146" s="30" t="s">
        <v>6</v>
      </c>
      <c r="F146" s="30" t="s">
        <v>5</v>
      </c>
      <c r="G146" s="30">
        <v>90</v>
      </c>
      <c r="H146" s="33" t="s">
        <v>175</v>
      </c>
      <c r="I146" s="33" t="s">
        <v>175</v>
      </c>
      <c r="J146" s="33" t="s">
        <v>175</v>
      </c>
      <c r="K146" s="33"/>
      <c r="L146" s="19" t="e">
        <f t="shared" si="4"/>
        <v>#VALUE!</v>
      </c>
      <c r="M146" s="35" t="e">
        <f>표3_2[[#This Row],[This Week]]-'AB(AO)'!$G$38-'TOAD(INT)'!$H$63</f>
        <v>#VALUE!</v>
      </c>
    </row>
    <row r="147" spans="2:13" x14ac:dyDescent="0.3">
      <c r="B147" s="37" t="s">
        <v>2</v>
      </c>
      <c r="C147" s="30" t="s">
        <v>56</v>
      </c>
      <c r="D147" s="17">
        <v>0</v>
      </c>
      <c r="E147" s="30" t="s">
        <v>7</v>
      </c>
      <c r="F147" s="30" t="s">
        <v>76</v>
      </c>
      <c r="G147" s="30">
        <v>90</v>
      </c>
      <c r="H147" s="33" t="s">
        <v>175</v>
      </c>
      <c r="I147" s="33" t="s">
        <v>175</v>
      </c>
      <c r="J147" s="33" t="s">
        <v>175</v>
      </c>
      <c r="K147" s="33"/>
      <c r="L147" s="19" t="e">
        <f t="shared" si="4"/>
        <v>#VALUE!</v>
      </c>
      <c r="M147" s="35" t="e">
        <f>표3_2[[#This Row],[This Week]]-'AB(AO)'!$G$38-'TOAD(RE)'!$F$49</f>
        <v>#VALUE!</v>
      </c>
    </row>
    <row r="148" spans="2:13" x14ac:dyDescent="0.3">
      <c r="B148" s="37" t="s">
        <v>2</v>
      </c>
      <c r="C148" s="30" t="s">
        <v>56</v>
      </c>
      <c r="D148" s="17">
        <v>0</v>
      </c>
      <c r="E148" s="30" t="s">
        <v>7</v>
      </c>
      <c r="F148" s="30" t="s">
        <v>16</v>
      </c>
      <c r="G148" s="30">
        <v>100</v>
      </c>
      <c r="H148" s="33" t="s">
        <v>175</v>
      </c>
      <c r="I148" s="33" t="s">
        <v>175</v>
      </c>
      <c r="J148" s="33" t="s">
        <v>175</v>
      </c>
      <c r="K148" s="33"/>
      <c r="L148" s="19" t="e">
        <f t="shared" si="4"/>
        <v>#VALUE!</v>
      </c>
      <c r="M148" s="35" t="e">
        <f>표3_2[[#This Row],[This Week]]-'AB(AO)'!$G$39-'TOAD(INT)'!$H$60</f>
        <v>#VALUE!</v>
      </c>
    </row>
    <row r="149" spans="2:13" x14ac:dyDescent="0.3">
      <c r="B149" s="37" t="s">
        <v>2</v>
      </c>
      <c r="C149" s="30" t="s">
        <v>56</v>
      </c>
      <c r="D149" s="17">
        <v>0</v>
      </c>
      <c r="E149" s="30" t="s">
        <v>7</v>
      </c>
      <c r="F149" s="30" t="s">
        <v>5</v>
      </c>
      <c r="G149" s="30">
        <v>100</v>
      </c>
      <c r="H149" s="33" t="s">
        <v>175</v>
      </c>
      <c r="I149" s="33" t="s">
        <v>175</v>
      </c>
      <c r="J149" s="33" t="s">
        <v>175</v>
      </c>
      <c r="K149" s="33"/>
      <c r="L149" s="19" t="e">
        <f t="shared" si="4"/>
        <v>#VALUE!</v>
      </c>
      <c r="M149" s="35" t="e">
        <f>표3_2[[#This Row],[This Week]]-'AB(AO)'!$G$39-'TOAD(INT)'!$H$61</f>
        <v>#VALUE!</v>
      </c>
    </row>
    <row r="150" spans="2:13" x14ac:dyDescent="0.3">
      <c r="B150" s="37" t="s">
        <v>2</v>
      </c>
      <c r="C150" s="30" t="s">
        <v>56</v>
      </c>
      <c r="D150" s="17">
        <v>0</v>
      </c>
      <c r="E150" s="30" t="s">
        <v>6</v>
      </c>
      <c r="F150" s="30" t="s">
        <v>16</v>
      </c>
      <c r="G150" s="30">
        <v>100</v>
      </c>
      <c r="H150" s="33" t="s">
        <v>175</v>
      </c>
      <c r="I150" s="33" t="s">
        <v>175</v>
      </c>
      <c r="J150" s="33" t="s">
        <v>175</v>
      </c>
      <c r="K150" s="33"/>
      <c r="L150" s="19" t="e">
        <f t="shared" si="4"/>
        <v>#VALUE!</v>
      </c>
      <c r="M150" s="35" t="e">
        <f>표3_2[[#This Row],[This Week]]-'AB(AO)'!$G$39-'TOAD(INT)'!$H$62</f>
        <v>#VALUE!</v>
      </c>
    </row>
    <row r="151" spans="2:13" x14ac:dyDescent="0.3">
      <c r="B151" s="37" t="s">
        <v>2</v>
      </c>
      <c r="C151" s="30" t="s">
        <v>56</v>
      </c>
      <c r="D151" s="17">
        <v>0</v>
      </c>
      <c r="E151" s="30" t="s">
        <v>6</v>
      </c>
      <c r="F151" s="30" t="s">
        <v>5</v>
      </c>
      <c r="G151" s="30">
        <v>100</v>
      </c>
      <c r="H151" s="33" t="s">
        <v>175</v>
      </c>
      <c r="I151" s="33" t="s">
        <v>175</v>
      </c>
      <c r="J151" s="33" t="s">
        <v>175</v>
      </c>
      <c r="K151" s="33"/>
      <c r="L151" s="19" t="e">
        <f t="shared" si="4"/>
        <v>#VALUE!</v>
      </c>
      <c r="M151" s="35" t="e">
        <f>표3_2[[#This Row],[This Week]]-'AB(AO)'!$G$39-'TOAD(INT)'!$H$63</f>
        <v>#VALUE!</v>
      </c>
    </row>
    <row r="152" spans="2:13" x14ac:dyDescent="0.3">
      <c r="B152" s="37" t="s">
        <v>2</v>
      </c>
      <c r="C152" s="30" t="s">
        <v>56</v>
      </c>
      <c r="D152" s="17">
        <v>0</v>
      </c>
      <c r="E152" s="30" t="s">
        <v>7</v>
      </c>
      <c r="F152" s="30" t="s">
        <v>76</v>
      </c>
      <c r="G152" s="30">
        <v>100</v>
      </c>
      <c r="H152" s="33" t="s">
        <v>175</v>
      </c>
      <c r="I152" s="33" t="s">
        <v>175</v>
      </c>
      <c r="J152" s="33" t="s">
        <v>175</v>
      </c>
      <c r="K152" s="33"/>
      <c r="L152" s="19" t="e">
        <f t="shared" si="4"/>
        <v>#VALUE!</v>
      </c>
      <c r="M152" s="35" t="e">
        <f>표3_2[[#This Row],[This Week]]-'AB(AO)'!$G$39-'TOAD(RE)'!$F$49</f>
        <v>#VALUE!</v>
      </c>
    </row>
    <row r="153" spans="2:13" x14ac:dyDescent="0.3">
      <c r="B153" s="37" t="s">
        <v>2</v>
      </c>
      <c r="C153" s="30" t="s">
        <v>56</v>
      </c>
      <c r="D153" s="17">
        <v>0</v>
      </c>
      <c r="E153" s="30" t="s">
        <v>7</v>
      </c>
      <c r="F153" s="30" t="s">
        <v>16</v>
      </c>
      <c r="G153" s="30">
        <v>110</v>
      </c>
      <c r="H153" s="33" t="s">
        <v>179</v>
      </c>
      <c r="I153" s="33" t="s">
        <v>175</v>
      </c>
      <c r="J153" s="33" t="s">
        <v>175</v>
      </c>
      <c r="K153" s="33"/>
      <c r="L153" s="19" t="e">
        <f t="shared" si="4"/>
        <v>#VALUE!</v>
      </c>
      <c r="M153" s="35" t="e">
        <f>표3_2[[#This Row],[This Week]]-'AB(AO)'!$G$40-'TOAD(INT)'!$H$60</f>
        <v>#VALUE!</v>
      </c>
    </row>
    <row r="154" spans="2:13" x14ac:dyDescent="0.3">
      <c r="B154" s="37" t="s">
        <v>2</v>
      </c>
      <c r="C154" s="30" t="s">
        <v>56</v>
      </c>
      <c r="D154" s="17">
        <v>0</v>
      </c>
      <c r="E154" s="30" t="s">
        <v>7</v>
      </c>
      <c r="F154" s="30" t="s">
        <v>5</v>
      </c>
      <c r="G154" s="30">
        <v>110</v>
      </c>
      <c r="H154" s="33" t="s">
        <v>175</v>
      </c>
      <c r="I154" s="33" t="s">
        <v>175</v>
      </c>
      <c r="J154" s="33" t="s">
        <v>175</v>
      </c>
      <c r="K154" s="33"/>
      <c r="L154" s="19" t="e">
        <f t="shared" si="4"/>
        <v>#VALUE!</v>
      </c>
      <c r="M154" s="35" t="e">
        <f>표3_2[[#This Row],[This Week]]-'AB(AO)'!$G$40-'TOAD(INT)'!$H$61</f>
        <v>#VALUE!</v>
      </c>
    </row>
    <row r="155" spans="2:13" x14ac:dyDescent="0.3">
      <c r="B155" s="37" t="s">
        <v>2</v>
      </c>
      <c r="C155" s="30" t="s">
        <v>56</v>
      </c>
      <c r="D155" s="17">
        <v>0</v>
      </c>
      <c r="E155" s="30" t="s">
        <v>6</v>
      </c>
      <c r="F155" s="30" t="s">
        <v>16</v>
      </c>
      <c r="G155" s="30">
        <v>110</v>
      </c>
      <c r="H155" s="33" t="s">
        <v>175</v>
      </c>
      <c r="I155" s="33" t="s">
        <v>175</v>
      </c>
      <c r="J155" s="33" t="s">
        <v>175</v>
      </c>
      <c r="K155" s="33"/>
      <c r="L155" s="19" t="e">
        <f t="shared" si="4"/>
        <v>#VALUE!</v>
      </c>
      <c r="M155" s="35" t="e">
        <f>표3_2[[#This Row],[This Week]]-'AB(AO)'!$G$40-'TOAD(INT)'!$H$62</f>
        <v>#VALUE!</v>
      </c>
    </row>
    <row r="156" spans="2:13" x14ac:dyDescent="0.3">
      <c r="B156" s="37" t="s">
        <v>2</v>
      </c>
      <c r="C156" s="30" t="s">
        <v>56</v>
      </c>
      <c r="D156" s="17">
        <v>0</v>
      </c>
      <c r="E156" s="30" t="s">
        <v>6</v>
      </c>
      <c r="F156" s="30" t="s">
        <v>5</v>
      </c>
      <c r="G156" s="30">
        <v>110</v>
      </c>
      <c r="H156" s="30" t="s">
        <v>175</v>
      </c>
      <c r="I156" s="30" t="s">
        <v>175</v>
      </c>
      <c r="J156" s="30" t="s">
        <v>175</v>
      </c>
      <c r="K156" s="30"/>
      <c r="L156" s="19" t="e">
        <f t="shared" si="4"/>
        <v>#VALUE!</v>
      </c>
      <c r="M156" s="35" t="e">
        <f>표3_2[[#This Row],[This Week]]-'AB(AO)'!$G$40-'TOAD(INT)'!$H$63</f>
        <v>#VALUE!</v>
      </c>
    </row>
    <row r="157" spans="2:13" ht="17.25" thickBot="1" x14ac:dyDescent="0.35">
      <c r="B157" s="60" t="s">
        <v>2</v>
      </c>
      <c r="C157" s="56" t="s">
        <v>56</v>
      </c>
      <c r="D157" s="57">
        <v>0</v>
      </c>
      <c r="E157" s="56" t="s">
        <v>7</v>
      </c>
      <c r="F157" s="56" t="s">
        <v>76</v>
      </c>
      <c r="G157" s="56">
        <v>110</v>
      </c>
      <c r="H157" s="56" t="s">
        <v>175</v>
      </c>
      <c r="I157" s="56" t="s">
        <v>175</v>
      </c>
      <c r="J157" s="56" t="s">
        <v>175</v>
      </c>
      <c r="K157" s="56"/>
      <c r="L157" s="58" t="e">
        <f t="shared" si="4"/>
        <v>#VALUE!</v>
      </c>
      <c r="M157" s="59" t="e">
        <f>표3_2[[#This Row],[This Week]]-'AB(AO)'!$G$40-'TOAD(RE)'!$F$49</f>
        <v>#VALUE!</v>
      </c>
    </row>
    <row r="158" spans="2:13" ht="17.25" thickTop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72"/>
  <sheetViews>
    <sheetView topLeftCell="A13" zoomScale="85" zoomScaleNormal="85" workbookViewId="0">
      <selection activeCell="L18" sqref="L18"/>
    </sheetView>
  </sheetViews>
  <sheetFormatPr defaultRowHeight="16.5" x14ac:dyDescent="0.3"/>
  <cols>
    <col min="2" max="2" width="19" customWidth="1"/>
    <col min="3" max="3" width="13.875" customWidth="1"/>
    <col min="4" max="4" width="13.5" customWidth="1"/>
    <col min="5" max="5" width="13.875" customWidth="1"/>
    <col min="6" max="6" width="15.875" customWidth="1"/>
    <col min="7" max="8" width="9.5" customWidth="1"/>
    <col min="9" max="9" width="12.5" style="24" customWidth="1"/>
    <col min="10" max="10" width="15.5" style="24" customWidth="1"/>
    <col min="11" max="11" width="16.625" style="24" customWidth="1"/>
    <col min="12" max="12" width="16.625" style="40" customWidth="1"/>
    <col min="13" max="13" width="14.875" style="2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35</v>
      </c>
    </row>
    <row r="9" spans="2:13" ht="18" thickTop="1" thickBot="1" x14ac:dyDescent="0.35">
      <c r="B9" s="7">
        <f ca="1">NOW()</f>
        <v>44303.719573379632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28" t="s">
        <v>23</v>
      </c>
      <c r="C13" s="22" t="s">
        <v>10</v>
      </c>
      <c r="D13" s="22" t="s">
        <v>29</v>
      </c>
      <c r="E13" s="22" t="s">
        <v>24</v>
      </c>
      <c r="F13" s="22" t="s">
        <v>25</v>
      </c>
      <c r="G13" s="22" t="s">
        <v>45</v>
      </c>
      <c r="H13" s="22" t="s">
        <v>184</v>
      </c>
      <c r="I13" s="22" t="s">
        <v>50</v>
      </c>
      <c r="J13" s="22" t="s">
        <v>26</v>
      </c>
      <c r="K13" s="22" t="s">
        <v>27</v>
      </c>
      <c r="L13" s="29" t="s">
        <v>28</v>
      </c>
      <c r="M13" s="34" t="s">
        <v>8</v>
      </c>
    </row>
    <row r="14" spans="2:13" ht="17.25" thickTop="1" x14ac:dyDescent="0.3">
      <c r="B14" s="44" t="s">
        <v>0</v>
      </c>
      <c r="C14" s="12" t="s">
        <v>90</v>
      </c>
      <c r="D14" s="12">
        <v>2</v>
      </c>
      <c r="E14" s="12" t="s">
        <v>70</v>
      </c>
      <c r="F14" s="12" t="s">
        <v>71</v>
      </c>
      <c r="G14" s="12">
        <v>80</v>
      </c>
      <c r="H14" s="12">
        <v>10</v>
      </c>
      <c r="I14" s="43">
        <v>70</v>
      </c>
      <c r="J14" s="43">
        <v>28900</v>
      </c>
      <c r="K14" s="43"/>
      <c r="L14" s="26" t="e">
        <f t="shared" ref="L14:L45" si="0">J14/K14-100%</f>
        <v>#DIV/0!</v>
      </c>
      <c r="M14" s="31">
        <f>표3_6[[#This Row],[This Week]]-'AB(AO)'!$G$41-'TOAD(DEX)'!$H$16</f>
        <v>12300</v>
      </c>
    </row>
    <row r="15" spans="2:13" x14ac:dyDescent="0.3">
      <c r="B15" s="37" t="s">
        <v>0</v>
      </c>
      <c r="C15" s="30" t="s">
        <v>90</v>
      </c>
      <c r="D15" s="14">
        <v>2</v>
      </c>
      <c r="E15" s="30" t="s">
        <v>70</v>
      </c>
      <c r="F15" s="30" t="s">
        <v>72</v>
      </c>
      <c r="G15" s="30">
        <v>80</v>
      </c>
      <c r="H15" s="30" t="s">
        <v>185</v>
      </c>
      <c r="I15" s="30" t="s">
        <v>185</v>
      </c>
      <c r="J15" s="30" t="s">
        <v>185</v>
      </c>
      <c r="K15" s="30"/>
      <c r="L15" s="26" t="e">
        <f t="shared" si="0"/>
        <v>#VALUE!</v>
      </c>
      <c r="M15" s="32" t="e">
        <f>표3_6[[#This Row],[This Week]]-'AB(AO)'!$G$41-'TOAD(DEX)'!$H$17</f>
        <v>#VALUE!</v>
      </c>
    </row>
    <row r="16" spans="2:13" x14ac:dyDescent="0.3">
      <c r="B16" s="37" t="s">
        <v>0</v>
      </c>
      <c r="C16" s="30" t="s">
        <v>90</v>
      </c>
      <c r="D16" s="14">
        <v>2</v>
      </c>
      <c r="E16" s="30" t="s">
        <v>73</v>
      </c>
      <c r="F16" s="30" t="s">
        <v>71</v>
      </c>
      <c r="G16" s="30">
        <v>80</v>
      </c>
      <c r="H16" s="30" t="s">
        <v>185</v>
      </c>
      <c r="I16" s="30" t="s">
        <v>185</v>
      </c>
      <c r="J16" s="30" t="s">
        <v>185</v>
      </c>
      <c r="K16" s="30"/>
      <c r="L16" s="26" t="e">
        <f t="shared" si="0"/>
        <v>#VALUE!</v>
      </c>
      <c r="M16" s="32" t="e">
        <f>표3_6[[#This Row],[This Week]]-'AB(AO)'!$G$41-'TOAD(DEX)'!$H$18</f>
        <v>#VALUE!</v>
      </c>
    </row>
    <row r="17" spans="2:13" x14ac:dyDescent="0.3">
      <c r="B17" s="37" t="s">
        <v>0</v>
      </c>
      <c r="C17" s="30" t="s">
        <v>90</v>
      </c>
      <c r="D17" s="14">
        <v>2</v>
      </c>
      <c r="E17" s="30" t="s">
        <v>73</v>
      </c>
      <c r="F17" s="30" t="s">
        <v>74</v>
      </c>
      <c r="G17" s="30">
        <v>80</v>
      </c>
      <c r="H17" s="30" t="s">
        <v>185</v>
      </c>
      <c r="I17" s="30" t="s">
        <v>185</v>
      </c>
      <c r="J17" s="30" t="s">
        <v>185</v>
      </c>
      <c r="K17" s="30"/>
      <c r="L17" s="26" t="e">
        <f t="shared" si="0"/>
        <v>#VALUE!</v>
      </c>
      <c r="M17" s="32" t="e">
        <f>표3_6[[#This Row],[This Week]]-'AB(AO)'!$G$41-'TOAD(DEX)'!$H$19</f>
        <v>#VALUE!</v>
      </c>
    </row>
    <row r="18" spans="2:13" x14ac:dyDescent="0.3">
      <c r="B18" s="25" t="s">
        <v>0</v>
      </c>
      <c r="C18" s="17" t="s">
        <v>90</v>
      </c>
      <c r="D18" s="17">
        <v>2</v>
      </c>
      <c r="E18" s="17" t="s">
        <v>15</v>
      </c>
      <c r="F18" s="17" t="s">
        <v>3</v>
      </c>
      <c r="G18" s="17">
        <v>90</v>
      </c>
      <c r="H18" s="17" t="s">
        <v>185</v>
      </c>
      <c r="I18" s="33" t="s">
        <v>185</v>
      </c>
      <c r="J18" s="33" t="s">
        <v>185</v>
      </c>
      <c r="K18" s="33"/>
      <c r="L18" s="26" t="e">
        <f t="shared" si="0"/>
        <v>#VALUE!</v>
      </c>
      <c r="M18" s="32" t="e">
        <f>표3_6[[#This Row],[This Week]]-'AB(AO)'!$G$42-'TOAD(DEX)'!$H$16</f>
        <v>#VALUE!</v>
      </c>
    </row>
    <row r="19" spans="2:13" x14ac:dyDescent="0.3">
      <c r="B19" s="13" t="s">
        <v>0</v>
      </c>
      <c r="C19" s="14" t="s">
        <v>90</v>
      </c>
      <c r="D19" s="14">
        <v>2</v>
      </c>
      <c r="E19" s="14" t="s">
        <v>15</v>
      </c>
      <c r="F19" s="14" t="s">
        <v>17</v>
      </c>
      <c r="G19" s="14">
        <v>90</v>
      </c>
      <c r="H19" s="14" t="s">
        <v>185</v>
      </c>
      <c r="I19" s="30" t="s">
        <v>185</v>
      </c>
      <c r="J19" s="30" t="s">
        <v>185</v>
      </c>
      <c r="K19" s="30"/>
      <c r="L19" s="19" t="e">
        <f t="shared" si="0"/>
        <v>#VALUE!</v>
      </c>
      <c r="M19" s="32" t="e">
        <f>표3_6[[#This Row],[This Week]]-'AB(AO)'!$G$42-'TOAD(DEX)'!$H$17</f>
        <v>#VALUE!</v>
      </c>
    </row>
    <row r="20" spans="2:13" ht="17.25" customHeight="1" x14ac:dyDescent="0.3">
      <c r="B20" s="13" t="s">
        <v>0</v>
      </c>
      <c r="C20" s="14" t="s">
        <v>90</v>
      </c>
      <c r="D20" s="14">
        <v>2</v>
      </c>
      <c r="E20" s="14" t="s">
        <v>11</v>
      </c>
      <c r="F20" s="14" t="s">
        <v>3</v>
      </c>
      <c r="G20" s="14">
        <v>90</v>
      </c>
      <c r="H20" s="14">
        <v>10</v>
      </c>
      <c r="I20" s="30">
        <v>70</v>
      </c>
      <c r="J20" s="85">
        <v>45000</v>
      </c>
      <c r="K20" s="30"/>
      <c r="L20" s="19" t="e">
        <f t="shared" si="0"/>
        <v>#DIV/0!</v>
      </c>
      <c r="M20" s="32">
        <f>표3_6[[#This Row],[This Week]]-'AB(AO)'!G$42-'TOAD(DEX)'!H$18</f>
        <v>19800</v>
      </c>
    </row>
    <row r="21" spans="2:13" x14ac:dyDescent="0.3">
      <c r="B21" s="13" t="s">
        <v>0</v>
      </c>
      <c r="C21" s="14" t="s">
        <v>90</v>
      </c>
      <c r="D21" s="14">
        <v>2</v>
      </c>
      <c r="E21" s="14" t="s">
        <v>11</v>
      </c>
      <c r="F21" s="14" t="s">
        <v>17</v>
      </c>
      <c r="G21" s="14">
        <v>90</v>
      </c>
      <c r="H21" s="14" t="s">
        <v>185</v>
      </c>
      <c r="I21" s="30" t="s">
        <v>185</v>
      </c>
      <c r="J21" s="30" t="s">
        <v>185</v>
      </c>
      <c r="K21" s="30"/>
      <c r="L21" s="19" t="e">
        <f t="shared" si="0"/>
        <v>#VALUE!</v>
      </c>
      <c r="M21" s="32" t="e">
        <f>표3_6[[#This Row],[This Week]]-'AB(AO)'!$G$42-'TOAD(DEX)'!$H$19</f>
        <v>#VALUE!</v>
      </c>
    </row>
    <row r="22" spans="2:13" x14ac:dyDescent="0.3">
      <c r="B22" s="13" t="s">
        <v>0</v>
      </c>
      <c r="C22" s="14" t="s">
        <v>90</v>
      </c>
      <c r="D22" s="14">
        <v>2</v>
      </c>
      <c r="E22" s="14" t="s">
        <v>7</v>
      </c>
      <c r="F22" s="14" t="s">
        <v>16</v>
      </c>
      <c r="G22" s="14">
        <v>100</v>
      </c>
      <c r="H22" s="14" t="s">
        <v>185</v>
      </c>
      <c r="I22" s="30" t="s">
        <v>185</v>
      </c>
      <c r="J22" s="30" t="s">
        <v>185</v>
      </c>
      <c r="K22" s="30"/>
      <c r="L22" s="19" t="e">
        <f t="shared" si="0"/>
        <v>#VALUE!</v>
      </c>
      <c r="M22" s="32" t="e">
        <f>표3_6[[#This Row],[This Week]]-'AB(AO)'!$G$43-'TOAD(DEX)'!$H$16</f>
        <v>#VALUE!</v>
      </c>
    </row>
    <row r="23" spans="2:13" x14ac:dyDescent="0.3">
      <c r="B23" s="13" t="s">
        <v>0</v>
      </c>
      <c r="C23" s="14" t="s">
        <v>90</v>
      </c>
      <c r="D23" s="14">
        <v>2</v>
      </c>
      <c r="E23" s="14" t="s">
        <v>7</v>
      </c>
      <c r="F23" s="14" t="s">
        <v>5</v>
      </c>
      <c r="G23" s="14">
        <v>100</v>
      </c>
      <c r="H23" s="14" t="s">
        <v>185</v>
      </c>
      <c r="I23" s="30" t="s">
        <v>185</v>
      </c>
      <c r="J23" s="30" t="s">
        <v>185</v>
      </c>
      <c r="K23" s="30"/>
      <c r="L23" s="19" t="e">
        <f t="shared" si="0"/>
        <v>#VALUE!</v>
      </c>
      <c r="M23" s="32" t="e">
        <f>표3_6[[#This Row],[This Week]]-'AB(AO)'!$G$43-'TOAD(DEX)'!$H$17</f>
        <v>#VALUE!</v>
      </c>
    </row>
    <row r="24" spans="2:13" x14ac:dyDescent="0.3">
      <c r="B24" s="13" t="s">
        <v>0</v>
      </c>
      <c r="C24" s="14" t="s">
        <v>90</v>
      </c>
      <c r="D24" s="14">
        <v>2</v>
      </c>
      <c r="E24" s="14" t="s">
        <v>6</v>
      </c>
      <c r="F24" s="14" t="s">
        <v>16</v>
      </c>
      <c r="G24" s="14">
        <v>100</v>
      </c>
      <c r="H24" s="14" t="s">
        <v>185</v>
      </c>
      <c r="I24" s="30" t="s">
        <v>185</v>
      </c>
      <c r="J24" s="30" t="s">
        <v>185</v>
      </c>
      <c r="K24" s="30"/>
      <c r="L24" s="19" t="e">
        <f t="shared" si="0"/>
        <v>#VALUE!</v>
      </c>
      <c r="M24" s="32" t="e">
        <f>표3_6[[#This Row],[This Week]]-'AB(AO)'!$G$43-'TOAD(DEX)'!$H$18</f>
        <v>#VALUE!</v>
      </c>
    </row>
    <row r="25" spans="2:13" x14ac:dyDescent="0.3">
      <c r="B25" s="13" t="s">
        <v>0</v>
      </c>
      <c r="C25" s="14" t="s">
        <v>90</v>
      </c>
      <c r="D25" s="14">
        <v>2</v>
      </c>
      <c r="E25" s="14" t="s">
        <v>6</v>
      </c>
      <c r="F25" s="14" t="s">
        <v>5</v>
      </c>
      <c r="G25" s="14">
        <v>100</v>
      </c>
      <c r="H25" s="14" t="s">
        <v>185</v>
      </c>
      <c r="I25" s="30" t="s">
        <v>185</v>
      </c>
      <c r="J25" s="30" t="s">
        <v>185</v>
      </c>
      <c r="K25" s="30"/>
      <c r="L25" s="19" t="e">
        <f t="shared" si="0"/>
        <v>#VALUE!</v>
      </c>
      <c r="M25" s="32" t="e">
        <f>표3_6[[#This Row],[This Week]]-'AB(AO)'!$G$43-'TOAD(DEX)'!$H$19</f>
        <v>#VALUE!</v>
      </c>
    </row>
    <row r="26" spans="2:13" x14ac:dyDescent="0.3">
      <c r="B26" s="13" t="s">
        <v>0</v>
      </c>
      <c r="C26" s="14" t="s">
        <v>90</v>
      </c>
      <c r="D26" s="14">
        <v>2</v>
      </c>
      <c r="E26" s="14" t="s">
        <v>7</v>
      </c>
      <c r="F26" s="14" t="s">
        <v>16</v>
      </c>
      <c r="G26" s="14">
        <v>110</v>
      </c>
      <c r="H26" s="14" t="s">
        <v>185</v>
      </c>
      <c r="I26" s="30" t="s">
        <v>185</v>
      </c>
      <c r="J26" s="30" t="s">
        <v>185</v>
      </c>
      <c r="K26" s="30"/>
      <c r="L26" s="19" t="e">
        <f t="shared" si="0"/>
        <v>#VALUE!</v>
      </c>
      <c r="M26" s="32" t="e">
        <f>표3_6[[#This Row],[This Week]]-'AB(AO)'!$G$44-'TOAD(DEX)'!$H$16</f>
        <v>#VALUE!</v>
      </c>
    </row>
    <row r="27" spans="2:13" x14ac:dyDescent="0.3">
      <c r="B27" s="13" t="s">
        <v>0</v>
      </c>
      <c r="C27" s="14" t="s">
        <v>90</v>
      </c>
      <c r="D27" s="14">
        <v>2</v>
      </c>
      <c r="E27" s="14" t="s">
        <v>7</v>
      </c>
      <c r="F27" s="14" t="s">
        <v>5</v>
      </c>
      <c r="G27" s="14">
        <v>110</v>
      </c>
      <c r="H27" s="14">
        <v>10</v>
      </c>
      <c r="I27" s="30">
        <v>30</v>
      </c>
      <c r="J27" s="41">
        <v>155500</v>
      </c>
      <c r="K27" s="30"/>
      <c r="L27" s="19" t="e">
        <f t="shared" si="0"/>
        <v>#DIV/0!</v>
      </c>
      <c r="M27" s="32">
        <f>표3_6[[#This Row],[This Week]]-'AB(AO)'!$G$44-'TOAD(DEX)'!$H$17</f>
        <v>108500</v>
      </c>
    </row>
    <row r="28" spans="2:13" x14ac:dyDescent="0.3">
      <c r="B28" s="13" t="s">
        <v>0</v>
      </c>
      <c r="C28" s="14" t="s">
        <v>90</v>
      </c>
      <c r="D28" s="14">
        <v>2</v>
      </c>
      <c r="E28" s="14" t="s">
        <v>6</v>
      </c>
      <c r="F28" s="14" t="s">
        <v>16</v>
      </c>
      <c r="G28" s="14">
        <v>110</v>
      </c>
      <c r="H28" s="14" t="s">
        <v>185</v>
      </c>
      <c r="I28" s="30" t="s">
        <v>185</v>
      </c>
      <c r="J28" s="30" t="s">
        <v>185</v>
      </c>
      <c r="K28" s="30"/>
      <c r="L28" s="19" t="e">
        <f t="shared" si="0"/>
        <v>#VALUE!</v>
      </c>
      <c r="M28" s="32" t="e">
        <f>표3_6[[#This Row],[This Week]]-'AB(AO)'!$G$44-'TOAD(DEX)'!$H$18</f>
        <v>#VALUE!</v>
      </c>
    </row>
    <row r="29" spans="2:13" ht="17.25" thickBot="1" x14ac:dyDescent="0.35">
      <c r="B29" s="50" t="s">
        <v>0</v>
      </c>
      <c r="C29" s="52" t="s">
        <v>90</v>
      </c>
      <c r="D29" s="52">
        <v>2</v>
      </c>
      <c r="E29" s="52" t="s">
        <v>6</v>
      </c>
      <c r="F29" s="52" t="s">
        <v>5</v>
      </c>
      <c r="G29" s="52">
        <v>110</v>
      </c>
      <c r="H29" s="52" t="s">
        <v>185</v>
      </c>
      <c r="I29" s="51" t="s">
        <v>185</v>
      </c>
      <c r="J29" s="51" t="s">
        <v>185</v>
      </c>
      <c r="K29" s="51"/>
      <c r="L29" s="53" t="e">
        <f t="shared" si="0"/>
        <v>#VALUE!</v>
      </c>
      <c r="M29" s="54" t="e">
        <f>표3_6[[#This Row],[This Week]]-'AB(AO)'!$G$44-'TOAD(DEX)'!$H$19</f>
        <v>#VALUE!</v>
      </c>
    </row>
    <row r="30" spans="2:13" ht="17.25" thickTop="1" x14ac:dyDescent="0.3">
      <c r="B30" s="25" t="s">
        <v>0</v>
      </c>
      <c r="C30" s="33" t="s">
        <v>91</v>
      </c>
      <c r="D30" s="17">
        <v>0</v>
      </c>
      <c r="E30" s="33" t="s">
        <v>15</v>
      </c>
      <c r="F30" s="33" t="s">
        <v>3</v>
      </c>
      <c r="G30" s="33">
        <v>80</v>
      </c>
      <c r="H30" s="33" t="s">
        <v>185</v>
      </c>
      <c r="I30" s="33" t="s">
        <v>185</v>
      </c>
      <c r="J30" s="33" t="s">
        <v>185</v>
      </c>
      <c r="K30" s="33"/>
      <c r="L30" s="48" t="e">
        <f t="shared" si="0"/>
        <v>#VALUE!</v>
      </c>
      <c r="M30" s="35" t="e">
        <f>표3_6[[#This Row],[This Week]]-'AB(AO)'!$G$41-'TOAD(DEX)'!$H$20</f>
        <v>#VALUE!</v>
      </c>
    </row>
    <row r="31" spans="2:13" x14ac:dyDescent="0.3">
      <c r="B31" s="13" t="s">
        <v>0</v>
      </c>
      <c r="C31" s="30" t="s">
        <v>91</v>
      </c>
      <c r="D31" s="17">
        <v>0</v>
      </c>
      <c r="E31" s="30" t="s">
        <v>15</v>
      </c>
      <c r="F31" s="30" t="s">
        <v>17</v>
      </c>
      <c r="G31" s="30">
        <v>80</v>
      </c>
      <c r="H31" s="30" t="s">
        <v>185</v>
      </c>
      <c r="I31" s="30" t="s">
        <v>185</v>
      </c>
      <c r="J31" s="30" t="s">
        <v>185</v>
      </c>
      <c r="K31" s="30"/>
      <c r="L31" s="49" t="e">
        <f t="shared" si="0"/>
        <v>#VALUE!</v>
      </c>
      <c r="M31" s="35" t="e">
        <f>표3_6[[#This Row],[This Week]]-'AB(AO)'!$G$41-'TOAD(DEX)'!$H$21</f>
        <v>#VALUE!</v>
      </c>
    </row>
    <row r="32" spans="2:13" x14ac:dyDescent="0.3">
      <c r="B32" s="13" t="s">
        <v>0</v>
      </c>
      <c r="C32" s="30" t="s">
        <v>91</v>
      </c>
      <c r="D32" s="17">
        <v>0</v>
      </c>
      <c r="E32" s="30" t="s">
        <v>11</v>
      </c>
      <c r="F32" s="30" t="s">
        <v>3</v>
      </c>
      <c r="G32" s="30">
        <v>80</v>
      </c>
      <c r="H32" s="30" t="s">
        <v>185</v>
      </c>
      <c r="I32" s="30" t="s">
        <v>185</v>
      </c>
      <c r="J32" s="30" t="s">
        <v>185</v>
      </c>
      <c r="K32" s="30"/>
      <c r="L32" s="49" t="e">
        <f t="shared" si="0"/>
        <v>#VALUE!</v>
      </c>
      <c r="M32" s="35" t="e">
        <f>표3_6[[#This Row],[This Week]]-'AB(AO)'!$G$41-'TOAD(DEX)'!$H$22</f>
        <v>#VALUE!</v>
      </c>
    </row>
    <row r="33" spans="2:13" x14ac:dyDescent="0.3">
      <c r="B33" s="13" t="s">
        <v>0</v>
      </c>
      <c r="C33" s="30" t="s">
        <v>91</v>
      </c>
      <c r="D33" s="17">
        <v>0</v>
      </c>
      <c r="E33" s="30" t="s">
        <v>11</v>
      </c>
      <c r="F33" s="30" t="s">
        <v>17</v>
      </c>
      <c r="G33" s="30">
        <v>80</v>
      </c>
      <c r="H33" s="30" t="s">
        <v>185</v>
      </c>
      <c r="I33" s="30" t="s">
        <v>185</v>
      </c>
      <c r="J33" s="30" t="s">
        <v>185</v>
      </c>
      <c r="K33" s="30"/>
      <c r="L33" s="49" t="e">
        <f t="shared" si="0"/>
        <v>#VALUE!</v>
      </c>
      <c r="M33" s="35" t="e">
        <f>표3_6[[#This Row],[This Week]]-'AB(AO)'!$G$41-'TOAD(DEX)'!$H$23</f>
        <v>#VALUE!</v>
      </c>
    </row>
    <row r="34" spans="2:13" x14ac:dyDescent="0.3">
      <c r="B34" s="13" t="s">
        <v>0</v>
      </c>
      <c r="C34" s="30" t="s">
        <v>91</v>
      </c>
      <c r="D34" s="17">
        <v>0</v>
      </c>
      <c r="E34" s="30" t="s">
        <v>75</v>
      </c>
      <c r="F34" s="30" t="s">
        <v>51</v>
      </c>
      <c r="G34" s="30">
        <v>80</v>
      </c>
      <c r="H34" s="30" t="s">
        <v>185</v>
      </c>
      <c r="I34" s="30" t="s">
        <v>185</v>
      </c>
      <c r="J34" s="30" t="s">
        <v>185</v>
      </c>
      <c r="K34" s="30"/>
      <c r="L34" s="49" t="e">
        <f t="shared" si="0"/>
        <v>#VALUE!</v>
      </c>
      <c r="M34" s="35" t="e">
        <f>표3_6[[#This Row],[This Week]]-'AB(AO)'!$G$41-'TOAD(RE)'!$F$16</f>
        <v>#VALUE!</v>
      </c>
    </row>
    <row r="35" spans="2:13" x14ac:dyDescent="0.3">
      <c r="B35" s="13" t="s">
        <v>0</v>
      </c>
      <c r="C35" s="30" t="s">
        <v>91</v>
      </c>
      <c r="D35" s="17">
        <v>0</v>
      </c>
      <c r="E35" s="30" t="s">
        <v>15</v>
      </c>
      <c r="F35" s="30" t="s">
        <v>3</v>
      </c>
      <c r="G35" s="30">
        <v>90</v>
      </c>
      <c r="H35" s="30" t="s">
        <v>185</v>
      </c>
      <c r="I35" s="30" t="s">
        <v>185</v>
      </c>
      <c r="J35" s="30" t="s">
        <v>185</v>
      </c>
      <c r="K35" s="30"/>
      <c r="L35" s="26" t="e">
        <f t="shared" si="0"/>
        <v>#VALUE!</v>
      </c>
      <c r="M35" s="35" t="e">
        <f>표3_6[[#This Row],[This Week]]-'AB(AO)'!$G$42-'TOAD(DEX)'!$H$20</f>
        <v>#VALUE!</v>
      </c>
    </row>
    <row r="36" spans="2:13" x14ac:dyDescent="0.3">
      <c r="B36" s="13" t="s">
        <v>0</v>
      </c>
      <c r="C36" s="30" t="s">
        <v>91</v>
      </c>
      <c r="D36" s="17">
        <v>0</v>
      </c>
      <c r="E36" s="30" t="s">
        <v>15</v>
      </c>
      <c r="F36" s="30" t="s">
        <v>17</v>
      </c>
      <c r="G36" s="30">
        <v>90</v>
      </c>
      <c r="H36" s="30" t="s">
        <v>185</v>
      </c>
      <c r="I36" s="30" t="s">
        <v>185</v>
      </c>
      <c r="J36" s="30" t="s">
        <v>185</v>
      </c>
      <c r="K36" s="30"/>
      <c r="L36" s="19" t="e">
        <f t="shared" si="0"/>
        <v>#VALUE!</v>
      </c>
      <c r="M36" s="35" t="e">
        <f>표3_6[[#This Row],[This Week]]-'AB(AO)'!$G$42-'TOAD(DEX)'!$H$21</f>
        <v>#VALUE!</v>
      </c>
    </row>
    <row r="37" spans="2:13" x14ac:dyDescent="0.3">
      <c r="B37" s="13" t="s">
        <v>0</v>
      </c>
      <c r="C37" s="30" t="s">
        <v>91</v>
      </c>
      <c r="D37" s="17">
        <v>0</v>
      </c>
      <c r="E37" s="30" t="s">
        <v>11</v>
      </c>
      <c r="F37" s="30" t="s">
        <v>3</v>
      </c>
      <c r="G37" s="30">
        <v>90</v>
      </c>
      <c r="H37" s="30" t="s">
        <v>185</v>
      </c>
      <c r="I37" s="30" t="s">
        <v>185</v>
      </c>
      <c r="J37" s="30" t="s">
        <v>185</v>
      </c>
      <c r="K37" s="30"/>
      <c r="L37" s="19" t="e">
        <f t="shared" si="0"/>
        <v>#VALUE!</v>
      </c>
      <c r="M37" s="35" t="e">
        <f>표3_6[[#This Row],[This Week]]-'AB(AO)'!$G$42-'TOAD(DEX)'!$H$22</f>
        <v>#VALUE!</v>
      </c>
    </row>
    <row r="38" spans="2:13" x14ac:dyDescent="0.3">
      <c r="B38" s="13" t="s">
        <v>0</v>
      </c>
      <c r="C38" s="30" t="s">
        <v>91</v>
      </c>
      <c r="D38" s="17">
        <v>0</v>
      </c>
      <c r="E38" s="30" t="s">
        <v>11</v>
      </c>
      <c r="F38" s="30" t="s">
        <v>17</v>
      </c>
      <c r="G38" s="30">
        <v>90</v>
      </c>
      <c r="H38" s="30" t="s">
        <v>185</v>
      </c>
      <c r="I38" s="30" t="s">
        <v>185</v>
      </c>
      <c r="J38" s="30" t="s">
        <v>185</v>
      </c>
      <c r="K38" s="30"/>
      <c r="L38" s="19" t="e">
        <f t="shared" si="0"/>
        <v>#VALUE!</v>
      </c>
      <c r="M38" s="35" t="e">
        <f>표3_6[[#This Row],[This Week]]-'AB(AO)'!$G$42-'TOAD(DEX)'!$H$23</f>
        <v>#VALUE!</v>
      </c>
    </row>
    <row r="39" spans="2:13" x14ac:dyDescent="0.3">
      <c r="B39" s="13" t="s">
        <v>0</v>
      </c>
      <c r="C39" s="30" t="s">
        <v>91</v>
      </c>
      <c r="D39" s="17">
        <v>0</v>
      </c>
      <c r="E39" s="30" t="s">
        <v>15</v>
      </c>
      <c r="F39" s="30" t="s">
        <v>51</v>
      </c>
      <c r="G39" s="30">
        <v>90</v>
      </c>
      <c r="H39" s="30" t="s">
        <v>185</v>
      </c>
      <c r="I39" s="30" t="s">
        <v>185</v>
      </c>
      <c r="J39" s="30" t="s">
        <v>185</v>
      </c>
      <c r="K39" s="30"/>
      <c r="L39" s="19" t="e">
        <f t="shared" si="0"/>
        <v>#VALUE!</v>
      </c>
      <c r="M39" s="35" t="e">
        <f>표3_6[[#This Row],[This Week]]-'AB(AO)'!$G$42-'TOAD(RE)'!$F$16</f>
        <v>#VALUE!</v>
      </c>
    </row>
    <row r="40" spans="2:13" x14ac:dyDescent="0.3">
      <c r="B40" s="13" t="s">
        <v>0</v>
      </c>
      <c r="C40" s="30" t="s">
        <v>91</v>
      </c>
      <c r="D40" s="17">
        <v>0</v>
      </c>
      <c r="E40" s="30" t="s">
        <v>15</v>
      </c>
      <c r="F40" s="30" t="s">
        <v>3</v>
      </c>
      <c r="G40" s="30">
        <v>100</v>
      </c>
      <c r="H40" s="30" t="s">
        <v>186</v>
      </c>
      <c r="I40" s="30" t="s">
        <v>185</v>
      </c>
      <c r="J40" s="30" t="s">
        <v>185</v>
      </c>
      <c r="K40" s="30"/>
      <c r="L40" s="19" t="e">
        <f t="shared" si="0"/>
        <v>#VALUE!</v>
      </c>
      <c r="M40" s="35" t="e">
        <f>표3_6[[#This Row],[This Week]]-'AB(AO)'!$G$43-'TOAD(DEX)'!$H$20</f>
        <v>#VALUE!</v>
      </c>
    </row>
    <row r="41" spans="2:13" x14ac:dyDescent="0.3">
      <c r="B41" s="13" t="s">
        <v>0</v>
      </c>
      <c r="C41" s="30" t="s">
        <v>91</v>
      </c>
      <c r="D41" s="17">
        <v>0</v>
      </c>
      <c r="E41" s="30" t="s">
        <v>15</v>
      </c>
      <c r="F41" s="30" t="s">
        <v>59</v>
      </c>
      <c r="G41" s="30">
        <v>100</v>
      </c>
      <c r="H41" s="30" t="s">
        <v>185</v>
      </c>
      <c r="I41" s="30" t="s">
        <v>185</v>
      </c>
      <c r="J41" s="30" t="s">
        <v>186</v>
      </c>
      <c r="K41" s="30"/>
      <c r="L41" s="19" t="e">
        <f t="shared" si="0"/>
        <v>#VALUE!</v>
      </c>
      <c r="M41" s="35" t="e">
        <f>표3_6[[#This Row],[This Week]]-'AB(AO)'!$G$43-'TOAD(DEX)'!$H$21</f>
        <v>#VALUE!</v>
      </c>
    </row>
    <row r="42" spans="2:13" x14ac:dyDescent="0.3">
      <c r="B42" s="13" t="s">
        <v>0</v>
      </c>
      <c r="C42" s="30" t="s">
        <v>91</v>
      </c>
      <c r="D42" s="17">
        <v>0</v>
      </c>
      <c r="E42" s="30" t="s">
        <v>11</v>
      </c>
      <c r="F42" s="30" t="s">
        <v>3</v>
      </c>
      <c r="G42" s="30">
        <v>100</v>
      </c>
      <c r="H42" s="30" t="s">
        <v>185</v>
      </c>
      <c r="I42" s="30" t="s">
        <v>185</v>
      </c>
      <c r="J42" s="30" t="s">
        <v>185</v>
      </c>
      <c r="K42" s="30"/>
      <c r="L42" s="19" t="e">
        <f t="shared" si="0"/>
        <v>#VALUE!</v>
      </c>
      <c r="M42" s="35" t="e">
        <f>표3_6[[#This Row],[This Week]]-'AB(AO)'!$G$43-'TOAD(DEX)'!$H$22</f>
        <v>#VALUE!</v>
      </c>
    </row>
    <row r="43" spans="2:13" x14ac:dyDescent="0.3">
      <c r="B43" s="13" t="s">
        <v>0</v>
      </c>
      <c r="C43" s="30" t="s">
        <v>91</v>
      </c>
      <c r="D43" s="17">
        <v>0</v>
      </c>
      <c r="E43" s="30" t="s">
        <v>11</v>
      </c>
      <c r="F43" s="30" t="s">
        <v>77</v>
      </c>
      <c r="G43" s="30">
        <v>100</v>
      </c>
      <c r="H43" s="30" t="s">
        <v>185</v>
      </c>
      <c r="I43" s="30" t="s">
        <v>185</v>
      </c>
      <c r="J43" s="30" t="s">
        <v>185</v>
      </c>
      <c r="K43" s="30"/>
      <c r="L43" s="19" t="e">
        <f t="shared" si="0"/>
        <v>#VALUE!</v>
      </c>
      <c r="M43" s="35" t="e">
        <f>표3_6[[#This Row],[This Week]]-'AB(AO)'!$G$43-'TOAD(DEX)'!$H$23</f>
        <v>#VALUE!</v>
      </c>
    </row>
    <row r="44" spans="2:13" x14ac:dyDescent="0.3">
      <c r="B44" s="13" t="s">
        <v>0</v>
      </c>
      <c r="C44" s="30" t="s">
        <v>91</v>
      </c>
      <c r="D44" s="17">
        <v>0</v>
      </c>
      <c r="E44" s="30" t="s">
        <v>15</v>
      </c>
      <c r="F44" s="30" t="s">
        <v>51</v>
      </c>
      <c r="G44" s="30">
        <v>100</v>
      </c>
      <c r="H44" s="30" t="s">
        <v>185</v>
      </c>
      <c r="I44" s="30" t="s">
        <v>185</v>
      </c>
      <c r="J44" s="30" t="s">
        <v>185</v>
      </c>
      <c r="K44" s="30"/>
      <c r="L44" s="19" t="e">
        <f t="shared" si="0"/>
        <v>#VALUE!</v>
      </c>
      <c r="M44" s="35" t="e">
        <f>표3_6[[#This Row],[This Week]]-'AB(AO)'!$G$43-'TOAD(RE)'!$F$16</f>
        <v>#VALUE!</v>
      </c>
    </row>
    <row r="45" spans="2:13" x14ac:dyDescent="0.3">
      <c r="B45" s="13" t="s">
        <v>0</v>
      </c>
      <c r="C45" s="30" t="s">
        <v>91</v>
      </c>
      <c r="D45" s="17">
        <v>0</v>
      </c>
      <c r="E45" s="30" t="s">
        <v>15</v>
      </c>
      <c r="F45" s="30" t="s">
        <v>3</v>
      </c>
      <c r="G45" s="30">
        <v>110</v>
      </c>
      <c r="H45" s="30" t="s">
        <v>185</v>
      </c>
      <c r="I45" s="30" t="s">
        <v>185</v>
      </c>
      <c r="J45" s="30" t="s">
        <v>185</v>
      </c>
      <c r="K45" s="30"/>
      <c r="L45" s="19" t="e">
        <f t="shared" si="0"/>
        <v>#VALUE!</v>
      </c>
      <c r="M45" s="32" t="e">
        <f>표3_6[[#This Row],[This Week]]-'AB(AO)'!$G$44-'TOAD(DEX)'!$H$20</f>
        <v>#VALUE!</v>
      </c>
    </row>
    <row r="46" spans="2:13" x14ac:dyDescent="0.3">
      <c r="B46" s="13" t="s">
        <v>0</v>
      </c>
      <c r="C46" s="30" t="s">
        <v>91</v>
      </c>
      <c r="D46" s="17">
        <v>0</v>
      </c>
      <c r="E46" s="30" t="s">
        <v>15</v>
      </c>
      <c r="F46" s="30" t="s">
        <v>17</v>
      </c>
      <c r="G46" s="30">
        <v>110</v>
      </c>
      <c r="H46" s="30" t="s">
        <v>185</v>
      </c>
      <c r="I46" s="30" t="s">
        <v>185</v>
      </c>
      <c r="J46" s="30" t="s">
        <v>185</v>
      </c>
      <c r="K46" s="30"/>
      <c r="L46" s="19" t="e">
        <f t="shared" ref="L46:L77" si="1">J46/K46-100%</f>
        <v>#VALUE!</v>
      </c>
      <c r="M46" s="32" t="e">
        <f>표3_6[[#This Row],[This Week]]-'AB(AO)'!$G$44-'TOAD(DEX)'!$H$21</f>
        <v>#VALUE!</v>
      </c>
    </row>
    <row r="47" spans="2:13" x14ac:dyDescent="0.3">
      <c r="B47" s="13" t="s">
        <v>0</v>
      </c>
      <c r="C47" s="30" t="s">
        <v>91</v>
      </c>
      <c r="D47" s="17">
        <v>0</v>
      </c>
      <c r="E47" s="30" t="s">
        <v>78</v>
      </c>
      <c r="F47" s="30" t="s">
        <v>3</v>
      </c>
      <c r="G47" s="30">
        <v>110</v>
      </c>
      <c r="H47" s="30" t="s">
        <v>185</v>
      </c>
      <c r="I47" s="30" t="s">
        <v>185</v>
      </c>
      <c r="J47" s="30" t="s">
        <v>185</v>
      </c>
      <c r="K47" s="30"/>
      <c r="L47" s="19" t="e">
        <f t="shared" si="1"/>
        <v>#VALUE!</v>
      </c>
      <c r="M47" s="32" t="e">
        <f>표3_6[[#This Row],[This Week]]-'AB(AO)'!$G$44-'TOAD(DEX)'!$H$22</f>
        <v>#VALUE!</v>
      </c>
    </row>
    <row r="48" spans="2:13" x14ac:dyDescent="0.3">
      <c r="B48" s="13" t="s">
        <v>0</v>
      </c>
      <c r="C48" s="30" t="s">
        <v>91</v>
      </c>
      <c r="D48" s="17">
        <v>0</v>
      </c>
      <c r="E48" s="30" t="s">
        <v>11</v>
      </c>
      <c r="F48" s="30" t="s">
        <v>17</v>
      </c>
      <c r="G48" s="30">
        <v>110</v>
      </c>
      <c r="H48" s="30" t="s">
        <v>185</v>
      </c>
      <c r="I48" s="30" t="s">
        <v>185</v>
      </c>
      <c r="J48" s="30" t="s">
        <v>186</v>
      </c>
      <c r="K48" s="30"/>
      <c r="L48" s="19" t="e">
        <f t="shared" si="1"/>
        <v>#VALUE!</v>
      </c>
      <c r="M48" s="32" t="e">
        <f>표3_6[[#This Row],[This Week]]-'AB(AO)'!$G$44-'TOAD(DEX)'!$H$23</f>
        <v>#VALUE!</v>
      </c>
    </row>
    <row r="49" spans="2:13" ht="17.25" thickBot="1" x14ac:dyDescent="0.35">
      <c r="B49" s="55" t="s">
        <v>0</v>
      </c>
      <c r="C49" s="56" t="s">
        <v>91</v>
      </c>
      <c r="D49" s="57">
        <v>0</v>
      </c>
      <c r="E49" s="56" t="s">
        <v>15</v>
      </c>
      <c r="F49" s="56" t="s">
        <v>51</v>
      </c>
      <c r="G49" s="56">
        <v>110</v>
      </c>
      <c r="H49" s="56" t="s">
        <v>186</v>
      </c>
      <c r="I49" s="56" t="s">
        <v>185</v>
      </c>
      <c r="J49" s="56" t="s">
        <v>185</v>
      </c>
      <c r="K49" s="56"/>
      <c r="L49" s="58" t="e">
        <f t="shared" si="1"/>
        <v>#VALUE!</v>
      </c>
      <c r="M49" s="59" t="e">
        <f>표3_6[[#This Row],[This Week]]-'AB(AO)'!$G$44-'TOAD(RE)'!$F$16</f>
        <v>#VALUE!</v>
      </c>
    </row>
    <row r="50" spans="2:13" ht="17.25" thickTop="1" x14ac:dyDescent="0.3">
      <c r="B50" s="47" t="s">
        <v>9</v>
      </c>
      <c r="C50" s="17" t="s">
        <v>90</v>
      </c>
      <c r="D50" s="17">
        <v>4</v>
      </c>
      <c r="E50" s="17" t="s">
        <v>70</v>
      </c>
      <c r="F50" s="17" t="s">
        <v>71</v>
      </c>
      <c r="G50" s="17">
        <v>80</v>
      </c>
      <c r="H50" s="17">
        <v>10</v>
      </c>
      <c r="I50" s="33">
        <v>70</v>
      </c>
      <c r="J50" s="33">
        <v>27800</v>
      </c>
      <c r="K50" s="33"/>
      <c r="L50" s="26" t="e">
        <f t="shared" si="1"/>
        <v>#DIV/0!</v>
      </c>
      <c r="M50" s="35">
        <f>표3_6[[#This Row],[This Week]]-'AB(AO)'!$G$45-'TOAD(DEX)'!$H$36</f>
        <v>5900</v>
      </c>
    </row>
    <row r="51" spans="2:13" x14ac:dyDescent="0.3">
      <c r="B51" s="37" t="s">
        <v>9</v>
      </c>
      <c r="C51" s="30" t="s">
        <v>90</v>
      </c>
      <c r="D51" s="17">
        <v>4</v>
      </c>
      <c r="E51" s="30" t="s">
        <v>70</v>
      </c>
      <c r="F51" s="30" t="s">
        <v>72</v>
      </c>
      <c r="G51" s="30">
        <v>80</v>
      </c>
      <c r="H51" s="30" t="s">
        <v>185</v>
      </c>
      <c r="I51" s="30" t="s">
        <v>185</v>
      </c>
      <c r="J51" s="30" t="s">
        <v>185</v>
      </c>
      <c r="K51" s="30"/>
      <c r="L51" s="26" t="e">
        <f t="shared" si="1"/>
        <v>#VALUE!</v>
      </c>
      <c r="M51" s="35" t="e">
        <f>표3_6[[#This Row],[This Week]]-'AB(AO)'!$G$45-'TOAD(DEX)'!$H$37</f>
        <v>#VALUE!</v>
      </c>
    </row>
    <row r="52" spans="2:13" x14ac:dyDescent="0.3">
      <c r="B52" s="37" t="s">
        <v>9</v>
      </c>
      <c r="C52" s="30" t="s">
        <v>90</v>
      </c>
      <c r="D52" s="17">
        <v>4</v>
      </c>
      <c r="E52" s="30" t="s">
        <v>73</v>
      </c>
      <c r="F52" s="30" t="s">
        <v>71</v>
      </c>
      <c r="G52" s="30">
        <v>80</v>
      </c>
      <c r="H52" s="30" t="s">
        <v>185</v>
      </c>
      <c r="I52" s="30" t="s">
        <v>185</v>
      </c>
      <c r="J52" s="30" t="s">
        <v>185</v>
      </c>
      <c r="K52" s="30"/>
      <c r="L52" s="26" t="e">
        <f t="shared" si="1"/>
        <v>#VALUE!</v>
      </c>
      <c r="M52" s="35" t="e">
        <f>표3_6[[#This Row],[This Week]]-'AB(AO)'!$G$45-'TOAD(DEX)'!$H$38</f>
        <v>#VALUE!</v>
      </c>
    </row>
    <row r="53" spans="2:13" x14ac:dyDescent="0.3">
      <c r="B53" s="37" t="s">
        <v>9</v>
      </c>
      <c r="C53" s="30" t="s">
        <v>90</v>
      </c>
      <c r="D53" s="17">
        <v>4</v>
      </c>
      <c r="E53" s="30" t="s">
        <v>11</v>
      </c>
      <c r="F53" s="30" t="s">
        <v>17</v>
      </c>
      <c r="G53" s="30">
        <v>80</v>
      </c>
      <c r="H53" s="30" t="s">
        <v>185</v>
      </c>
      <c r="I53" s="30" t="s">
        <v>185</v>
      </c>
      <c r="J53" s="30" t="s">
        <v>185</v>
      </c>
      <c r="K53" s="30"/>
      <c r="L53" s="26" t="e">
        <f t="shared" si="1"/>
        <v>#VALUE!</v>
      </c>
      <c r="M53" s="35" t="e">
        <f>표3_6[[#This Row],[This Week]]-'AB(AO)'!$G$45-'TOAD(DEX)'!$H$39</f>
        <v>#VALUE!</v>
      </c>
    </row>
    <row r="54" spans="2:13" x14ac:dyDescent="0.3">
      <c r="B54" s="25" t="s">
        <v>9</v>
      </c>
      <c r="C54" s="17" t="s">
        <v>90</v>
      </c>
      <c r="D54" s="17">
        <v>4</v>
      </c>
      <c r="E54" s="17" t="s">
        <v>15</v>
      </c>
      <c r="F54" s="17" t="s">
        <v>3</v>
      </c>
      <c r="G54" s="17">
        <v>90</v>
      </c>
      <c r="H54" s="17" t="s">
        <v>185</v>
      </c>
      <c r="I54" s="33" t="s">
        <v>185</v>
      </c>
      <c r="J54" s="33" t="s">
        <v>185</v>
      </c>
      <c r="K54" s="33"/>
      <c r="L54" s="26" t="e">
        <f t="shared" si="1"/>
        <v>#VALUE!</v>
      </c>
      <c r="M54" s="35" t="e">
        <f>표3_6[[#This Row],[This Week]]-'AB(AO)'!$G$46-'TOAD(DEX)'!$H$36</f>
        <v>#VALUE!</v>
      </c>
    </row>
    <row r="55" spans="2:13" x14ac:dyDescent="0.3">
      <c r="B55" s="13" t="s">
        <v>9</v>
      </c>
      <c r="C55" s="14" t="s">
        <v>90</v>
      </c>
      <c r="D55" s="17">
        <v>4</v>
      </c>
      <c r="E55" s="14" t="s">
        <v>15</v>
      </c>
      <c r="F55" s="14" t="s">
        <v>17</v>
      </c>
      <c r="G55" s="14">
        <v>90</v>
      </c>
      <c r="H55" s="14" t="s">
        <v>185</v>
      </c>
      <c r="I55" s="30" t="s">
        <v>185</v>
      </c>
      <c r="J55" s="30" t="s">
        <v>185</v>
      </c>
      <c r="K55" s="30"/>
      <c r="L55" s="19" t="e">
        <f t="shared" si="1"/>
        <v>#VALUE!</v>
      </c>
      <c r="M55" s="35" t="e">
        <f>표3_6[[#This Row],[This Week]]-'AB(AO)'!$G$46-'TOAD(DEX)'!$H$37</f>
        <v>#VALUE!</v>
      </c>
    </row>
    <row r="56" spans="2:13" x14ac:dyDescent="0.3">
      <c r="B56" s="13" t="s">
        <v>9</v>
      </c>
      <c r="C56" s="14" t="s">
        <v>90</v>
      </c>
      <c r="D56" s="17">
        <v>4</v>
      </c>
      <c r="E56" s="14" t="s">
        <v>11</v>
      </c>
      <c r="F56" s="14" t="s">
        <v>3</v>
      </c>
      <c r="G56" s="14">
        <v>90</v>
      </c>
      <c r="H56" s="14">
        <v>10</v>
      </c>
      <c r="I56" s="30">
        <v>70</v>
      </c>
      <c r="J56" s="30">
        <v>40500</v>
      </c>
      <c r="K56" s="30"/>
      <c r="L56" s="19" t="e">
        <f t="shared" si="1"/>
        <v>#DIV/0!</v>
      </c>
      <c r="M56" s="35">
        <f>표3_6[[#This Row],[This Week]]-'AB(AO)'!$G$46-'TOAD(DEX)'!$H$38</f>
        <v>12000</v>
      </c>
    </row>
    <row r="57" spans="2:13" x14ac:dyDescent="0.3">
      <c r="B57" s="13" t="s">
        <v>9</v>
      </c>
      <c r="C57" s="14" t="s">
        <v>90</v>
      </c>
      <c r="D57" s="17">
        <v>4</v>
      </c>
      <c r="E57" s="14" t="s">
        <v>11</v>
      </c>
      <c r="F57" s="14" t="s">
        <v>17</v>
      </c>
      <c r="G57" s="14">
        <v>90</v>
      </c>
      <c r="H57" s="14" t="s">
        <v>185</v>
      </c>
      <c r="I57" s="30" t="s">
        <v>185</v>
      </c>
      <c r="J57" s="30" t="s">
        <v>185</v>
      </c>
      <c r="K57" s="30"/>
      <c r="L57" s="19" t="e">
        <f t="shared" si="1"/>
        <v>#VALUE!</v>
      </c>
      <c r="M57" s="35" t="e">
        <f>표3_6[[#This Row],[This Week]]-'AB(AO)'!$G$46-'TOAD(DEX)'!$H$39</f>
        <v>#VALUE!</v>
      </c>
    </row>
    <row r="58" spans="2:13" x14ac:dyDescent="0.3">
      <c r="B58" s="13" t="s">
        <v>9</v>
      </c>
      <c r="C58" s="14" t="s">
        <v>90</v>
      </c>
      <c r="D58" s="17">
        <v>4</v>
      </c>
      <c r="E58" s="14" t="s">
        <v>7</v>
      </c>
      <c r="F58" s="14" t="s">
        <v>16</v>
      </c>
      <c r="G58" s="14">
        <v>100</v>
      </c>
      <c r="H58" s="14" t="s">
        <v>185</v>
      </c>
      <c r="I58" s="30" t="s">
        <v>185</v>
      </c>
      <c r="J58" s="30" t="s">
        <v>185</v>
      </c>
      <c r="K58" s="30"/>
      <c r="L58" s="19" t="e">
        <f t="shared" si="1"/>
        <v>#VALUE!</v>
      </c>
      <c r="M58" s="35" t="e">
        <f>표3_6[[#This Row],[This Week]]-'AB(AO)'!$G$47-'TOAD(DEX)'!$H$36</f>
        <v>#VALUE!</v>
      </c>
    </row>
    <row r="59" spans="2:13" x14ac:dyDescent="0.3">
      <c r="B59" s="13" t="s">
        <v>9</v>
      </c>
      <c r="C59" s="14" t="s">
        <v>90</v>
      </c>
      <c r="D59" s="17">
        <v>4</v>
      </c>
      <c r="E59" s="14" t="s">
        <v>7</v>
      </c>
      <c r="F59" s="14" t="s">
        <v>5</v>
      </c>
      <c r="G59" s="14">
        <v>100</v>
      </c>
      <c r="H59" s="14" t="s">
        <v>185</v>
      </c>
      <c r="I59" s="30" t="s">
        <v>185</v>
      </c>
      <c r="J59" s="30" t="s">
        <v>185</v>
      </c>
      <c r="K59" s="30"/>
      <c r="L59" s="19" t="e">
        <f t="shared" si="1"/>
        <v>#VALUE!</v>
      </c>
      <c r="M59" s="35" t="e">
        <f>표3_6[[#This Row],[This Week]]-'AB(AO)'!$G$47-'TOAD(DEX)'!$H$37</f>
        <v>#VALUE!</v>
      </c>
    </row>
    <row r="60" spans="2:13" x14ac:dyDescent="0.3">
      <c r="B60" s="13" t="s">
        <v>9</v>
      </c>
      <c r="C60" s="14" t="s">
        <v>90</v>
      </c>
      <c r="D60" s="17">
        <v>4</v>
      </c>
      <c r="E60" s="14" t="s">
        <v>6</v>
      </c>
      <c r="F60" s="14" t="s">
        <v>16</v>
      </c>
      <c r="G60" s="14">
        <v>100</v>
      </c>
      <c r="H60" s="14">
        <v>10</v>
      </c>
      <c r="I60" s="30">
        <v>30</v>
      </c>
      <c r="J60" s="41">
        <v>115000</v>
      </c>
      <c r="K60" s="30"/>
      <c r="L60" s="19" t="e">
        <f t="shared" si="1"/>
        <v>#DIV/0!</v>
      </c>
      <c r="M60" s="35">
        <f>표3_6[[#This Row],[This Week]]-'AB(AO)'!$G$47-'TOAD(DEX)'!$H$38</f>
        <v>85300</v>
      </c>
    </row>
    <row r="61" spans="2:13" x14ac:dyDescent="0.3">
      <c r="B61" s="13" t="s">
        <v>9</v>
      </c>
      <c r="C61" s="14" t="s">
        <v>90</v>
      </c>
      <c r="D61" s="17">
        <v>4</v>
      </c>
      <c r="E61" s="14" t="s">
        <v>6</v>
      </c>
      <c r="F61" s="14" t="s">
        <v>5</v>
      </c>
      <c r="G61" s="14">
        <v>100</v>
      </c>
      <c r="H61" s="14" t="s">
        <v>185</v>
      </c>
      <c r="I61" s="30" t="s">
        <v>185</v>
      </c>
      <c r="J61" s="30" t="s">
        <v>185</v>
      </c>
      <c r="K61" s="30"/>
      <c r="L61" s="19" t="e">
        <f t="shared" si="1"/>
        <v>#VALUE!</v>
      </c>
      <c r="M61" s="35" t="e">
        <f>표3_6[[#This Row],[This Week]]-'AB(AO)'!$G$47-'TOAD(DEX)'!$H$39</f>
        <v>#VALUE!</v>
      </c>
    </row>
    <row r="62" spans="2:13" x14ac:dyDescent="0.3">
      <c r="B62" s="13" t="s">
        <v>9</v>
      </c>
      <c r="C62" s="14" t="s">
        <v>90</v>
      </c>
      <c r="D62" s="17">
        <v>4</v>
      </c>
      <c r="E62" s="14" t="s">
        <v>7</v>
      </c>
      <c r="F62" s="14" t="s">
        <v>16</v>
      </c>
      <c r="G62" s="14">
        <v>110</v>
      </c>
      <c r="H62" s="14" t="s">
        <v>188</v>
      </c>
      <c r="I62" s="30" t="s">
        <v>185</v>
      </c>
      <c r="J62" s="30" t="s">
        <v>185</v>
      </c>
      <c r="K62" s="30"/>
      <c r="L62" s="19" t="e">
        <f t="shared" si="1"/>
        <v>#VALUE!</v>
      </c>
      <c r="M62" s="35" t="e">
        <f>표3_6[[#This Row],[This Week]]-'AB(AO)'!$G$48-'TOAD(DEX)'!$H$36</f>
        <v>#VALUE!</v>
      </c>
    </row>
    <row r="63" spans="2:13" x14ac:dyDescent="0.3">
      <c r="B63" s="13" t="s">
        <v>9</v>
      </c>
      <c r="C63" s="14" t="s">
        <v>90</v>
      </c>
      <c r="D63" s="17">
        <v>4</v>
      </c>
      <c r="E63" s="14" t="s">
        <v>7</v>
      </c>
      <c r="F63" s="14" t="s">
        <v>5</v>
      </c>
      <c r="G63" s="14">
        <v>110</v>
      </c>
      <c r="H63" s="14" t="s">
        <v>185</v>
      </c>
      <c r="I63" s="30" t="s">
        <v>188</v>
      </c>
      <c r="J63" s="30" t="s">
        <v>185</v>
      </c>
      <c r="K63" s="30"/>
      <c r="L63" s="19" t="e">
        <f t="shared" si="1"/>
        <v>#VALUE!</v>
      </c>
      <c r="M63" s="35" t="e">
        <f>표3_6[[#This Row],[This Week]]-'AB(AO)'!$G$48-'TOAD(DEX)'!$H$37</f>
        <v>#VALUE!</v>
      </c>
    </row>
    <row r="64" spans="2:13" x14ac:dyDescent="0.3">
      <c r="B64" s="13" t="s">
        <v>9</v>
      </c>
      <c r="C64" s="14" t="s">
        <v>90</v>
      </c>
      <c r="D64" s="17">
        <v>4</v>
      </c>
      <c r="E64" s="14" t="s">
        <v>6</v>
      </c>
      <c r="F64" s="14" t="s">
        <v>16</v>
      </c>
      <c r="G64" s="14">
        <v>110</v>
      </c>
      <c r="H64" s="14">
        <v>10</v>
      </c>
      <c r="I64" s="30">
        <v>70</v>
      </c>
      <c r="J64" s="85">
        <v>61100</v>
      </c>
      <c r="K64" s="30"/>
      <c r="L64" s="19" t="e">
        <f t="shared" si="1"/>
        <v>#DIV/0!</v>
      </c>
      <c r="M64" s="35">
        <f>표3_6[[#This Row],[This Week]]-'AB(AO)'!$G$48-'TOAD(DEX)'!$H$38</f>
        <v>13600</v>
      </c>
    </row>
    <row r="65" spans="2:13" ht="17.25" thickBot="1" x14ac:dyDescent="0.35">
      <c r="B65" s="50" t="s">
        <v>9</v>
      </c>
      <c r="C65" s="52" t="s">
        <v>90</v>
      </c>
      <c r="D65" s="52">
        <v>4</v>
      </c>
      <c r="E65" s="52" t="s">
        <v>6</v>
      </c>
      <c r="F65" s="52" t="s">
        <v>5</v>
      </c>
      <c r="G65" s="52">
        <v>110</v>
      </c>
      <c r="H65" s="52" t="s">
        <v>185</v>
      </c>
      <c r="I65" s="51" t="s">
        <v>185</v>
      </c>
      <c r="J65" s="51" t="s">
        <v>185</v>
      </c>
      <c r="K65" s="51"/>
      <c r="L65" s="53" t="e">
        <f t="shared" si="1"/>
        <v>#VALUE!</v>
      </c>
      <c r="M65" s="35" t="e">
        <f>표3_6[[#This Row],[This Week]]-'AB(AO)'!$G$48-'TOAD(DEX)'!$H$39</f>
        <v>#VALUE!</v>
      </c>
    </row>
    <row r="66" spans="2:13" ht="17.25" thickTop="1" x14ac:dyDescent="0.3">
      <c r="B66" s="25" t="s">
        <v>9</v>
      </c>
      <c r="C66" s="33" t="s">
        <v>91</v>
      </c>
      <c r="D66" s="17">
        <v>0</v>
      </c>
      <c r="E66" s="33" t="s">
        <v>15</v>
      </c>
      <c r="F66" s="33" t="s">
        <v>3</v>
      </c>
      <c r="G66" s="33">
        <v>80</v>
      </c>
      <c r="H66" s="33" t="s">
        <v>185</v>
      </c>
      <c r="I66" s="33" t="s">
        <v>185</v>
      </c>
      <c r="J66" s="33" t="s">
        <v>185</v>
      </c>
      <c r="K66" s="33"/>
      <c r="L66" s="48" t="e">
        <f t="shared" si="1"/>
        <v>#VALUE!</v>
      </c>
      <c r="M66" s="35" t="e">
        <f>표3_6[[#This Row],[This Week]]-'AB(AO)'!$G$45-'TOAD(DEX)'!$H$40</f>
        <v>#VALUE!</v>
      </c>
    </row>
    <row r="67" spans="2:13" x14ac:dyDescent="0.3">
      <c r="B67" s="13" t="s">
        <v>9</v>
      </c>
      <c r="C67" s="30" t="s">
        <v>91</v>
      </c>
      <c r="D67" s="17">
        <v>0</v>
      </c>
      <c r="E67" s="30" t="s">
        <v>15</v>
      </c>
      <c r="F67" s="30" t="s">
        <v>17</v>
      </c>
      <c r="G67" s="30">
        <v>80</v>
      </c>
      <c r="H67" s="30" t="s">
        <v>185</v>
      </c>
      <c r="I67" s="30" t="s">
        <v>185</v>
      </c>
      <c r="J67" s="30" t="s">
        <v>185</v>
      </c>
      <c r="K67" s="30"/>
      <c r="L67" s="49" t="e">
        <f t="shared" si="1"/>
        <v>#VALUE!</v>
      </c>
      <c r="M67" s="35" t="e">
        <f>표3_6[[#This Row],[This Week]]-'AB(AO)'!$G$45-'TOAD(DEX)'!$H$41</f>
        <v>#VALUE!</v>
      </c>
    </row>
    <row r="68" spans="2:13" x14ac:dyDescent="0.3">
      <c r="B68" s="13" t="s">
        <v>9</v>
      </c>
      <c r="C68" s="30" t="s">
        <v>91</v>
      </c>
      <c r="D68" s="17">
        <v>0</v>
      </c>
      <c r="E68" s="30" t="s">
        <v>11</v>
      </c>
      <c r="F68" s="30" t="s">
        <v>79</v>
      </c>
      <c r="G68" s="30">
        <v>80</v>
      </c>
      <c r="H68" s="30" t="s">
        <v>185</v>
      </c>
      <c r="I68" s="30" t="s">
        <v>185</v>
      </c>
      <c r="J68" s="30" t="s">
        <v>185</v>
      </c>
      <c r="K68" s="30"/>
      <c r="L68" s="49" t="e">
        <f t="shared" si="1"/>
        <v>#VALUE!</v>
      </c>
      <c r="M68" s="35" t="e">
        <f>표3_6[[#This Row],[This Week]]-'AB(AO)'!$G$45-'TOAD(DEX)'!$H$42</f>
        <v>#VALUE!</v>
      </c>
    </row>
    <row r="69" spans="2:13" x14ac:dyDescent="0.3">
      <c r="B69" s="13" t="s">
        <v>9</v>
      </c>
      <c r="C69" s="30" t="s">
        <v>91</v>
      </c>
      <c r="D69" s="17">
        <v>0</v>
      </c>
      <c r="E69" s="30" t="s">
        <v>11</v>
      </c>
      <c r="F69" s="30" t="s">
        <v>17</v>
      </c>
      <c r="G69" s="30">
        <v>80</v>
      </c>
      <c r="H69" s="30" t="s">
        <v>185</v>
      </c>
      <c r="I69" s="30" t="s">
        <v>185</v>
      </c>
      <c r="J69" s="30" t="s">
        <v>185</v>
      </c>
      <c r="K69" s="30"/>
      <c r="L69" s="49" t="e">
        <f t="shared" si="1"/>
        <v>#VALUE!</v>
      </c>
      <c r="M69" s="35" t="e">
        <f>표3_6[[#This Row],[This Week]]-'AB(AO)'!$G$45-'TOAD(DEX)'!$H$43</f>
        <v>#VALUE!</v>
      </c>
    </row>
    <row r="70" spans="2:13" x14ac:dyDescent="0.3">
      <c r="B70" s="13" t="s">
        <v>9</v>
      </c>
      <c r="C70" s="30" t="s">
        <v>91</v>
      </c>
      <c r="D70" s="17">
        <v>0</v>
      </c>
      <c r="E70" s="30" t="s">
        <v>80</v>
      </c>
      <c r="F70" s="30" t="s">
        <v>51</v>
      </c>
      <c r="G70" s="30">
        <v>80</v>
      </c>
      <c r="H70" s="30" t="s">
        <v>185</v>
      </c>
      <c r="I70" s="30" t="s">
        <v>185</v>
      </c>
      <c r="J70" s="30" t="s">
        <v>185</v>
      </c>
      <c r="K70" s="30"/>
      <c r="L70" s="49" t="e">
        <f t="shared" si="1"/>
        <v>#VALUE!</v>
      </c>
      <c r="M70" s="35" t="e">
        <f>표3_6[[#This Row],[This Week]]-'AB(AO)'!$G$45-'TOAD(RE)'!$F$32</f>
        <v>#VALUE!</v>
      </c>
    </row>
    <row r="71" spans="2:13" x14ac:dyDescent="0.3">
      <c r="B71" s="13" t="s">
        <v>9</v>
      </c>
      <c r="C71" s="30" t="s">
        <v>91</v>
      </c>
      <c r="D71" s="17">
        <v>0</v>
      </c>
      <c r="E71" s="30" t="s">
        <v>15</v>
      </c>
      <c r="F71" s="30" t="s">
        <v>3</v>
      </c>
      <c r="G71" s="30">
        <v>90</v>
      </c>
      <c r="H71" s="30" t="s">
        <v>185</v>
      </c>
      <c r="I71" s="30" t="s">
        <v>185</v>
      </c>
      <c r="J71" s="30" t="s">
        <v>185</v>
      </c>
      <c r="K71" s="30"/>
      <c r="L71" s="26" t="e">
        <f t="shared" si="1"/>
        <v>#VALUE!</v>
      </c>
      <c r="M71" s="35" t="e">
        <f>표3_6[[#This Row],[This Week]]-'AB(AO)'!$G$46-'TOAD(DEX)'!$H$40</f>
        <v>#VALUE!</v>
      </c>
    </row>
    <row r="72" spans="2:13" x14ac:dyDescent="0.3">
      <c r="B72" s="13" t="s">
        <v>9</v>
      </c>
      <c r="C72" s="30" t="s">
        <v>91</v>
      </c>
      <c r="D72" s="17">
        <v>0</v>
      </c>
      <c r="E72" s="30" t="s">
        <v>15</v>
      </c>
      <c r="F72" s="30" t="s">
        <v>17</v>
      </c>
      <c r="G72" s="30">
        <v>90</v>
      </c>
      <c r="H72" s="30" t="s">
        <v>185</v>
      </c>
      <c r="I72" s="30" t="s">
        <v>185</v>
      </c>
      <c r="J72" s="30" t="s">
        <v>185</v>
      </c>
      <c r="K72" s="30"/>
      <c r="L72" s="19" t="e">
        <f t="shared" si="1"/>
        <v>#VALUE!</v>
      </c>
      <c r="M72" s="32" t="e">
        <f>표3_6[[#This Row],[This Week]]-'AB(AO)'!$G$46-'TOAD(DEX)'!$H$41</f>
        <v>#VALUE!</v>
      </c>
    </row>
    <row r="73" spans="2:13" x14ac:dyDescent="0.3">
      <c r="B73" s="13" t="s">
        <v>9</v>
      </c>
      <c r="C73" s="30" t="s">
        <v>91</v>
      </c>
      <c r="D73" s="17">
        <v>0</v>
      </c>
      <c r="E73" s="30" t="s">
        <v>11</v>
      </c>
      <c r="F73" s="30" t="s">
        <v>71</v>
      </c>
      <c r="G73" s="30">
        <v>90</v>
      </c>
      <c r="H73" s="30" t="s">
        <v>185</v>
      </c>
      <c r="I73" s="30" t="s">
        <v>185</v>
      </c>
      <c r="J73" s="30" t="s">
        <v>185</v>
      </c>
      <c r="K73" s="30"/>
      <c r="L73" s="19" t="e">
        <f t="shared" si="1"/>
        <v>#VALUE!</v>
      </c>
      <c r="M73" s="32" t="e">
        <f>표3_6[[#This Row],[This Week]]-'AB(AO)'!$G$46-'TOAD(DEX)'!$H$42</f>
        <v>#VALUE!</v>
      </c>
    </row>
    <row r="74" spans="2:13" x14ac:dyDescent="0.3">
      <c r="B74" s="13" t="s">
        <v>9</v>
      </c>
      <c r="C74" s="30" t="s">
        <v>91</v>
      </c>
      <c r="D74" s="17">
        <v>0</v>
      </c>
      <c r="E74" s="30" t="s">
        <v>11</v>
      </c>
      <c r="F74" s="30" t="s">
        <v>17</v>
      </c>
      <c r="G74" s="30">
        <v>90</v>
      </c>
      <c r="H74" s="30" t="s">
        <v>185</v>
      </c>
      <c r="I74" s="30" t="s">
        <v>185</v>
      </c>
      <c r="J74" s="30" t="s">
        <v>185</v>
      </c>
      <c r="K74" s="30"/>
      <c r="L74" s="19" t="e">
        <f t="shared" si="1"/>
        <v>#VALUE!</v>
      </c>
      <c r="M74" s="32" t="e">
        <f>표3_6[[#This Row],[This Week]]-'AB(AO)'!$G$46-'TOAD(DEX)'!$H$43</f>
        <v>#VALUE!</v>
      </c>
    </row>
    <row r="75" spans="2:13" x14ac:dyDescent="0.3">
      <c r="B75" s="13" t="s">
        <v>9</v>
      </c>
      <c r="C75" s="30" t="s">
        <v>91</v>
      </c>
      <c r="D75" s="17">
        <v>0</v>
      </c>
      <c r="E75" s="30" t="s">
        <v>15</v>
      </c>
      <c r="F75" s="30" t="s">
        <v>51</v>
      </c>
      <c r="G75" s="30">
        <v>90</v>
      </c>
      <c r="H75" s="30" t="s">
        <v>185</v>
      </c>
      <c r="I75" s="30" t="s">
        <v>185</v>
      </c>
      <c r="J75" s="30" t="s">
        <v>185</v>
      </c>
      <c r="K75" s="30"/>
      <c r="L75" s="19" t="e">
        <f t="shared" si="1"/>
        <v>#VALUE!</v>
      </c>
      <c r="M75" s="32" t="e">
        <f>표3_6[[#This Row],[This Week]]-'AB(AO)'!$G$46-'TOAD(RE)'!$F$32</f>
        <v>#VALUE!</v>
      </c>
    </row>
    <row r="76" spans="2:13" x14ac:dyDescent="0.3">
      <c r="B76" s="13" t="s">
        <v>9</v>
      </c>
      <c r="C76" s="30" t="s">
        <v>91</v>
      </c>
      <c r="D76" s="17">
        <v>0</v>
      </c>
      <c r="E76" s="30" t="s">
        <v>15</v>
      </c>
      <c r="F76" s="30" t="s">
        <v>3</v>
      </c>
      <c r="G76" s="30">
        <v>100</v>
      </c>
      <c r="H76" s="30" t="s">
        <v>185</v>
      </c>
      <c r="I76" s="30" t="s">
        <v>185</v>
      </c>
      <c r="J76" s="30" t="s">
        <v>185</v>
      </c>
      <c r="K76" s="30"/>
      <c r="L76" s="19" t="e">
        <f t="shared" si="1"/>
        <v>#VALUE!</v>
      </c>
      <c r="M76" s="32" t="e">
        <f>표3_6[[#This Row],[This Week]]-'AB(AO)'!$G$47-'TOAD(DEX)'!$H$40</f>
        <v>#VALUE!</v>
      </c>
    </row>
    <row r="77" spans="2:13" x14ac:dyDescent="0.3">
      <c r="B77" s="13" t="s">
        <v>9</v>
      </c>
      <c r="C77" s="30" t="s">
        <v>91</v>
      </c>
      <c r="D77" s="17">
        <v>0</v>
      </c>
      <c r="E77" s="30" t="s">
        <v>15</v>
      </c>
      <c r="F77" s="30" t="s">
        <v>59</v>
      </c>
      <c r="G77" s="30">
        <v>100</v>
      </c>
      <c r="H77" s="30" t="s">
        <v>185</v>
      </c>
      <c r="I77" s="30" t="s">
        <v>185</v>
      </c>
      <c r="J77" s="30" t="s">
        <v>185</v>
      </c>
      <c r="K77" s="30"/>
      <c r="L77" s="19" t="e">
        <f t="shared" si="1"/>
        <v>#VALUE!</v>
      </c>
      <c r="M77" s="32" t="e">
        <f>표3_6[[#This Row],[This Week]]-'AB(AO)'!$G$47-'TOAD(DEX)'!$H$41</f>
        <v>#VALUE!</v>
      </c>
    </row>
    <row r="78" spans="2:13" x14ac:dyDescent="0.3">
      <c r="B78" s="13" t="s">
        <v>9</v>
      </c>
      <c r="C78" s="30" t="s">
        <v>91</v>
      </c>
      <c r="D78" s="17">
        <v>0</v>
      </c>
      <c r="E78" s="30" t="s">
        <v>11</v>
      </c>
      <c r="F78" s="30" t="s">
        <v>3</v>
      </c>
      <c r="G78" s="30">
        <v>100</v>
      </c>
      <c r="H78" s="30" t="s">
        <v>185</v>
      </c>
      <c r="I78" s="30" t="s">
        <v>185</v>
      </c>
      <c r="J78" s="30" t="s">
        <v>185</v>
      </c>
      <c r="K78" s="30"/>
      <c r="L78" s="19" t="e">
        <f t="shared" ref="L78:L109" si="2">J78/K78-100%</f>
        <v>#VALUE!</v>
      </c>
      <c r="M78" s="32" t="e">
        <f>표3_6[[#This Row],[This Week]]-'AB(AO)'!$G$47-'TOAD(DEX)'!$H$42</f>
        <v>#VALUE!</v>
      </c>
    </row>
    <row r="79" spans="2:13" x14ac:dyDescent="0.3">
      <c r="B79" s="13" t="s">
        <v>9</v>
      </c>
      <c r="C79" s="30" t="s">
        <v>91</v>
      </c>
      <c r="D79" s="17">
        <v>0</v>
      </c>
      <c r="E79" s="30" t="s">
        <v>11</v>
      </c>
      <c r="F79" s="30" t="s">
        <v>17</v>
      </c>
      <c r="G79" s="30">
        <v>100</v>
      </c>
      <c r="H79" s="30" t="s">
        <v>185</v>
      </c>
      <c r="I79" s="30" t="s">
        <v>185</v>
      </c>
      <c r="J79" s="30" t="s">
        <v>185</v>
      </c>
      <c r="K79" s="30"/>
      <c r="L79" s="19" t="e">
        <f t="shared" si="2"/>
        <v>#VALUE!</v>
      </c>
      <c r="M79" s="32" t="e">
        <f>표3_6[[#This Row],[This Week]]-'AB(AO)'!$G$47-'TOAD(DEX)'!$H$43</f>
        <v>#VALUE!</v>
      </c>
    </row>
    <row r="80" spans="2:13" x14ac:dyDescent="0.3">
      <c r="B80" s="13" t="s">
        <v>9</v>
      </c>
      <c r="C80" s="30" t="s">
        <v>91</v>
      </c>
      <c r="D80" s="17">
        <v>0</v>
      </c>
      <c r="E80" s="30" t="s">
        <v>15</v>
      </c>
      <c r="F80" s="30" t="s">
        <v>51</v>
      </c>
      <c r="G80" s="30">
        <v>100</v>
      </c>
      <c r="H80" s="30" t="s">
        <v>185</v>
      </c>
      <c r="I80" s="30" t="s">
        <v>185</v>
      </c>
      <c r="J80" s="30" t="s">
        <v>185</v>
      </c>
      <c r="K80" s="30"/>
      <c r="L80" s="19" t="e">
        <f t="shared" si="2"/>
        <v>#VALUE!</v>
      </c>
      <c r="M80" s="32" t="e">
        <f>표3_6[[#This Row],[This Week]]-'AB(AO)'!$G$47-'TOAD(RE)'!$F$32</f>
        <v>#VALUE!</v>
      </c>
    </row>
    <row r="81" spans="2:13" x14ac:dyDescent="0.3">
      <c r="B81" s="13" t="s">
        <v>9</v>
      </c>
      <c r="C81" s="30" t="s">
        <v>91</v>
      </c>
      <c r="D81" s="17">
        <v>0</v>
      </c>
      <c r="E81" s="30" t="s">
        <v>15</v>
      </c>
      <c r="F81" s="30" t="s">
        <v>3</v>
      </c>
      <c r="G81" s="30">
        <v>110</v>
      </c>
      <c r="H81" s="30" t="s">
        <v>185</v>
      </c>
      <c r="I81" s="30" t="s">
        <v>185</v>
      </c>
      <c r="J81" s="30" t="s">
        <v>185</v>
      </c>
      <c r="K81" s="30"/>
      <c r="L81" s="19" t="e">
        <f t="shared" si="2"/>
        <v>#VALUE!</v>
      </c>
      <c r="M81" s="32" t="e">
        <f>표3_6[[#This Row],[This Week]]-'AB(AO)'!$G$48-'TOAD(DEX)'!$H$40</f>
        <v>#VALUE!</v>
      </c>
    </row>
    <row r="82" spans="2:13" x14ac:dyDescent="0.3">
      <c r="B82" s="13" t="s">
        <v>9</v>
      </c>
      <c r="C82" s="30" t="s">
        <v>91</v>
      </c>
      <c r="D82" s="17">
        <v>0</v>
      </c>
      <c r="E82" s="30" t="s">
        <v>15</v>
      </c>
      <c r="F82" s="30" t="s">
        <v>17</v>
      </c>
      <c r="G82" s="30">
        <v>110</v>
      </c>
      <c r="H82" s="30" t="s">
        <v>185</v>
      </c>
      <c r="I82" s="30" t="s">
        <v>185</v>
      </c>
      <c r="J82" s="30" t="s">
        <v>185</v>
      </c>
      <c r="K82" s="30"/>
      <c r="L82" s="19" t="e">
        <f t="shared" si="2"/>
        <v>#VALUE!</v>
      </c>
      <c r="M82" s="32" t="e">
        <f>표3_6[[#This Row],[This Week]]-'AB(AO)'!$G$48-'TOAD(DEX)'!$H$41</f>
        <v>#VALUE!</v>
      </c>
    </row>
    <row r="83" spans="2:13" x14ac:dyDescent="0.3">
      <c r="B83" s="13" t="s">
        <v>9</v>
      </c>
      <c r="C83" s="30" t="s">
        <v>91</v>
      </c>
      <c r="D83" s="17">
        <v>0</v>
      </c>
      <c r="E83" s="30" t="s">
        <v>73</v>
      </c>
      <c r="F83" s="30" t="s">
        <v>71</v>
      </c>
      <c r="G83" s="30">
        <v>110</v>
      </c>
      <c r="H83" s="30" t="s">
        <v>185</v>
      </c>
      <c r="I83" s="30" t="s">
        <v>185</v>
      </c>
      <c r="J83" s="30" t="s">
        <v>185</v>
      </c>
      <c r="K83" s="30"/>
      <c r="L83" s="19" t="e">
        <f t="shared" si="2"/>
        <v>#VALUE!</v>
      </c>
      <c r="M83" s="32" t="e">
        <f>표3_6[[#This Row],[This Week]]-'AB(AO)'!$G$48-'TOAD(DEX)'!$H$42</f>
        <v>#VALUE!</v>
      </c>
    </row>
    <row r="84" spans="2:13" x14ac:dyDescent="0.3">
      <c r="B84" s="13" t="s">
        <v>9</v>
      </c>
      <c r="C84" s="30" t="s">
        <v>91</v>
      </c>
      <c r="D84" s="17">
        <v>0</v>
      </c>
      <c r="E84" s="30" t="s">
        <v>11</v>
      </c>
      <c r="F84" s="30" t="s">
        <v>17</v>
      </c>
      <c r="G84" s="30">
        <v>110</v>
      </c>
      <c r="H84" s="30" t="s">
        <v>187</v>
      </c>
      <c r="I84" s="30" t="s">
        <v>185</v>
      </c>
      <c r="J84" s="30" t="s">
        <v>185</v>
      </c>
      <c r="K84" s="30"/>
      <c r="L84" s="19" t="e">
        <f t="shared" si="2"/>
        <v>#VALUE!</v>
      </c>
      <c r="M84" s="32" t="e">
        <f>표3_6[[#This Row],[This Week]]-'AB(AO)'!$G$48-'TOAD(DEX)'!$H$43</f>
        <v>#VALUE!</v>
      </c>
    </row>
    <row r="85" spans="2:13" ht="17.25" thickBot="1" x14ac:dyDescent="0.35">
      <c r="B85" s="55" t="s">
        <v>9</v>
      </c>
      <c r="C85" s="56" t="s">
        <v>91</v>
      </c>
      <c r="D85" s="57">
        <v>0</v>
      </c>
      <c r="E85" s="56" t="s">
        <v>15</v>
      </c>
      <c r="F85" s="56" t="s">
        <v>51</v>
      </c>
      <c r="G85" s="56">
        <v>110</v>
      </c>
      <c r="H85" s="56" t="s">
        <v>185</v>
      </c>
      <c r="I85" s="56" t="s">
        <v>185</v>
      </c>
      <c r="J85" s="56" t="s">
        <v>185</v>
      </c>
      <c r="K85" s="56"/>
      <c r="L85" s="58" t="e">
        <f t="shared" si="2"/>
        <v>#VALUE!</v>
      </c>
      <c r="M85" s="59" t="e">
        <f>표3_6[[#This Row],[This Week]]-'AB(AO)'!$G$48-'TOAD(RE)'!$F$32</f>
        <v>#VALUE!</v>
      </c>
    </row>
    <row r="86" spans="2:13" ht="17.25" thickTop="1" x14ac:dyDescent="0.3">
      <c r="B86" s="47" t="s">
        <v>1</v>
      </c>
      <c r="C86" s="17" t="s">
        <v>90</v>
      </c>
      <c r="D86" s="17">
        <v>3</v>
      </c>
      <c r="E86" s="17" t="s">
        <v>70</v>
      </c>
      <c r="F86" s="17" t="s">
        <v>71</v>
      </c>
      <c r="G86" s="17">
        <v>80</v>
      </c>
      <c r="H86" s="17" t="s">
        <v>185</v>
      </c>
      <c r="I86" s="33" t="s">
        <v>185</v>
      </c>
      <c r="J86" s="33" t="s">
        <v>185</v>
      </c>
      <c r="K86" s="33"/>
      <c r="L86" s="26" t="e">
        <f t="shared" si="2"/>
        <v>#VALUE!</v>
      </c>
      <c r="M86" s="35" t="e">
        <f>표3_6[[#This Row],[This Week]]-'AB(AO)'!$G$49-'TOAD(DEX)'!$H$46</f>
        <v>#VALUE!</v>
      </c>
    </row>
    <row r="87" spans="2:13" x14ac:dyDescent="0.3">
      <c r="B87" s="37" t="s">
        <v>1</v>
      </c>
      <c r="C87" s="30" t="s">
        <v>90</v>
      </c>
      <c r="D87" s="17">
        <v>3</v>
      </c>
      <c r="E87" s="30" t="s">
        <v>70</v>
      </c>
      <c r="F87" s="30" t="s">
        <v>72</v>
      </c>
      <c r="G87" s="30">
        <v>80</v>
      </c>
      <c r="H87" s="30" t="s">
        <v>185</v>
      </c>
      <c r="I87" s="30" t="s">
        <v>185</v>
      </c>
      <c r="J87" s="30" t="s">
        <v>185</v>
      </c>
      <c r="K87" s="30"/>
      <c r="L87" s="26" t="e">
        <f t="shared" si="2"/>
        <v>#VALUE!</v>
      </c>
      <c r="M87" s="35" t="e">
        <f>표3_6[[#This Row],[This Week]]-'AB(AO)'!$G$49-'TOAD(DEX)'!$H$47</f>
        <v>#VALUE!</v>
      </c>
    </row>
    <row r="88" spans="2:13" x14ac:dyDescent="0.3">
      <c r="B88" s="37" t="s">
        <v>1</v>
      </c>
      <c r="C88" s="30" t="s">
        <v>90</v>
      </c>
      <c r="D88" s="17">
        <v>3</v>
      </c>
      <c r="E88" s="30" t="s">
        <v>73</v>
      </c>
      <c r="F88" s="30" t="s">
        <v>71</v>
      </c>
      <c r="G88" s="30">
        <v>80</v>
      </c>
      <c r="H88" s="30">
        <v>10</v>
      </c>
      <c r="I88" s="30">
        <v>70</v>
      </c>
      <c r="J88" s="85">
        <v>44900</v>
      </c>
      <c r="K88" s="30"/>
      <c r="L88" s="26" t="e">
        <f t="shared" si="2"/>
        <v>#DIV/0!</v>
      </c>
      <c r="M88" s="35">
        <f>표3_6[[#This Row],[This Week]]-'AB(AO)'!$G$49-'TOAD(DEX)'!$H$48</f>
        <v>17400</v>
      </c>
    </row>
    <row r="89" spans="2:13" x14ac:dyDescent="0.3">
      <c r="B89" s="37" t="s">
        <v>1</v>
      </c>
      <c r="C89" s="30" t="s">
        <v>90</v>
      </c>
      <c r="D89" s="17">
        <v>3</v>
      </c>
      <c r="E89" s="30" t="s">
        <v>11</v>
      </c>
      <c r="F89" s="30" t="s">
        <v>17</v>
      </c>
      <c r="G89" s="30">
        <v>80</v>
      </c>
      <c r="H89" s="30">
        <v>10</v>
      </c>
      <c r="I89" s="30" t="s">
        <v>189</v>
      </c>
      <c r="J89" s="86">
        <v>61100</v>
      </c>
      <c r="K89" s="30"/>
      <c r="L89" s="26" t="e">
        <f t="shared" si="2"/>
        <v>#DIV/0!</v>
      </c>
      <c r="M89" s="35">
        <f>표3_6[[#This Row],[This Week]]-'AB(AO)'!$G$49-'TOAD(DEX)'!$H$49</f>
        <v>27600</v>
      </c>
    </row>
    <row r="90" spans="2:13" x14ac:dyDescent="0.3">
      <c r="B90" s="25" t="s">
        <v>1</v>
      </c>
      <c r="C90" s="17" t="s">
        <v>90</v>
      </c>
      <c r="D90" s="17">
        <v>3</v>
      </c>
      <c r="E90" s="17" t="s">
        <v>15</v>
      </c>
      <c r="F90" s="17" t="s">
        <v>3</v>
      </c>
      <c r="G90" s="17">
        <v>90</v>
      </c>
      <c r="H90" s="17" t="s">
        <v>185</v>
      </c>
      <c r="I90" s="33" t="s">
        <v>185</v>
      </c>
      <c r="J90" s="33" t="s">
        <v>185</v>
      </c>
      <c r="K90" s="33"/>
      <c r="L90" s="26" t="e">
        <f t="shared" si="2"/>
        <v>#VALUE!</v>
      </c>
      <c r="M90" s="35" t="e">
        <f>표3_6[[#This Row],[This Week]]-'AB(AO)'!$G$50-'TOAD(DEX)'!$H$46</f>
        <v>#VALUE!</v>
      </c>
    </row>
    <row r="91" spans="2:13" x14ac:dyDescent="0.3">
      <c r="B91" s="13" t="s">
        <v>1</v>
      </c>
      <c r="C91" s="14" t="s">
        <v>90</v>
      </c>
      <c r="D91" s="17">
        <v>3</v>
      </c>
      <c r="E91" s="14" t="s">
        <v>15</v>
      </c>
      <c r="F91" s="14" t="s">
        <v>17</v>
      </c>
      <c r="G91" s="14">
        <v>90</v>
      </c>
      <c r="H91" s="14" t="s">
        <v>185</v>
      </c>
      <c r="I91" s="30" t="s">
        <v>185</v>
      </c>
      <c r="J91" s="30" t="s">
        <v>185</v>
      </c>
      <c r="K91" s="30"/>
      <c r="L91" s="19" t="e">
        <f t="shared" si="2"/>
        <v>#VALUE!</v>
      </c>
      <c r="M91" s="32" t="e">
        <f>표3_6[[#This Row],[This Week]]-'AB(AO)'!$G$50-'TOAD(DEX)'!$H$47</f>
        <v>#VALUE!</v>
      </c>
    </row>
    <row r="92" spans="2:13" x14ac:dyDescent="0.3">
      <c r="B92" s="13" t="s">
        <v>1</v>
      </c>
      <c r="C92" s="14" t="s">
        <v>90</v>
      </c>
      <c r="D92" s="17">
        <v>3</v>
      </c>
      <c r="E92" s="14" t="s">
        <v>11</v>
      </c>
      <c r="F92" s="14" t="s">
        <v>3</v>
      </c>
      <c r="G92" s="14">
        <v>90</v>
      </c>
      <c r="H92" s="14" t="s">
        <v>185</v>
      </c>
      <c r="I92" s="30" t="s">
        <v>185</v>
      </c>
      <c r="J92" s="30" t="s">
        <v>185</v>
      </c>
      <c r="K92" s="30"/>
      <c r="L92" s="19" t="e">
        <f t="shared" si="2"/>
        <v>#VALUE!</v>
      </c>
      <c r="M92" s="32" t="e">
        <f>표3_6[[#This Row],[This Week]]-'AB(AO)'!$G$50-'TOAD(DEX)'!$H$48</f>
        <v>#VALUE!</v>
      </c>
    </row>
    <row r="93" spans="2:13" x14ac:dyDescent="0.3">
      <c r="B93" s="13" t="s">
        <v>1</v>
      </c>
      <c r="C93" s="14" t="s">
        <v>90</v>
      </c>
      <c r="D93" s="17">
        <v>3</v>
      </c>
      <c r="E93" s="14" t="s">
        <v>11</v>
      </c>
      <c r="F93" s="14" t="s">
        <v>17</v>
      </c>
      <c r="G93" s="14">
        <v>90</v>
      </c>
      <c r="H93" s="14" t="s">
        <v>185</v>
      </c>
      <c r="I93" s="30" t="s">
        <v>185</v>
      </c>
      <c r="J93" s="30" t="s">
        <v>185</v>
      </c>
      <c r="K93" s="30"/>
      <c r="L93" s="19" t="e">
        <f t="shared" si="2"/>
        <v>#VALUE!</v>
      </c>
      <c r="M93" s="32" t="e">
        <f>표3_6[[#This Row],[This Week]]-'AB(AO)'!$G$50-'TOAD(DEX)'!$H$49</f>
        <v>#VALUE!</v>
      </c>
    </row>
    <row r="94" spans="2:13" x14ac:dyDescent="0.3">
      <c r="B94" s="13" t="s">
        <v>1</v>
      </c>
      <c r="C94" s="14" t="s">
        <v>90</v>
      </c>
      <c r="D94" s="17">
        <v>3</v>
      </c>
      <c r="E94" s="14" t="s">
        <v>7</v>
      </c>
      <c r="F94" s="14" t="s">
        <v>16</v>
      </c>
      <c r="G94" s="14">
        <v>100</v>
      </c>
      <c r="H94" s="14" t="s">
        <v>185</v>
      </c>
      <c r="I94" s="30" t="s">
        <v>185</v>
      </c>
      <c r="J94" s="30" t="s">
        <v>185</v>
      </c>
      <c r="K94" s="30"/>
      <c r="L94" s="19" t="e">
        <f t="shared" si="2"/>
        <v>#VALUE!</v>
      </c>
      <c r="M94" s="32" t="e">
        <f>표3_6[[#This Row],[This Week]]-'AB(AO)'!$G$51-'TOAD(DEX)'!$H$46</f>
        <v>#VALUE!</v>
      </c>
    </row>
    <row r="95" spans="2:13" x14ac:dyDescent="0.3">
      <c r="B95" s="13" t="s">
        <v>1</v>
      </c>
      <c r="C95" s="14" t="s">
        <v>90</v>
      </c>
      <c r="D95" s="17">
        <v>3</v>
      </c>
      <c r="E95" s="14" t="s">
        <v>7</v>
      </c>
      <c r="F95" s="14" t="s">
        <v>5</v>
      </c>
      <c r="G95" s="14">
        <v>100</v>
      </c>
      <c r="H95" s="14" t="s">
        <v>185</v>
      </c>
      <c r="I95" s="30" t="s">
        <v>185</v>
      </c>
      <c r="J95" s="30" t="s">
        <v>185</v>
      </c>
      <c r="K95" s="30"/>
      <c r="L95" s="19" t="e">
        <f t="shared" si="2"/>
        <v>#VALUE!</v>
      </c>
      <c r="M95" s="32" t="e">
        <f>표3_6[[#This Row],[This Week]]-'AB(AO)'!$G$51-'TOAD(DEX)'!$H$47</f>
        <v>#VALUE!</v>
      </c>
    </row>
    <row r="96" spans="2:13" x14ac:dyDescent="0.3">
      <c r="B96" s="13" t="s">
        <v>1</v>
      </c>
      <c r="C96" s="14" t="s">
        <v>90</v>
      </c>
      <c r="D96" s="17">
        <v>3</v>
      </c>
      <c r="E96" s="14" t="s">
        <v>6</v>
      </c>
      <c r="F96" s="14" t="s">
        <v>16</v>
      </c>
      <c r="G96" s="14">
        <v>100</v>
      </c>
      <c r="H96" s="14" t="s">
        <v>185</v>
      </c>
      <c r="I96" s="30" t="s">
        <v>185</v>
      </c>
      <c r="J96" s="30" t="s">
        <v>185</v>
      </c>
      <c r="K96" s="30"/>
      <c r="L96" s="19" t="e">
        <f t="shared" si="2"/>
        <v>#VALUE!</v>
      </c>
      <c r="M96" s="32" t="e">
        <f>표3_6[[#This Row],[This Week]]-'AB(AO)'!$G$51-'TOAD(DEX)'!$H$48</f>
        <v>#VALUE!</v>
      </c>
    </row>
    <row r="97" spans="2:13" x14ac:dyDescent="0.3">
      <c r="B97" s="13" t="s">
        <v>1</v>
      </c>
      <c r="C97" s="14" t="s">
        <v>90</v>
      </c>
      <c r="D97" s="17">
        <v>3</v>
      </c>
      <c r="E97" s="14" t="s">
        <v>6</v>
      </c>
      <c r="F97" s="14" t="s">
        <v>5</v>
      </c>
      <c r="G97" s="14">
        <v>100</v>
      </c>
      <c r="H97" s="14" t="s">
        <v>185</v>
      </c>
      <c r="I97" s="30" t="s">
        <v>185</v>
      </c>
      <c r="J97" s="30" t="s">
        <v>185</v>
      </c>
      <c r="K97" s="30"/>
      <c r="L97" s="19" t="e">
        <f t="shared" si="2"/>
        <v>#VALUE!</v>
      </c>
      <c r="M97" s="32" t="e">
        <f>표3_6[[#This Row],[This Week]]-'AB(AO)'!$G$51-'TOAD(DEX)'!$H$49</f>
        <v>#VALUE!</v>
      </c>
    </row>
    <row r="98" spans="2:13" x14ac:dyDescent="0.3">
      <c r="B98" s="13" t="s">
        <v>1</v>
      </c>
      <c r="C98" s="14" t="s">
        <v>90</v>
      </c>
      <c r="D98" s="17">
        <v>3</v>
      </c>
      <c r="E98" s="14" t="s">
        <v>7</v>
      </c>
      <c r="F98" s="14" t="s">
        <v>16</v>
      </c>
      <c r="G98" s="14">
        <v>110</v>
      </c>
      <c r="H98" s="14" t="s">
        <v>185</v>
      </c>
      <c r="I98" s="30" t="s">
        <v>185</v>
      </c>
      <c r="J98" s="30" t="s">
        <v>185</v>
      </c>
      <c r="K98" s="30"/>
      <c r="L98" s="19" t="e">
        <f t="shared" si="2"/>
        <v>#VALUE!</v>
      </c>
      <c r="M98" s="32" t="e">
        <f>표3_6[[#This Row],[This Week]]-'AB(AO)'!$G$52-'TOAD(DEX)'!$H$46</f>
        <v>#VALUE!</v>
      </c>
    </row>
    <row r="99" spans="2:13" x14ac:dyDescent="0.3">
      <c r="B99" s="13" t="s">
        <v>1</v>
      </c>
      <c r="C99" s="14" t="s">
        <v>90</v>
      </c>
      <c r="D99" s="17">
        <v>3</v>
      </c>
      <c r="E99" s="14" t="s">
        <v>7</v>
      </c>
      <c r="F99" s="14" t="s">
        <v>5</v>
      </c>
      <c r="G99" s="14">
        <v>110</v>
      </c>
      <c r="H99" s="14" t="s">
        <v>185</v>
      </c>
      <c r="I99" s="30" t="s">
        <v>185</v>
      </c>
      <c r="J99" s="30" t="s">
        <v>185</v>
      </c>
      <c r="K99" s="30"/>
      <c r="L99" s="19" t="e">
        <f t="shared" si="2"/>
        <v>#VALUE!</v>
      </c>
      <c r="M99" s="32" t="e">
        <f>표3_6[[#This Row],[This Week]]-'AB(AO)'!$G$52-'TOAD(DEX)'!$H$47</f>
        <v>#VALUE!</v>
      </c>
    </row>
    <row r="100" spans="2:13" x14ac:dyDescent="0.3">
      <c r="B100" s="13" t="s">
        <v>1</v>
      </c>
      <c r="C100" s="14" t="s">
        <v>90</v>
      </c>
      <c r="D100" s="17">
        <v>3</v>
      </c>
      <c r="E100" s="14" t="s">
        <v>6</v>
      </c>
      <c r="F100" s="14" t="s">
        <v>16</v>
      </c>
      <c r="G100" s="14">
        <v>110</v>
      </c>
      <c r="H100" s="14" t="s">
        <v>185</v>
      </c>
      <c r="I100" s="30" t="s">
        <v>185</v>
      </c>
      <c r="J100" s="30" t="s">
        <v>185</v>
      </c>
      <c r="K100" s="30"/>
      <c r="L100" s="19" t="e">
        <f t="shared" si="2"/>
        <v>#VALUE!</v>
      </c>
      <c r="M100" s="32" t="e">
        <f>표3_6[[#This Row],[This Week]]-'AB(AO)'!$G$52-'TOAD(DEX)'!$H$48</f>
        <v>#VALUE!</v>
      </c>
    </row>
    <row r="101" spans="2:13" ht="17.25" thickBot="1" x14ac:dyDescent="0.35">
      <c r="B101" s="50" t="s">
        <v>1</v>
      </c>
      <c r="C101" s="52" t="s">
        <v>90</v>
      </c>
      <c r="D101" s="52">
        <v>3</v>
      </c>
      <c r="E101" s="52" t="s">
        <v>6</v>
      </c>
      <c r="F101" s="52" t="s">
        <v>5</v>
      </c>
      <c r="G101" s="52">
        <v>110</v>
      </c>
      <c r="H101" s="52" t="s">
        <v>185</v>
      </c>
      <c r="I101" s="51" t="s">
        <v>185</v>
      </c>
      <c r="J101" s="51" t="s">
        <v>185</v>
      </c>
      <c r="K101" s="51"/>
      <c r="L101" s="53" t="e">
        <f t="shared" si="2"/>
        <v>#VALUE!</v>
      </c>
      <c r="M101" s="54" t="e">
        <f>표3_6[[#This Row],[This Week]]-'AB(AO)'!$G$52-'TOAD(DEX)'!$H$49</f>
        <v>#VALUE!</v>
      </c>
    </row>
    <row r="102" spans="2:13" ht="17.25" thickTop="1" x14ac:dyDescent="0.3">
      <c r="B102" s="25" t="s">
        <v>1</v>
      </c>
      <c r="C102" s="33" t="s">
        <v>91</v>
      </c>
      <c r="D102" s="17">
        <v>1</v>
      </c>
      <c r="E102" s="33" t="s">
        <v>15</v>
      </c>
      <c r="F102" s="33" t="s">
        <v>3</v>
      </c>
      <c r="G102" s="33">
        <v>80</v>
      </c>
      <c r="H102" s="33" t="s">
        <v>185</v>
      </c>
      <c r="I102" s="33" t="s">
        <v>185</v>
      </c>
      <c r="J102" s="33" t="s">
        <v>185</v>
      </c>
      <c r="K102" s="33"/>
      <c r="L102" s="48" t="e">
        <f t="shared" si="2"/>
        <v>#VALUE!</v>
      </c>
      <c r="M102" s="35" t="e">
        <f>표3_6[[#This Row],[This Week]]-'AB(AO)'!$G$49-'TOAD(DEX)'!$H$50</f>
        <v>#VALUE!</v>
      </c>
    </row>
    <row r="103" spans="2:13" x14ac:dyDescent="0.3">
      <c r="B103" s="13" t="s">
        <v>1</v>
      </c>
      <c r="C103" s="30" t="s">
        <v>91</v>
      </c>
      <c r="D103" s="17">
        <v>1</v>
      </c>
      <c r="E103" s="30" t="s">
        <v>15</v>
      </c>
      <c r="F103" s="30" t="s">
        <v>17</v>
      </c>
      <c r="G103" s="30">
        <v>80</v>
      </c>
      <c r="H103" s="30" t="s">
        <v>185</v>
      </c>
      <c r="I103" s="30" t="s">
        <v>185</v>
      </c>
      <c r="J103" s="30" t="s">
        <v>185</v>
      </c>
      <c r="K103" s="30"/>
      <c r="L103" s="49" t="e">
        <f t="shared" si="2"/>
        <v>#VALUE!</v>
      </c>
      <c r="M103" s="35" t="e">
        <f>표3_6[[#This Row],[This Week]]-'AB(AO)'!$G$49-'TOAD(DEX)'!$H$51</f>
        <v>#VALUE!</v>
      </c>
    </row>
    <row r="104" spans="2:13" x14ac:dyDescent="0.3">
      <c r="B104" s="13" t="s">
        <v>1</v>
      </c>
      <c r="C104" s="30" t="s">
        <v>91</v>
      </c>
      <c r="D104" s="17">
        <v>1</v>
      </c>
      <c r="E104" s="30" t="s">
        <v>83</v>
      </c>
      <c r="F104" s="30" t="s">
        <v>3</v>
      </c>
      <c r="G104" s="30">
        <v>80</v>
      </c>
      <c r="H104" s="30" t="s">
        <v>185</v>
      </c>
      <c r="I104" s="30" t="s">
        <v>185</v>
      </c>
      <c r="J104" s="30" t="s">
        <v>185</v>
      </c>
      <c r="K104" s="30"/>
      <c r="L104" s="49" t="e">
        <f t="shared" si="2"/>
        <v>#VALUE!</v>
      </c>
      <c r="M104" s="35" t="e">
        <f>표3_6[[#This Row],[This Week]]-'AB(AO)'!$G$49-'TOAD(DEX)'!$H$52</f>
        <v>#VALUE!</v>
      </c>
    </row>
    <row r="105" spans="2:13" x14ac:dyDescent="0.3">
      <c r="B105" s="13" t="s">
        <v>1</v>
      </c>
      <c r="C105" s="30" t="s">
        <v>91</v>
      </c>
      <c r="D105" s="17">
        <v>1</v>
      </c>
      <c r="E105" s="30" t="s">
        <v>84</v>
      </c>
      <c r="F105" s="30" t="s">
        <v>17</v>
      </c>
      <c r="G105" s="30">
        <v>80</v>
      </c>
      <c r="H105" s="30" t="s">
        <v>185</v>
      </c>
      <c r="I105" s="30" t="s">
        <v>185</v>
      </c>
      <c r="J105" s="30" t="s">
        <v>185</v>
      </c>
      <c r="K105" s="30"/>
      <c r="L105" s="49" t="e">
        <f t="shared" si="2"/>
        <v>#VALUE!</v>
      </c>
      <c r="M105" s="35" t="e">
        <f>표3_6[[#This Row],[This Week]]-'AB(AO)'!$G$49-'TOAD(DEX)'!$H$53</f>
        <v>#VALUE!</v>
      </c>
    </row>
    <row r="106" spans="2:13" x14ac:dyDescent="0.3">
      <c r="B106" s="13" t="s">
        <v>1</v>
      </c>
      <c r="C106" s="30" t="s">
        <v>91</v>
      </c>
      <c r="D106" s="17">
        <v>1</v>
      </c>
      <c r="E106" s="30" t="s">
        <v>15</v>
      </c>
      <c r="F106" s="30" t="s">
        <v>51</v>
      </c>
      <c r="G106" s="30">
        <v>80</v>
      </c>
      <c r="H106" s="30" t="s">
        <v>185</v>
      </c>
      <c r="I106" s="30" t="s">
        <v>185</v>
      </c>
      <c r="J106" s="30" t="s">
        <v>185</v>
      </c>
      <c r="K106" s="30"/>
      <c r="L106" s="49" t="e">
        <f t="shared" si="2"/>
        <v>#VALUE!</v>
      </c>
      <c r="M106" s="35" t="e">
        <f>표3_6[[#This Row],[This Week]]-'AB(AO)'!$G$49-'TOAD(RE)'!$F$40</f>
        <v>#VALUE!</v>
      </c>
    </row>
    <row r="107" spans="2:13" x14ac:dyDescent="0.3">
      <c r="B107" s="13" t="s">
        <v>1</v>
      </c>
      <c r="C107" s="30" t="s">
        <v>91</v>
      </c>
      <c r="D107" s="17">
        <v>1</v>
      </c>
      <c r="E107" s="30" t="s">
        <v>15</v>
      </c>
      <c r="F107" s="30" t="s">
        <v>3</v>
      </c>
      <c r="G107" s="30">
        <v>90</v>
      </c>
      <c r="H107" s="30" t="s">
        <v>185</v>
      </c>
      <c r="I107" s="30" t="s">
        <v>185</v>
      </c>
      <c r="J107" s="30" t="s">
        <v>185</v>
      </c>
      <c r="K107" s="30"/>
      <c r="L107" s="26" t="e">
        <f t="shared" si="2"/>
        <v>#VALUE!</v>
      </c>
      <c r="M107" s="35" t="e">
        <f>표3_6[[#This Row],[This Week]]-'AB(AO)'!$G$50-'TOAD(DEX)'!$H$50</f>
        <v>#VALUE!</v>
      </c>
    </row>
    <row r="108" spans="2:13" x14ac:dyDescent="0.3">
      <c r="B108" s="13" t="s">
        <v>1</v>
      </c>
      <c r="C108" s="30" t="s">
        <v>91</v>
      </c>
      <c r="D108" s="17">
        <v>1</v>
      </c>
      <c r="E108" s="30" t="s">
        <v>15</v>
      </c>
      <c r="F108" s="30" t="s">
        <v>17</v>
      </c>
      <c r="G108" s="30">
        <v>90</v>
      </c>
      <c r="H108" s="30" t="s">
        <v>185</v>
      </c>
      <c r="I108" s="30" t="s">
        <v>185</v>
      </c>
      <c r="J108" s="30" t="s">
        <v>185</v>
      </c>
      <c r="K108" s="30"/>
      <c r="L108" s="19" t="e">
        <f t="shared" si="2"/>
        <v>#VALUE!</v>
      </c>
      <c r="M108" s="32" t="e">
        <f>표3_6[[#This Row],[This Week]]-'AB(AO)'!$G$50-'TOAD(DEX)'!$H$51</f>
        <v>#VALUE!</v>
      </c>
    </row>
    <row r="109" spans="2:13" x14ac:dyDescent="0.3">
      <c r="B109" s="13" t="s">
        <v>1</v>
      </c>
      <c r="C109" s="30" t="s">
        <v>91</v>
      </c>
      <c r="D109" s="17">
        <v>1</v>
      </c>
      <c r="E109" s="30" t="s">
        <v>11</v>
      </c>
      <c r="F109" s="30" t="s">
        <v>3</v>
      </c>
      <c r="G109" s="30">
        <v>90</v>
      </c>
      <c r="H109" s="30">
        <v>10</v>
      </c>
      <c r="I109" s="30">
        <v>30</v>
      </c>
      <c r="J109" s="30">
        <v>58800</v>
      </c>
      <c r="K109" s="30"/>
      <c r="L109" s="19" t="e">
        <f t="shared" si="2"/>
        <v>#DIV/0!</v>
      </c>
      <c r="M109" s="32" t="e">
        <f>표3_6[[#This Row],[This Week]]-'AB(AO)'!$G$50-'TOAD(DEX)'!$H$52</f>
        <v>#VALUE!</v>
      </c>
    </row>
    <row r="110" spans="2:13" x14ac:dyDescent="0.3">
      <c r="B110" s="13" t="s">
        <v>1</v>
      </c>
      <c r="C110" s="30" t="s">
        <v>91</v>
      </c>
      <c r="D110" s="17">
        <v>1</v>
      </c>
      <c r="E110" s="30" t="s">
        <v>11</v>
      </c>
      <c r="F110" s="30" t="s">
        <v>17</v>
      </c>
      <c r="G110" s="30">
        <v>90</v>
      </c>
      <c r="H110" s="30" t="s">
        <v>185</v>
      </c>
      <c r="I110" s="30" t="s">
        <v>185</v>
      </c>
      <c r="J110" s="30" t="s">
        <v>185</v>
      </c>
      <c r="K110" s="30"/>
      <c r="L110" s="19" t="e">
        <f t="shared" ref="L110:L141" si="3">J110/K110-100%</f>
        <v>#VALUE!</v>
      </c>
      <c r="M110" s="32" t="e">
        <f>표3_6[[#This Row],[This Week]]-'AB(AO)'!$G$50-'TOAD(DEX)'!$H$53</f>
        <v>#VALUE!</v>
      </c>
    </row>
    <row r="111" spans="2:13" x14ac:dyDescent="0.3">
      <c r="B111" s="13" t="s">
        <v>1</v>
      </c>
      <c r="C111" s="30" t="s">
        <v>91</v>
      </c>
      <c r="D111" s="17">
        <v>1</v>
      </c>
      <c r="E111" s="30" t="s">
        <v>82</v>
      </c>
      <c r="F111" s="30" t="s">
        <v>51</v>
      </c>
      <c r="G111" s="30">
        <v>90</v>
      </c>
      <c r="H111" s="30" t="s">
        <v>185</v>
      </c>
      <c r="I111" s="30" t="s">
        <v>185</v>
      </c>
      <c r="J111" s="30" t="s">
        <v>185</v>
      </c>
      <c r="K111" s="30"/>
      <c r="L111" s="19" t="e">
        <f t="shared" si="3"/>
        <v>#VALUE!</v>
      </c>
      <c r="M111" s="32" t="e">
        <f>표3_6[[#This Row],[This Week]]-'AB(AO)'!$G$50-'TOAD(RE)'!$F$40</f>
        <v>#VALUE!</v>
      </c>
    </row>
    <row r="112" spans="2:13" x14ac:dyDescent="0.3">
      <c r="B112" s="13" t="s">
        <v>1</v>
      </c>
      <c r="C112" s="30" t="s">
        <v>91</v>
      </c>
      <c r="D112" s="17">
        <v>1</v>
      </c>
      <c r="E112" s="30" t="s">
        <v>15</v>
      </c>
      <c r="F112" s="30" t="s">
        <v>3</v>
      </c>
      <c r="G112" s="30">
        <v>100</v>
      </c>
      <c r="H112" s="30" t="s">
        <v>185</v>
      </c>
      <c r="I112" s="30" t="s">
        <v>185</v>
      </c>
      <c r="J112" s="30" t="s">
        <v>185</v>
      </c>
      <c r="K112" s="30"/>
      <c r="L112" s="19" t="e">
        <f t="shared" si="3"/>
        <v>#VALUE!</v>
      </c>
      <c r="M112" s="32" t="e">
        <f>표3_6[[#This Row],[This Week]]-'AB(AO)'!$G$51-'TOAD(DEX)'!$H$50</f>
        <v>#VALUE!</v>
      </c>
    </row>
    <row r="113" spans="2:13" x14ac:dyDescent="0.3">
      <c r="B113" s="13" t="s">
        <v>1</v>
      </c>
      <c r="C113" s="30" t="s">
        <v>91</v>
      </c>
      <c r="D113" s="17">
        <v>1</v>
      </c>
      <c r="E113" s="30" t="s">
        <v>15</v>
      </c>
      <c r="F113" s="30" t="s">
        <v>59</v>
      </c>
      <c r="G113" s="30">
        <v>100</v>
      </c>
      <c r="H113" s="30" t="s">
        <v>185</v>
      </c>
      <c r="I113" s="30" t="s">
        <v>185</v>
      </c>
      <c r="J113" s="30" t="s">
        <v>185</v>
      </c>
      <c r="K113" s="30"/>
      <c r="L113" s="19" t="e">
        <f t="shared" si="3"/>
        <v>#VALUE!</v>
      </c>
      <c r="M113" s="32" t="e">
        <f>표3_6[[#This Row],[This Week]]-'AB(AO)'!$G$51-'TOAD(DEX)'!$H$51</f>
        <v>#VALUE!</v>
      </c>
    </row>
    <row r="114" spans="2:13" x14ac:dyDescent="0.3">
      <c r="B114" s="13" t="s">
        <v>1</v>
      </c>
      <c r="C114" s="30" t="s">
        <v>91</v>
      </c>
      <c r="D114" s="17">
        <v>1</v>
      </c>
      <c r="E114" s="30" t="s">
        <v>11</v>
      </c>
      <c r="F114" s="30" t="s">
        <v>3</v>
      </c>
      <c r="G114" s="30">
        <v>100</v>
      </c>
      <c r="H114" s="30" t="s">
        <v>185</v>
      </c>
      <c r="I114" s="30" t="s">
        <v>185</v>
      </c>
      <c r="J114" s="30" t="s">
        <v>185</v>
      </c>
      <c r="K114" s="30"/>
      <c r="L114" s="19" t="e">
        <f t="shared" si="3"/>
        <v>#VALUE!</v>
      </c>
      <c r="M114" s="32" t="e">
        <f>표3_6[[#This Row],[This Week]]-'AB(AO)'!$G$51-'TOAD(DEX)'!$H$52</f>
        <v>#VALUE!</v>
      </c>
    </row>
    <row r="115" spans="2:13" x14ac:dyDescent="0.3">
      <c r="B115" s="13" t="s">
        <v>1</v>
      </c>
      <c r="C115" s="30" t="s">
        <v>91</v>
      </c>
      <c r="D115" s="17">
        <v>1</v>
      </c>
      <c r="E115" s="30" t="s">
        <v>11</v>
      </c>
      <c r="F115" s="30" t="s">
        <v>77</v>
      </c>
      <c r="G115" s="30">
        <v>100</v>
      </c>
      <c r="H115" s="30" t="s">
        <v>185</v>
      </c>
      <c r="I115" s="30" t="s">
        <v>185</v>
      </c>
      <c r="J115" s="30" t="s">
        <v>185</v>
      </c>
      <c r="K115" s="30"/>
      <c r="L115" s="19" t="e">
        <f t="shared" si="3"/>
        <v>#VALUE!</v>
      </c>
      <c r="M115" s="32" t="e">
        <f>표3_6[[#This Row],[This Week]]-'AB(AO)'!$G$51-'TOAD(DEX)'!$H$53</f>
        <v>#VALUE!</v>
      </c>
    </row>
    <row r="116" spans="2:13" x14ac:dyDescent="0.3">
      <c r="B116" s="13" t="s">
        <v>1</v>
      </c>
      <c r="C116" s="30" t="s">
        <v>91</v>
      </c>
      <c r="D116" s="17">
        <v>1</v>
      </c>
      <c r="E116" s="30" t="s">
        <v>81</v>
      </c>
      <c r="F116" s="30" t="s">
        <v>51</v>
      </c>
      <c r="G116" s="30">
        <v>100</v>
      </c>
      <c r="H116" s="30" t="s">
        <v>188</v>
      </c>
      <c r="I116" s="30" t="s">
        <v>185</v>
      </c>
      <c r="J116" s="30" t="s">
        <v>185</v>
      </c>
      <c r="K116" s="30"/>
      <c r="L116" s="19" t="e">
        <f t="shared" si="3"/>
        <v>#VALUE!</v>
      </c>
      <c r="M116" s="32" t="e">
        <f>표3_6[[#This Row],[This Week]]-'AB(AO)'!$G$51-'TOAD(RE)'!$F$40</f>
        <v>#VALUE!</v>
      </c>
    </row>
    <row r="117" spans="2:13" x14ac:dyDescent="0.3">
      <c r="B117" s="13" t="s">
        <v>1</v>
      </c>
      <c r="C117" s="30" t="s">
        <v>91</v>
      </c>
      <c r="D117" s="17">
        <v>1</v>
      </c>
      <c r="E117" s="30" t="s">
        <v>15</v>
      </c>
      <c r="F117" s="30" t="s">
        <v>3</v>
      </c>
      <c r="G117" s="30">
        <v>110</v>
      </c>
      <c r="H117" s="30" t="s">
        <v>185</v>
      </c>
      <c r="I117" s="30" t="s">
        <v>185</v>
      </c>
      <c r="J117" s="30" t="s">
        <v>185</v>
      </c>
      <c r="K117" s="30"/>
      <c r="L117" s="19" t="e">
        <f t="shared" si="3"/>
        <v>#VALUE!</v>
      </c>
      <c r="M117" s="32" t="e">
        <f>표3_6[[#This Row],[This Week]]-'AB(AO)'!$G$52-'TOAD(DEX)'!$H$50</f>
        <v>#VALUE!</v>
      </c>
    </row>
    <row r="118" spans="2:13" x14ac:dyDescent="0.3">
      <c r="B118" s="13" t="s">
        <v>1</v>
      </c>
      <c r="C118" s="30" t="s">
        <v>91</v>
      </c>
      <c r="D118" s="17">
        <v>1</v>
      </c>
      <c r="E118" s="30" t="s">
        <v>15</v>
      </c>
      <c r="F118" s="30" t="s">
        <v>17</v>
      </c>
      <c r="G118" s="30">
        <v>110</v>
      </c>
      <c r="H118" s="30" t="s">
        <v>185</v>
      </c>
      <c r="I118" s="30" t="s">
        <v>185</v>
      </c>
      <c r="J118" s="30" t="s">
        <v>185</v>
      </c>
      <c r="K118" s="30"/>
      <c r="L118" s="19" t="e">
        <f t="shared" si="3"/>
        <v>#VALUE!</v>
      </c>
      <c r="M118" s="32" t="e">
        <f>표3_6[[#This Row],[This Week]]-'AB(AO)'!$G$52-'TOAD(DEX)'!$H$51</f>
        <v>#VALUE!</v>
      </c>
    </row>
    <row r="119" spans="2:13" x14ac:dyDescent="0.3">
      <c r="B119" s="13" t="s">
        <v>1</v>
      </c>
      <c r="C119" s="30" t="s">
        <v>91</v>
      </c>
      <c r="D119" s="17">
        <v>1</v>
      </c>
      <c r="E119" s="30" t="s">
        <v>11</v>
      </c>
      <c r="F119" s="30" t="s">
        <v>3</v>
      </c>
      <c r="G119" s="30">
        <v>110</v>
      </c>
      <c r="H119" s="30" t="s">
        <v>185</v>
      </c>
      <c r="I119" s="30" t="s">
        <v>185</v>
      </c>
      <c r="J119" s="30" t="s">
        <v>185</v>
      </c>
      <c r="K119" s="30"/>
      <c r="L119" s="19" t="e">
        <f t="shared" si="3"/>
        <v>#VALUE!</v>
      </c>
      <c r="M119" s="32" t="e">
        <f>표3_6[[#This Row],[This Week]]-'AB(AO)'!$G$52-'TOAD(DEX)'!$H$52</f>
        <v>#VALUE!</v>
      </c>
    </row>
    <row r="120" spans="2:13" x14ac:dyDescent="0.3">
      <c r="B120" s="13" t="s">
        <v>1</v>
      </c>
      <c r="C120" s="30" t="s">
        <v>91</v>
      </c>
      <c r="D120" s="14">
        <v>1</v>
      </c>
      <c r="E120" s="30" t="s">
        <v>11</v>
      </c>
      <c r="F120" s="30" t="s">
        <v>17</v>
      </c>
      <c r="G120" s="30">
        <v>110</v>
      </c>
      <c r="H120" s="30" t="s">
        <v>188</v>
      </c>
      <c r="I120" s="30" t="s">
        <v>185</v>
      </c>
      <c r="J120" s="30" t="s">
        <v>185</v>
      </c>
      <c r="K120" s="30"/>
      <c r="L120" s="19" t="e">
        <f t="shared" si="3"/>
        <v>#VALUE!</v>
      </c>
      <c r="M120" s="32" t="e">
        <f>표3_6[[#This Row],[This Week]]-'AB(AO)'!$G$52-'TOAD(DEX)'!$H$53</f>
        <v>#VALUE!</v>
      </c>
    </row>
    <row r="121" spans="2:13" ht="17.25" thickBot="1" x14ac:dyDescent="0.35">
      <c r="B121" s="55" t="s">
        <v>1</v>
      </c>
      <c r="C121" s="56" t="s">
        <v>91</v>
      </c>
      <c r="D121" s="57">
        <v>1</v>
      </c>
      <c r="E121" s="56" t="s">
        <v>15</v>
      </c>
      <c r="F121" s="56" t="s">
        <v>51</v>
      </c>
      <c r="G121" s="56">
        <v>110</v>
      </c>
      <c r="H121" s="56" t="s">
        <v>185</v>
      </c>
      <c r="I121" s="56" t="s">
        <v>185</v>
      </c>
      <c r="J121" s="56" t="s">
        <v>185</v>
      </c>
      <c r="K121" s="56"/>
      <c r="L121" s="58" t="e">
        <f t="shared" si="3"/>
        <v>#VALUE!</v>
      </c>
      <c r="M121" s="59" t="e">
        <f>표3_6[[#This Row],[This Week]]-'AB(AO)'!$G$52-'TOAD(RE)'!$F$40</f>
        <v>#VALUE!</v>
      </c>
    </row>
    <row r="122" spans="2:13" ht="17.25" thickTop="1" x14ac:dyDescent="0.3">
      <c r="B122" s="82" t="s">
        <v>2</v>
      </c>
      <c r="C122" s="33" t="s">
        <v>90</v>
      </c>
      <c r="D122" s="17">
        <v>3</v>
      </c>
      <c r="E122" s="33" t="s">
        <v>70</v>
      </c>
      <c r="F122" s="33" t="s">
        <v>71</v>
      </c>
      <c r="G122" s="33">
        <v>80</v>
      </c>
      <c r="H122" s="33">
        <v>10</v>
      </c>
      <c r="I122" s="33">
        <v>70</v>
      </c>
      <c r="J122" s="89">
        <v>54400</v>
      </c>
      <c r="K122" s="33"/>
      <c r="L122" s="26" t="e">
        <f t="shared" si="3"/>
        <v>#DIV/0!</v>
      </c>
      <c r="M122" s="35">
        <f>표3_6[[#This Row],[This Week]]-'AB(AO)'!$G$53-'TOAD(DEX)'!$H$56</f>
        <v>25400</v>
      </c>
    </row>
    <row r="123" spans="2:13" x14ac:dyDescent="0.3">
      <c r="B123" s="37" t="s">
        <v>2</v>
      </c>
      <c r="C123" s="30" t="s">
        <v>90</v>
      </c>
      <c r="D123" s="17">
        <v>3</v>
      </c>
      <c r="E123" s="30" t="s">
        <v>70</v>
      </c>
      <c r="F123" s="30" t="s">
        <v>72</v>
      </c>
      <c r="G123" s="30">
        <v>80</v>
      </c>
      <c r="H123" s="30" t="s">
        <v>190</v>
      </c>
      <c r="I123" s="30" t="s">
        <v>185</v>
      </c>
      <c r="J123" s="30" t="s">
        <v>185</v>
      </c>
      <c r="K123" s="30"/>
      <c r="L123" s="19" t="e">
        <f t="shared" si="3"/>
        <v>#VALUE!</v>
      </c>
      <c r="M123" s="35" t="e">
        <f>표3_6[[#This Row],[This Week]]-'AB(AO)'!$G$53-'TOAD(DEX)'!$H$57</f>
        <v>#VALUE!</v>
      </c>
    </row>
    <row r="124" spans="2:13" x14ac:dyDescent="0.3">
      <c r="B124" s="37" t="s">
        <v>2</v>
      </c>
      <c r="C124" s="30" t="s">
        <v>90</v>
      </c>
      <c r="D124" s="17">
        <v>3</v>
      </c>
      <c r="E124" s="30" t="s">
        <v>73</v>
      </c>
      <c r="F124" s="30" t="s">
        <v>71</v>
      </c>
      <c r="G124" s="30">
        <v>80</v>
      </c>
      <c r="H124" s="30">
        <v>10</v>
      </c>
      <c r="I124" s="30">
        <v>30</v>
      </c>
      <c r="J124" s="86">
        <v>63500</v>
      </c>
      <c r="K124" s="30"/>
      <c r="L124" s="19" t="e">
        <f t="shared" si="3"/>
        <v>#DIV/0!</v>
      </c>
      <c r="M124" s="35">
        <f>표3_6[[#This Row],[This Week]]-'AB(AO)'!$G$53-'TOAD(DEX)'!$H$58</f>
        <v>29800</v>
      </c>
    </row>
    <row r="125" spans="2:13" x14ac:dyDescent="0.3">
      <c r="B125" s="37" t="s">
        <v>2</v>
      </c>
      <c r="C125" s="30" t="s">
        <v>90</v>
      </c>
      <c r="D125" s="17">
        <v>3</v>
      </c>
      <c r="E125" s="30" t="s">
        <v>11</v>
      </c>
      <c r="F125" s="30" t="s">
        <v>17</v>
      </c>
      <c r="G125" s="30">
        <v>80</v>
      </c>
      <c r="H125" s="30" t="s">
        <v>191</v>
      </c>
      <c r="I125" s="30" t="s">
        <v>190</v>
      </c>
      <c r="J125" s="30" t="s">
        <v>188</v>
      </c>
      <c r="K125" s="30"/>
      <c r="L125" s="19" t="e">
        <f t="shared" si="3"/>
        <v>#VALUE!</v>
      </c>
      <c r="M125" s="35" t="e">
        <f>표3_6[[#This Row],[This Week]]-'AB(AO)'!$G$53-'TOAD(DEX)'!$H$59</f>
        <v>#VALUE!</v>
      </c>
    </row>
    <row r="126" spans="2:13" x14ac:dyDescent="0.3">
      <c r="B126" s="37" t="s">
        <v>2</v>
      </c>
      <c r="C126" s="30" t="s">
        <v>90</v>
      </c>
      <c r="D126" s="17">
        <v>3</v>
      </c>
      <c r="E126" s="30" t="s">
        <v>15</v>
      </c>
      <c r="F126" s="30" t="s">
        <v>3</v>
      </c>
      <c r="G126" s="30">
        <v>90</v>
      </c>
      <c r="H126" s="30" t="s">
        <v>185</v>
      </c>
      <c r="I126" s="30" t="s">
        <v>185</v>
      </c>
      <c r="J126" s="30" t="s">
        <v>188</v>
      </c>
      <c r="K126" s="30"/>
      <c r="L126" s="19" t="e">
        <f t="shared" si="3"/>
        <v>#VALUE!</v>
      </c>
      <c r="M126" s="35" t="e">
        <f>표3_6[[#This Row],[This Week]]-'AB(AO)'!$G$54-'TOAD(DEX)'!$H$56</f>
        <v>#VALUE!</v>
      </c>
    </row>
    <row r="127" spans="2:13" x14ac:dyDescent="0.3">
      <c r="B127" s="37" t="s">
        <v>2</v>
      </c>
      <c r="C127" s="30" t="s">
        <v>90</v>
      </c>
      <c r="D127" s="17">
        <v>3</v>
      </c>
      <c r="E127" s="30" t="s">
        <v>15</v>
      </c>
      <c r="F127" s="30" t="s">
        <v>17</v>
      </c>
      <c r="G127" s="30">
        <v>90</v>
      </c>
      <c r="H127" s="30" t="s">
        <v>185</v>
      </c>
      <c r="I127" s="30" t="s">
        <v>185</v>
      </c>
      <c r="J127" s="30" t="s">
        <v>185</v>
      </c>
      <c r="K127" s="30"/>
      <c r="L127" s="19" t="e">
        <f t="shared" si="3"/>
        <v>#VALUE!</v>
      </c>
      <c r="M127" s="35" t="e">
        <f>표3_6[[#This Row],[This Week]]-'AB(AO)'!$G$54-'TOAD(DEX)'!$H$57</f>
        <v>#VALUE!</v>
      </c>
    </row>
    <row r="128" spans="2:13" x14ac:dyDescent="0.3">
      <c r="B128" s="37" t="s">
        <v>2</v>
      </c>
      <c r="C128" s="30" t="s">
        <v>90</v>
      </c>
      <c r="D128" s="17">
        <v>3</v>
      </c>
      <c r="E128" s="30" t="s">
        <v>11</v>
      </c>
      <c r="F128" s="30" t="s">
        <v>3</v>
      </c>
      <c r="G128" s="30">
        <v>90</v>
      </c>
      <c r="H128" s="30">
        <v>10</v>
      </c>
      <c r="I128" s="30" t="s">
        <v>189</v>
      </c>
      <c r="J128" s="86">
        <v>73100</v>
      </c>
      <c r="K128" s="30"/>
      <c r="L128" s="19" t="e">
        <f t="shared" si="3"/>
        <v>#DIV/0!</v>
      </c>
      <c r="M128" s="35">
        <f>표3_6[[#This Row],[This Week]]-'AB(AO)'!$G$54-'TOAD(DEX)'!$H$58</f>
        <v>37100</v>
      </c>
    </row>
    <row r="129" spans="2:13" x14ac:dyDescent="0.3">
      <c r="B129" s="37" t="s">
        <v>2</v>
      </c>
      <c r="C129" s="30" t="s">
        <v>90</v>
      </c>
      <c r="D129" s="17">
        <v>3</v>
      </c>
      <c r="E129" s="30" t="s">
        <v>11</v>
      </c>
      <c r="F129" s="30" t="s">
        <v>17</v>
      </c>
      <c r="G129" s="30">
        <v>90</v>
      </c>
      <c r="H129" s="30" t="s">
        <v>185</v>
      </c>
      <c r="I129" s="30" t="s">
        <v>192</v>
      </c>
      <c r="J129" s="30" t="s">
        <v>191</v>
      </c>
      <c r="K129" s="30"/>
      <c r="L129" s="19" t="e">
        <f t="shared" si="3"/>
        <v>#VALUE!</v>
      </c>
      <c r="M129" s="35" t="e">
        <f>표3_6[[#This Row],[This Week]]-'AB(AO)'!$G$54-'TOAD(DEX)'!$H$59</f>
        <v>#VALUE!</v>
      </c>
    </row>
    <row r="130" spans="2:13" x14ac:dyDescent="0.3">
      <c r="B130" s="37" t="s">
        <v>2</v>
      </c>
      <c r="C130" s="30" t="s">
        <v>90</v>
      </c>
      <c r="D130" s="17">
        <v>3</v>
      </c>
      <c r="E130" s="30" t="s">
        <v>7</v>
      </c>
      <c r="F130" s="30" t="s">
        <v>16</v>
      </c>
      <c r="G130" s="30">
        <v>100</v>
      </c>
      <c r="H130" s="30" t="s">
        <v>191</v>
      </c>
      <c r="I130" s="30" t="s">
        <v>185</v>
      </c>
      <c r="J130" s="30" t="s">
        <v>185</v>
      </c>
      <c r="K130" s="30"/>
      <c r="L130" s="19" t="e">
        <f t="shared" si="3"/>
        <v>#VALUE!</v>
      </c>
      <c r="M130" s="35" t="e">
        <f>표3_6[[#This Row],[This Week]]-'AB(AO)'!$G$55-'TOAD(DEX)'!$H$56</f>
        <v>#VALUE!</v>
      </c>
    </row>
    <row r="131" spans="2:13" x14ac:dyDescent="0.3">
      <c r="B131" s="37" t="s">
        <v>2</v>
      </c>
      <c r="C131" s="30" t="s">
        <v>90</v>
      </c>
      <c r="D131" s="17">
        <v>3</v>
      </c>
      <c r="E131" s="30" t="s">
        <v>7</v>
      </c>
      <c r="F131" s="30" t="s">
        <v>5</v>
      </c>
      <c r="G131" s="30">
        <v>100</v>
      </c>
      <c r="H131" s="30" t="s">
        <v>185</v>
      </c>
      <c r="I131" s="30" t="s">
        <v>188</v>
      </c>
      <c r="J131" s="30" t="s">
        <v>191</v>
      </c>
      <c r="K131" s="30"/>
      <c r="L131" s="19" t="e">
        <f t="shared" si="3"/>
        <v>#VALUE!</v>
      </c>
      <c r="M131" s="35" t="e">
        <f>표3_6[[#This Row],[This Week]]-'AB(AO)'!$G$55-'TOAD(DEX)'!$H$57</f>
        <v>#VALUE!</v>
      </c>
    </row>
    <row r="132" spans="2:13" x14ac:dyDescent="0.3">
      <c r="B132" s="37" t="s">
        <v>2</v>
      </c>
      <c r="C132" s="30" t="s">
        <v>90</v>
      </c>
      <c r="D132" s="17">
        <v>3</v>
      </c>
      <c r="E132" s="30" t="s">
        <v>6</v>
      </c>
      <c r="F132" s="30" t="s">
        <v>16</v>
      </c>
      <c r="G132" s="30">
        <v>100</v>
      </c>
      <c r="H132" s="30" t="s">
        <v>185</v>
      </c>
      <c r="I132" s="30" t="s">
        <v>192</v>
      </c>
      <c r="J132" s="30" t="s">
        <v>191</v>
      </c>
      <c r="K132" s="30"/>
      <c r="L132" s="19" t="e">
        <f t="shared" si="3"/>
        <v>#VALUE!</v>
      </c>
      <c r="M132" s="35" t="e">
        <f>표3_6[[#This Row],[This Week]]-'AB(AO)'!$G$55-'TOAD(DEX)'!$H$58</f>
        <v>#VALUE!</v>
      </c>
    </row>
    <row r="133" spans="2:13" x14ac:dyDescent="0.3">
      <c r="B133" s="37" t="s">
        <v>2</v>
      </c>
      <c r="C133" s="30" t="s">
        <v>90</v>
      </c>
      <c r="D133" s="17">
        <v>3</v>
      </c>
      <c r="E133" s="30" t="s">
        <v>6</v>
      </c>
      <c r="F133" s="30" t="s">
        <v>5</v>
      </c>
      <c r="G133" s="30">
        <v>100</v>
      </c>
      <c r="H133" s="30" t="s">
        <v>190</v>
      </c>
      <c r="I133" s="30" t="s">
        <v>191</v>
      </c>
      <c r="J133" s="30" t="s">
        <v>185</v>
      </c>
      <c r="K133" s="30"/>
      <c r="L133" s="19" t="e">
        <f t="shared" si="3"/>
        <v>#VALUE!</v>
      </c>
      <c r="M133" s="35" t="e">
        <f>표3_6[[#This Row],[This Week]]-'AB(AO)'!$G$55-'TOAD(DEX)'!$H$59</f>
        <v>#VALUE!</v>
      </c>
    </row>
    <row r="134" spans="2:13" x14ac:dyDescent="0.3">
      <c r="B134" s="37" t="s">
        <v>2</v>
      </c>
      <c r="C134" s="30" t="s">
        <v>90</v>
      </c>
      <c r="D134" s="17">
        <v>3</v>
      </c>
      <c r="E134" s="30" t="s">
        <v>7</v>
      </c>
      <c r="F134" s="30" t="s">
        <v>16</v>
      </c>
      <c r="G134" s="30">
        <v>110</v>
      </c>
      <c r="H134" s="30" t="s">
        <v>192</v>
      </c>
      <c r="I134" s="30" t="s">
        <v>193</v>
      </c>
      <c r="J134" s="30" t="s">
        <v>185</v>
      </c>
      <c r="K134" s="30"/>
      <c r="L134" s="19" t="e">
        <f t="shared" si="3"/>
        <v>#VALUE!</v>
      </c>
      <c r="M134" s="32" t="e">
        <f>표3_6[[#This Row],[This Week]]-'AB(AO)'!$G$56-'TOAD(DEX)'!$H$56</f>
        <v>#VALUE!</v>
      </c>
    </row>
    <row r="135" spans="2:13" x14ac:dyDescent="0.3">
      <c r="B135" s="37" t="s">
        <v>2</v>
      </c>
      <c r="C135" s="30" t="s">
        <v>90</v>
      </c>
      <c r="D135" s="17">
        <v>3</v>
      </c>
      <c r="E135" s="30" t="s">
        <v>7</v>
      </c>
      <c r="F135" s="30" t="s">
        <v>5</v>
      </c>
      <c r="G135" s="30">
        <v>110</v>
      </c>
      <c r="H135" s="30">
        <v>9</v>
      </c>
      <c r="I135" s="30">
        <v>70</v>
      </c>
      <c r="J135" s="30">
        <v>50000</v>
      </c>
      <c r="K135" s="30"/>
      <c r="L135" s="19" t="e">
        <f t="shared" si="3"/>
        <v>#DIV/0!</v>
      </c>
      <c r="M135" s="32">
        <f>표3_6[[#This Row],[This Week]]-'AB(AO)'!$G$56-'TOAD(DEX)'!$H$57</f>
        <v>-20500</v>
      </c>
    </row>
    <row r="136" spans="2:13" x14ac:dyDescent="0.3">
      <c r="B136" s="38" t="s">
        <v>2</v>
      </c>
      <c r="C136" s="46" t="s">
        <v>90</v>
      </c>
      <c r="D136" s="17">
        <v>3</v>
      </c>
      <c r="E136" s="46" t="s">
        <v>6</v>
      </c>
      <c r="F136" s="46" t="s">
        <v>16</v>
      </c>
      <c r="G136" s="46">
        <v>110</v>
      </c>
      <c r="H136" s="46" t="s">
        <v>185</v>
      </c>
      <c r="I136" s="46" t="s">
        <v>191</v>
      </c>
      <c r="J136" s="46" t="s">
        <v>185</v>
      </c>
      <c r="K136" s="46"/>
      <c r="L136" s="49" t="e">
        <f t="shared" si="3"/>
        <v>#VALUE!</v>
      </c>
      <c r="M136" s="36" t="e">
        <f>표3_6[[#This Row],[This Week]]-'AB(AO)'!$G$56-'TOAD(DEX)'!$H$58</f>
        <v>#VALUE!</v>
      </c>
    </row>
    <row r="137" spans="2:13" ht="17.25" thickBot="1" x14ac:dyDescent="0.35">
      <c r="B137" s="73" t="s">
        <v>2</v>
      </c>
      <c r="C137" s="74" t="s">
        <v>90</v>
      </c>
      <c r="D137" s="75">
        <v>3</v>
      </c>
      <c r="E137" s="74" t="s">
        <v>6</v>
      </c>
      <c r="F137" s="74" t="s">
        <v>5</v>
      </c>
      <c r="G137" s="74">
        <v>110</v>
      </c>
      <c r="H137" s="74" t="s">
        <v>185</v>
      </c>
      <c r="I137" s="74" t="s">
        <v>185</v>
      </c>
      <c r="J137" s="74" t="s">
        <v>185</v>
      </c>
      <c r="K137" s="74"/>
      <c r="L137" s="76" t="e">
        <f t="shared" si="3"/>
        <v>#VALUE!</v>
      </c>
      <c r="M137" s="77" t="e">
        <f>표3_6[[#This Row],[This Week]]-'AB(AO)'!$G$56-'TOAD(DEX)'!$H$59</f>
        <v>#VALUE!</v>
      </c>
    </row>
    <row r="138" spans="2:13" ht="17.25" thickTop="1" x14ac:dyDescent="0.3">
      <c r="B138" s="45" t="s">
        <v>2</v>
      </c>
      <c r="C138" s="33" t="s">
        <v>91</v>
      </c>
      <c r="D138" s="17">
        <v>0</v>
      </c>
      <c r="E138" s="33" t="s">
        <v>15</v>
      </c>
      <c r="F138" s="33" t="s">
        <v>3</v>
      </c>
      <c r="G138" s="33">
        <v>80</v>
      </c>
      <c r="H138" s="33" t="s">
        <v>185</v>
      </c>
      <c r="I138" s="33" t="s">
        <v>185</v>
      </c>
      <c r="J138" s="33" t="s">
        <v>185</v>
      </c>
      <c r="K138" s="33"/>
      <c r="L138" s="26" t="e">
        <f t="shared" si="3"/>
        <v>#VALUE!</v>
      </c>
      <c r="M138" s="35" t="e">
        <f>표3_6[[#This Row],[This Week]]-'AB(AO)'!$G$53-'TOAD(DEX)'!$H$60</f>
        <v>#VALUE!</v>
      </c>
    </row>
    <row r="139" spans="2:13" x14ac:dyDescent="0.3">
      <c r="B139" s="37" t="s">
        <v>2</v>
      </c>
      <c r="C139" s="30" t="s">
        <v>91</v>
      </c>
      <c r="D139" s="17">
        <v>0</v>
      </c>
      <c r="E139" s="30" t="s">
        <v>15</v>
      </c>
      <c r="F139" s="30" t="s">
        <v>17</v>
      </c>
      <c r="G139" s="30">
        <v>80</v>
      </c>
      <c r="H139" s="30" t="s">
        <v>185</v>
      </c>
      <c r="I139" s="30" t="s">
        <v>185</v>
      </c>
      <c r="J139" s="30" t="s">
        <v>185</v>
      </c>
      <c r="K139" s="30"/>
      <c r="L139" s="19" t="e">
        <f t="shared" si="3"/>
        <v>#VALUE!</v>
      </c>
      <c r="M139" s="35" t="e">
        <f>표3_6[[#This Row],[This Week]]-'AB(AO)'!$G$53-'TOAD(DEX)'!$H$61</f>
        <v>#VALUE!</v>
      </c>
    </row>
    <row r="140" spans="2:13" x14ac:dyDescent="0.3">
      <c r="B140" s="37" t="s">
        <v>2</v>
      </c>
      <c r="C140" s="30" t="s">
        <v>91</v>
      </c>
      <c r="D140" s="17">
        <v>0</v>
      </c>
      <c r="E140" s="30" t="s">
        <v>83</v>
      </c>
      <c r="F140" s="30" t="s">
        <v>3</v>
      </c>
      <c r="G140" s="30">
        <v>80</v>
      </c>
      <c r="H140" s="30" t="s">
        <v>185</v>
      </c>
      <c r="I140" s="30" t="s">
        <v>185</v>
      </c>
      <c r="J140" s="30" t="s">
        <v>185</v>
      </c>
      <c r="K140" s="30"/>
      <c r="L140" s="19" t="e">
        <f t="shared" si="3"/>
        <v>#VALUE!</v>
      </c>
      <c r="M140" s="35" t="e">
        <f>표3_6[[#This Row],[This Week]]-'AB(AO)'!$G$53-'TOAD(DEX)'!$H$62</f>
        <v>#VALUE!</v>
      </c>
    </row>
    <row r="141" spans="2:13" x14ac:dyDescent="0.3">
      <c r="B141" s="37" t="s">
        <v>2</v>
      </c>
      <c r="C141" s="30" t="s">
        <v>91</v>
      </c>
      <c r="D141" s="17">
        <v>0</v>
      </c>
      <c r="E141" s="30" t="s">
        <v>84</v>
      </c>
      <c r="F141" s="30" t="s">
        <v>17</v>
      </c>
      <c r="G141" s="30">
        <v>80</v>
      </c>
      <c r="H141" s="30" t="s">
        <v>185</v>
      </c>
      <c r="I141" s="30" t="s">
        <v>185</v>
      </c>
      <c r="J141" s="30" t="s">
        <v>185</v>
      </c>
      <c r="K141" s="30"/>
      <c r="L141" s="19" t="e">
        <f t="shared" si="3"/>
        <v>#VALUE!</v>
      </c>
      <c r="M141" s="35" t="e">
        <f>표3_6[[#This Row],[This Week]]-'AB(AO)'!$G$53-'TOAD(DEX)'!$H$63</f>
        <v>#VALUE!</v>
      </c>
    </row>
    <row r="142" spans="2:13" x14ac:dyDescent="0.3">
      <c r="B142" s="37" t="s">
        <v>2</v>
      </c>
      <c r="C142" s="30" t="s">
        <v>91</v>
      </c>
      <c r="D142" s="17">
        <v>0</v>
      </c>
      <c r="E142" s="30" t="s">
        <v>15</v>
      </c>
      <c r="F142" s="30" t="s">
        <v>51</v>
      </c>
      <c r="G142" s="30">
        <v>80</v>
      </c>
      <c r="H142" s="30" t="s">
        <v>185</v>
      </c>
      <c r="I142" s="30" t="s">
        <v>185</v>
      </c>
      <c r="J142" s="30" t="s">
        <v>185</v>
      </c>
      <c r="K142" s="30"/>
      <c r="L142" s="19" t="e">
        <f t="shared" ref="L142:L157" si="4">J142/K142-100%</f>
        <v>#VALUE!</v>
      </c>
      <c r="M142" s="35" t="e">
        <f>표3_6[[#This Row],[This Week]]-'AB(AO)'!$G$53-'TOAD(RE)'!$F$48</f>
        <v>#VALUE!</v>
      </c>
    </row>
    <row r="143" spans="2:13" x14ac:dyDescent="0.3">
      <c r="B143" s="37" t="s">
        <v>2</v>
      </c>
      <c r="C143" s="30" t="s">
        <v>91</v>
      </c>
      <c r="D143" s="17">
        <v>0</v>
      </c>
      <c r="E143" s="30" t="s">
        <v>15</v>
      </c>
      <c r="F143" s="30" t="s">
        <v>3</v>
      </c>
      <c r="G143" s="30">
        <v>90</v>
      </c>
      <c r="H143" s="30" t="s">
        <v>185</v>
      </c>
      <c r="I143" s="30" t="s">
        <v>185</v>
      </c>
      <c r="J143" s="30" t="s">
        <v>185</v>
      </c>
      <c r="K143" s="30"/>
      <c r="L143" s="19" t="e">
        <f t="shared" si="4"/>
        <v>#VALUE!</v>
      </c>
      <c r="M143" s="35" t="e">
        <f>표3_6[[#This Row],[This Week]]-'AB(AO)'!$G$54-'TOAD(DEX)'!$H$60</f>
        <v>#VALUE!</v>
      </c>
    </row>
    <row r="144" spans="2:13" x14ac:dyDescent="0.3">
      <c r="B144" s="37" t="s">
        <v>2</v>
      </c>
      <c r="C144" s="30" t="s">
        <v>91</v>
      </c>
      <c r="D144" s="17">
        <v>0</v>
      </c>
      <c r="E144" s="30" t="s">
        <v>15</v>
      </c>
      <c r="F144" s="30" t="s">
        <v>17</v>
      </c>
      <c r="G144" s="30">
        <v>90</v>
      </c>
      <c r="H144" s="30" t="s">
        <v>185</v>
      </c>
      <c r="I144" s="30" t="s">
        <v>185</v>
      </c>
      <c r="J144" s="30" t="s">
        <v>185</v>
      </c>
      <c r="K144" s="30"/>
      <c r="L144" s="19" t="e">
        <f t="shared" si="4"/>
        <v>#VALUE!</v>
      </c>
      <c r="M144" s="35" t="e">
        <f>표3_6[[#This Row],[This Week]]-'AB(AO)'!$G$54-'TOAD(DEX)'!$H$61</f>
        <v>#VALUE!</v>
      </c>
    </row>
    <row r="145" spans="2:13" x14ac:dyDescent="0.3">
      <c r="B145" s="37" t="s">
        <v>2</v>
      </c>
      <c r="C145" s="30" t="s">
        <v>91</v>
      </c>
      <c r="D145" s="17">
        <v>0</v>
      </c>
      <c r="E145" s="30" t="s">
        <v>11</v>
      </c>
      <c r="F145" s="30" t="s">
        <v>3</v>
      </c>
      <c r="G145" s="30">
        <v>90</v>
      </c>
      <c r="H145" s="30" t="s">
        <v>185</v>
      </c>
      <c r="I145" s="30" t="s">
        <v>185</v>
      </c>
      <c r="J145" s="30" t="s">
        <v>185</v>
      </c>
      <c r="K145" s="30"/>
      <c r="L145" s="19" t="e">
        <f t="shared" si="4"/>
        <v>#VALUE!</v>
      </c>
      <c r="M145" s="35" t="e">
        <f>표3_6[[#This Row],[This Week]]-'AB(AO)'!$G$54-'TOAD(DEX)'!$H$62</f>
        <v>#VALUE!</v>
      </c>
    </row>
    <row r="146" spans="2:13" x14ac:dyDescent="0.3">
      <c r="B146" s="37" t="s">
        <v>2</v>
      </c>
      <c r="C146" s="30" t="s">
        <v>91</v>
      </c>
      <c r="D146" s="17">
        <v>0</v>
      </c>
      <c r="E146" s="30" t="s">
        <v>11</v>
      </c>
      <c r="F146" s="30" t="s">
        <v>17</v>
      </c>
      <c r="G146" s="30">
        <v>90</v>
      </c>
      <c r="H146" s="30" t="s">
        <v>185</v>
      </c>
      <c r="I146" s="30" t="s">
        <v>185</v>
      </c>
      <c r="J146" s="30" t="s">
        <v>185</v>
      </c>
      <c r="K146" s="30"/>
      <c r="L146" s="19" t="e">
        <f t="shared" si="4"/>
        <v>#VALUE!</v>
      </c>
      <c r="M146" s="35" t="e">
        <f>표3_6[[#This Row],[This Week]]-'AB(AO)'!$G$54-'TOAD(DEX)'!$H$63</f>
        <v>#VALUE!</v>
      </c>
    </row>
    <row r="147" spans="2:13" x14ac:dyDescent="0.3">
      <c r="B147" s="37" t="s">
        <v>2</v>
      </c>
      <c r="C147" s="30" t="s">
        <v>91</v>
      </c>
      <c r="D147" s="17">
        <v>0</v>
      </c>
      <c r="E147" s="30" t="s">
        <v>82</v>
      </c>
      <c r="F147" s="30" t="s">
        <v>51</v>
      </c>
      <c r="G147" s="30">
        <v>90</v>
      </c>
      <c r="H147" s="30" t="s">
        <v>185</v>
      </c>
      <c r="I147" s="30" t="s">
        <v>185</v>
      </c>
      <c r="J147" s="30" t="s">
        <v>185</v>
      </c>
      <c r="K147" s="30"/>
      <c r="L147" s="19" t="e">
        <f t="shared" si="4"/>
        <v>#VALUE!</v>
      </c>
      <c r="M147" s="35" t="e">
        <f>표3_6[[#This Row],[This Week]]-'AB(AO)'!$G$54-'TOAD(RE)'!$F$48</f>
        <v>#VALUE!</v>
      </c>
    </row>
    <row r="148" spans="2:13" x14ac:dyDescent="0.3">
      <c r="B148" s="37" t="s">
        <v>2</v>
      </c>
      <c r="C148" s="30" t="s">
        <v>91</v>
      </c>
      <c r="D148" s="17">
        <v>0</v>
      </c>
      <c r="E148" s="30" t="s">
        <v>15</v>
      </c>
      <c r="F148" s="30" t="s">
        <v>3</v>
      </c>
      <c r="G148" s="30">
        <v>100</v>
      </c>
      <c r="H148" s="30" t="s">
        <v>185</v>
      </c>
      <c r="I148" s="30" t="s">
        <v>185</v>
      </c>
      <c r="J148" s="30" t="s">
        <v>185</v>
      </c>
      <c r="K148" s="30"/>
      <c r="L148" s="19" t="e">
        <f t="shared" si="4"/>
        <v>#VALUE!</v>
      </c>
      <c r="M148" s="35" t="e">
        <f>표3_6[[#This Row],[This Week]]-'AB(AO)'!$G$55-'TOAD(DEX)'!$H$60</f>
        <v>#VALUE!</v>
      </c>
    </row>
    <row r="149" spans="2:13" x14ac:dyDescent="0.3">
      <c r="B149" s="37" t="s">
        <v>2</v>
      </c>
      <c r="C149" s="30" t="s">
        <v>91</v>
      </c>
      <c r="D149" s="17">
        <v>0</v>
      </c>
      <c r="E149" s="30" t="s">
        <v>15</v>
      </c>
      <c r="F149" s="30" t="s">
        <v>59</v>
      </c>
      <c r="G149" s="30">
        <v>100</v>
      </c>
      <c r="H149" s="30" t="s">
        <v>185</v>
      </c>
      <c r="I149" s="30" t="s">
        <v>185</v>
      </c>
      <c r="J149" s="30" t="s">
        <v>185</v>
      </c>
      <c r="K149" s="30"/>
      <c r="L149" s="19" t="e">
        <f t="shared" si="4"/>
        <v>#VALUE!</v>
      </c>
      <c r="M149" s="35" t="e">
        <f>표3_6[[#This Row],[This Week]]-'AB(AO)'!$G$55-'TOAD(DEX)'!$H$61</f>
        <v>#VALUE!</v>
      </c>
    </row>
    <row r="150" spans="2:13" x14ac:dyDescent="0.3">
      <c r="B150" s="37" t="s">
        <v>2</v>
      </c>
      <c r="C150" s="30" t="s">
        <v>91</v>
      </c>
      <c r="D150" s="17">
        <v>0</v>
      </c>
      <c r="E150" s="30" t="s">
        <v>11</v>
      </c>
      <c r="F150" s="30" t="s">
        <v>3</v>
      </c>
      <c r="G150" s="30">
        <v>100</v>
      </c>
      <c r="H150" s="30" t="s">
        <v>185</v>
      </c>
      <c r="I150" s="30" t="s">
        <v>185</v>
      </c>
      <c r="J150" s="30" t="s">
        <v>185</v>
      </c>
      <c r="K150" s="30"/>
      <c r="L150" s="19" t="e">
        <f t="shared" si="4"/>
        <v>#VALUE!</v>
      </c>
      <c r="M150" s="35" t="e">
        <f>표3_6[[#This Row],[This Week]]-'AB(AO)'!$G$55-'TOAD(DEX)'!$H$62</f>
        <v>#VALUE!</v>
      </c>
    </row>
    <row r="151" spans="2:13" x14ac:dyDescent="0.3">
      <c r="B151" s="37" t="s">
        <v>2</v>
      </c>
      <c r="C151" s="30" t="s">
        <v>91</v>
      </c>
      <c r="D151" s="17">
        <v>0</v>
      </c>
      <c r="E151" s="30" t="s">
        <v>11</v>
      </c>
      <c r="F151" s="30" t="s">
        <v>77</v>
      </c>
      <c r="G151" s="30">
        <v>100</v>
      </c>
      <c r="H151" s="30" t="s">
        <v>185</v>
      </c>
      <c r="I151" s="30" t="s">
        <v>185</v>
      </c>
      <c r="J151" s="30" t="s">
        <v>185</v>
      </c>
      <c r="K151" s="30"/>
      <c r="L151" s="19" t="e">
        <f t="shared" si="4"/>
        <v>#VALUE!</v>
      </c>
      <c r="M151" s="35" t="e">
        <f>표3_6[[#This Row],[This Week]]-'AB(AO)'!$G$55-'TOAD(DEX)'!$H$63</f>
        <v>#VALUE!</v>
      </c>
    </row>
    <row r="152" spans="2:13" x14ac:dyDescent="0.3">
      <c r="B152" s="37" t="s">
        <v>2</v>
      </c>
      <c r="C152" s="30" t="s">
        <v>91</v>
      </c>
      <c r="D152" s="17">
        <v>0</v>
      </c>
      <c r="E152" s="30" t="s">
        <v>81</v>
      </c>
      <c r="F152" s="30" t="s">
        <v>51</v>
      </c>
      <c r="G152" s="30">
        <v>100</v>
      </c>
      <c r="H152" s="30" t="s">
        <v>185</v>
      </c>
      <c r="I152" s="30" t="s">
        <v>185</v>
      </c>
      <c r="J152" s="30" t="s">
        <v>185</v>
      </c>
      <c r="K152" s="30"/>
      <c r="L152" s="19" t="e">
        <f t="shared" si="4"/>
        <v>#VALUE!</v>
      </c>
      <c r="M152" s="35" t="e">
        <f>표3_6[[#This Row],[This Week]]-'AB(AO)'!$G$55-'TOAD(RE)'!$F$48</f>
        <v>#VALUE!</v>
      </c>
    </row>
    <row r="153" spans="2:13" x14ac:dyDescent="0.3">
      <c r="B153" s="37" t="s">
        <v>2</v>
      </c>
      <c r="C153" s="30" t="s">
        <v>91</v>
      </c>
      <c r="D153" s="17">
        <v>0</v>
      </c>
      <c r="E153" s="30" t="s">
        <v>15</v>
      </c>
      <c r="F153" s="30" t="s">
        <v>3</v>
      </c>
      <c r="G153" s="30">
        <v>110</v>
      </c>
      <c r="H153" s="30" t="s">
        <v>185</v>
      </c>
      <c r="I153" s="30" t="s">
        <v>185</v>
      </c>
      <c r="J153" s="30" t="s">
        <v>185</v>
      </c>
      <c r="K153" s="30"/>
      <c r="L153" s="19" t="e">
        <f t="shared" si="4"/>
        <v>#VALUE!</v>
      </c>
      <c r="M153" s="35" t="e">
        <f>표3_6[[#This Row],[This Week]]-'AB(AO)'!$G$56-'TOAD(DEX)'!$H$60</f>
        <v>#VALUE!</v>
      </c>
    </row>
    <row r="154" spans="2:13" x14ac:dyDescent="0.3">
      <c r="B154" s="37" t="s">
        <v>2</v>
      </c>
      <c r="C154" s="30" t="s">
        <v>91</v>
      </c>
      <c r="D154" s="17">
        <v>0</v>
      </c>
      <c r="E154" s="30" t="s">
        <v>15</v>
      </c>
      <c r="F154" s="30" t="s">
        <v>17</v>
      </c>
      <c r="G154" s="30">
        <v>110</v>
      </c>
      <c r="H154" s="30" t="s">
        <v>185</v>
      </c>
      <c r="I154" s="30" t="s">
        <v>185</v>
      </c>
      <c r="J154" s="30" t="s">
        <v>185</v>
      </c>
      <c r="K154" s="30"/>
      <c r="L154" s="19" t="e">
        <f t="shared" si="4"/>
        <v>#VALUE!</v>
      </c>
      <c r="M154" s="35" t="e">
        <f>표3_6[[#This Row],[This Week]]-'AB(AO)'!$G$56-'TOAD(DEX)'!$H$61</f>
        <v>#VALUE!</v>
      </c>
    </row>
    <row r="155" spans="2:13" x14ac:dyDescent="0.3">
      <c r="B155" s="37" t="s">
        <v>2</v>
      </c>
      <c r="C155" s="30" t="s">
        <v>91</v>
      </c>
      <c r="D155" s="17">
        <v>0</v>
      </c>
      <c r="E155" s="30" t="s">
        <v>11</v>
      </c>
      <c r="F155" s="30" t="s">
        <v>3</v>
      </c>
      <c r="G155" s="30">
        <v>110</v>
      </c>
      <c r="H155" s="30" t="s">
        <v>185</v>
      </c>
      <c r="I155" s="30" t="s">
        <v>185</v>
      </c>
      <c r="J155" s="30" t="s">
        <v>185</v>
      </c>
      <c r="K155" s="30"/>
      <c r="L155" s="19" t="e">
        <f t="shared" si="4"/>
        <v>#VALUE!</v>
      </c>
      <c r="M155" s="35" t="e">
        <f>표3_6[[#This Row],[This Week]]-'AB(AO)'!$G$56-'TOAD(DEX)'!$H$62</f>
        <v>#VALUE!</v>
      </c>
    </row>
    <row r="156" spans="2:13" x14ac:dyDescent="0.3">
      <c r="B156" s="37" t="s">
        <v>2</v>
      </c>
      <c r="C156" s="30" t="s">
        <v>91</v>
      </c>
      <c r="D156" s="17">
        <v>0</v>
      </c>
      <c r="E156" s="30" t="s">
        <v>11</v>
      </c>
      <c r="F156" s="30" t="s">
        <v>17</v>
      </c>
      <c r="G156" s="30">
        <v>110</v>
      </c>
      <c r="H156" s="30" t="s">
        <v>185</v>
      </c>
      <c r="I156" s="30" t="s">
        <v>185</v>
      </c>
      <c r="J156" s="30" t="s">
        <v>185</v>
      </c>
      <c r="K156" s="30"/>
      <c r="L156" s="19" t="e">
        <f t="shared" si="4"/>
        <v>#VALUE!</v>
      </c>
      <c r="M156" s="35" t="e">
        <f>표3_6[[#This Row],[This Week]]-'AB(AO)'!$G$56-'TOAD(DEX)'!$H$63</f>
        <v>#VALUE!</v>
      </c>
    </row>
    <row r="157" spans="2:13" ht="17.25" thickBot="1" x14ac:dyDescent="0.35">
      <c r="B157" s="60" t="s">
        <v>2</v>
      </c>
      <c r="C157" s="56" t="s">
        <v>91</v>
      </c>
      <c r="D157" s="57">
        <v>0</v>
      </c>
      <c r="E157" s="56" t="s">
        <v>15</v>
      </c>
      <c r="F157" s="56" t="s">
        <v>51</v>
      </c>
      <c r="G157" s="56">
        <v>110</v>
      </c>
      <c r="H157" s="56" t="s">
        <v>185</v>
      </c>
      <c r="I157" s="56" t="s">
        <v>185</v>
      </c>
      <c r="J157" s="56" t="s">
        <v>185</v>
      </c>
      <c r="K157" s="56"/>
      <c r="L157" s="58" t="e">
        <f t="shared" si="4"/>
        <v>#VALUE!</v>
      </c>
      <c r="M157" s="59" t="e">
        <f>표3_6[[#This Row],[This Week]]-'AB(AO)'!$G$56-'TOAD(RE)'!$F$48</f>
        <v>#VALUE!</v>
      </c>
    </row>
    <row r="158" spans="2:13" ht="17.25" thickTop="1" x14ac:dyDescent="0.3"/>
    <row r="168" spans="6:12" x14ac:dyDescent="0.3">
      <c r="K168" s="40"/>
    </row>
    <row r="169" spans="6:12" x14ac:dyDescent="0.3">
      <c r="K169" s="40"/>
    </row>
    <row r="170" spans="6:12" x14ac:dyDescent="0.3">
      <c r="F170" s="4"/>
      <c r="K170" s="40"/>
    </row>
    <row r="172" spans="6:12" x14ac:dyDescent="0.3">
      <c r="L172" s="2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TOAD(STR)</vt:lpstr>
      <vt:lpstr>TOAD(INT)</vt:lpstr>
      <vt:lpstr>TOAD(DEX)</vt:lpstr>
      <vt:lpstr>TOAD(LUK)</vt:lpstr>
      <vt:lpstr>TOAD(RE)</vt:lpstr>
      <vt:lpstr>AB(AO)</vt:lpstr>
      <vt:lpstr>AB(W)</vt:lpstr>
      <vt:lpstr>AB(M)</vt:lpstr>
      <vt:lpstr>AB(A)</vt:lpstr>
      <vt:lpstr>AB(T)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incipe</dc:creator>
  <cp:lastModifiedBy>Windows 사용자</cp:lastModifiedBy>
  <cp:lastPrinted>2020-11-29T08:59:48Z</cp:lastPrinted>
  <dcterms:created xsi:type="dcterms:W3CDTF">2020-06-01T05:40:09Z</dcterms:created>
  <dcterms:modified xsi:type="dcterms:W3CDTF">2021-04-17T08:16:17Z</dcterms:modified>
  <cp:contentStatus/>
</cp:coreProperties>
</file>