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camin\Code\stack_sim\"/>
    </mc:Choice>
  </mc:AlternateContent>
  <xr:revisionPtr revIDLastSave="0" documentId="13_ncr:1_{53AFB286-5F82-44FB-9B6F-FA27CD411364}" xr6:coauthVersionLast="45" xr6:coauthVersionMax="45" xr10:uidLastSave="{00000000-0000-0000-0000-000000000000}"/>
  <bookViews>
    <workbookView xWindow="-98" yWindow="-98" windowWidth="22695" windowHeight="14595" activeTab="4" xr2:uid="{E88566A5-A73A-449C-8D61-F82C95A8D7A3}"/>
  </bookViews>
  <sheets>
    <sheet name="InternSwap_Raw" sheetId="1" r:id="rId1"/>
    <sheet name="Hyerim_Survey_Raw" sheetId="2" r:id="rId2"/>
    <sheet name="Internship_Survey_CLEAN" sheetId="3" r:id="rId3"/>
    <sheet name="Data_Summary" sheetId="4" r:id="rId4"/>
    <sheet name="Sheet1" sheetId="5" r:id="rId5"/>
  </sheets>
  <definedNames>
    <definedName name="_xlnm._FilterDatabase" localSheetId="4" hidden="1">Sheet1!$Q$1:$R$16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6" i="5" l="1"/>
  <c r="AG15" i="5"/>
  <c r="AG14" i="5"/>
  <c r="AG13" i="5"/>
  <c r="AG12" i="5"/>
  <c r="AG11" i="5"/>
  <c r="AG10" i="5"/>
  <c r="AG9" i="5"/>
  <c r="AG8" i="5"/>
  <c r="AG7" i="5"/>
  <c r="AG6" i="5"/>
  <c r="AG5" i="5"/>
  <c r="AG4" i="5"/>
  <c r="AG3" i="5"/>
  <c r="AG2" i="5"/>
  <c r="AE3" i="5"/>
  <c r="AF3" i="5" s="1"/>
  <c r="O16" i="5"/>
  <c r="O15" i="5"/>
  <c r="O14" i="5"/>
  <c r="O13" i="5"/>
  <c r="O12" i="5"/>
  <c r="O11" i="5"/>
  <c r="O10" i="5"/>
  <c r="O9" i="5"/>
  <c r="O8" i="5"/>
  <c r="O7" i="5"/>
  <c r="O6" i="5"/>
  <c r="O5" i="5"/>
  <c r="O4" i="5"/>
  <c r="O3" i="5"/>
  <c r="O2" i="5"/>
  <c r="Y3" i="5"/>
  <c r="Y4" i="5" s="1"/>
  <c r="Y5" i="5" s="1"/>
  <c r="Y6" i="5" s="1"/>
  <c r="Y7" i="5" s="1"/>
  <c r="Y8" i="5" s="1"/>
  <c r="Y9" i="5" s="1"/>
  <c r="Y10" i="5" s="1"/>
  <c r="Y11" i="5" s="1"/>
  <c r="Y12" i="5" s="1"/>
  <c r="Y13" i="5" s="1"/>
  <c r="Y14" i="5" s="1"/>
  <c r="Y15" i="5" s="1"/>
  <c r="Y16" i="5" s="1"/>
  <c r="S4" i="5"/>
  <c r="S5" i="5" s="1"/>
  <c r="S6" i="5" s="1"/>
  <c r="S3" i="5"/>
  <c r="U2" i="5"/>
  <c r="AE4" i="5" l="1"/>
  <c r="T6" i="5"/>
  <c r="U6" i="5" s="1"/>
  <c r="S7" i="5"/>
  <c r="T3" i="5"/>
  <c r="U3" i="5" s="1"/>
  <c r="T4" i="5"/>
  <c r="U4" i="5" s="1"/>
  <c r="T5" i="5"/>
  <c r="U5" i="5" s="1"/>
  <c r="AF4" i="5" l="1"/>
  <c r="AE5" i="5"/>
  <c r="T7" i="5"/>
  <c r="U7" i="5" s="1"/>
  <c r="S8" i="5"/>
  <c r="K16" i="5"/>
  <c r="N16" i="5" s="1"/>
  <c r="H16" i="5"/>
  <c r="K15" i="5"/>
  <c r="N15" i="5" s="1"/>
  <c r="H15" i="5"/>
  <c r="K14" i="5"/>
  <c r="N14" i="5" s="1"/>
  <c r="H14" i="5"/>
  <c r="K13" i="5"/>
  <c r="N13" i="5" s="1"/>
  <c r="H13" i="5"/>
  <c r="K12" i="5"/>
  <c r="N12" i="5" s="1"/>
  <c r="H12" i="5"/>
  <c r="K11" i="5"/>
  <c r="H11" i="5"/>
  <c r="K10" i="5"/>
  <c r="N10" i="5" s="1"/>
  <c r="H10" i="5"/>
  <c r="K9" i="5"/>
  <c r="H9" i="5"/>
  <c r="K8" i="5"/>
  <c r="N8" i="5" s="1"/>
  <c r="H8" i="5"/>
  <c r="K7" i="5"/>
  <c r="N7" i="5" s="1"/>
  <c r="H7" i="5"/>
  <c r="K6" i="5"/>
  <c r="N6" i="5" s="1"/>
  <c r="H6" i="5"/>
  <c r="K5" i="5"/>
  <c r="N5" i="5" s="1"/>
  <c r="H5" i="5"/>
  <c r="K4" i="5"/>
  <c r="N4" i="5" s="1"/>
  <c r="H4" i="5"/>
  <c r="K3" i="5"/>
  <c r="N3" i="5" s="1"/>
  <c r="H3" i="5"/>
  <c r="K2" i="5"/>
  <c r="N2" i="5" s="1"/>
  <c r="AA2" i="5" s="1"/>
  <c r="H2" i="5"/>
  <c r="S26" i="4"/>
  <c r="S25" i="4"/>
  <c r="S24" i="4"/>
  <c r="S23" i="4"/>
  <c r="S22" i="4"/>
  <c r="S21" i="4"/>
  <c r="S20" i="4"/>
  <c r="S19" i="4"/>
  <c r="S27" i="4"/>
  <c r="AE6" i="5" l="1"/>
  <c r="AF5" i="5"/>
  <c r="S9" i="5"/>
  <c r="T8" i="5"/>
  <c r="U8" i="5" s="1"/>
  <c r="Z15" i="5"/>
  <c r="AA15" i="5" s="1"/>
  <c r="Z6" i="5"/>
  <c r="AA6" i="5" s="1"/>
  <c r="Z14" i="5"/>
  <c r="AA14" i="5" s="1"/>
  <c r="Z4" i="5"/>
  <c r="AA4" i="5" s="1"/>
  <c r="Z3" i="5"/>
  <c r="AA3" i="5" s="1"/>
  <c r="Z7" i="5"/>
  <c r="AA7" i="5" s="1"/>
  <c r="M11" i="5"/>
  <c r="N11" i="5"/>
  <c r="Z11" i="5" s="1"/>
  <c r="AA11" i="5" s="1"/>
  <c r="Z13" i="5"/>
  <c r="AA13" i="5" s="1"/>
  <c r="Z16" i="5"/>
  <c r="AA16" i="5" s="1"/>
  <c r="Z8" i="5"/>
  <c r="AA8" i="5" s="1"/>
  <c r="M9" i="5"/>
  <c r="N9" i="5"/>
  <c r="Z5" i="5"/>
  <c r="AA5" i="5" s="1"/>
  <c r="L4" i="5"/>
  <c r="M4" i="5"/>
  <c r="L8" i="5"/>
  <c r="M8" i="5"/>
  <c r="L11" i="5"/>
  <c r="L15" i="5"/>
  <c r="M15" i="5"/>
  <c r="L14" i="5"/>
  <c r="M14" i="5"/>
  <c r="L16" i="5"/>
  <c r="M16" i="5"/>
  <c r="L3" i="5"/>
  <c r="M3" i="5"/>
  <c r="L5" i="5"/>
  <c r="M5" i="5"/>
  <c r="L12" i="5"/>
  <c r="M12" i="5"/>
  <c r="L9" i="5"/>
  <c r="L7" i="5"/>
  <c r="M7" i="5"/>
  <c r="L6" i="5"/>
  <c r="M6" i="5"/>
  <c r="L13" i="5"/>
  <c r="M13" i="5"/>
  <c r="L2" i="5"/>
  <c r="M2" i="5"/>
  <c r="L10" i="5"/>
  <c r="M10" i="5"/>
  <c r="R28" i="4"/>
  <c r="S17" i="4"/>
  <c r="T17" i="4" s="1"/>
  <c r="R17" i="4"/>
  <c r="S16" i="4"/>
  <c r="T16" i="4" s="1"/>
  <c r="R16" i="4"/>
  <c r="S15" i="4"/>
  <c r="T15" i="4" s="1"/>
  <c r="R15" i="4"/>
  <c r="T14" i="4"/>
  <c r="S14" i="4"/>
  <c r="R14" i="4"/>
  <c r="S13" i="4"/>
  <c r="T13" i="4" s="1"/>
  <c r="R13" i="4"/>
  <c r="S12" i="4"/>
  <c r="T12" i="4" s="1"/>
  <c r="R12" i="4"/>
  <c r="S11" i="4"/>
  <c r="T11" i="4" s="1"/>
  <c r="R11" i="4"/>
  <c r="T10" i="4"/>
  <c r="S10" i="4"/>
  <c r="R10" i="4"/>
  <c r="S9" i="4"/>
  <c r="T9" i="4" s="1"/>
  <c r="R9" i="4"/>
  <c r="S8" i="4"/>
  <c r="T8" i="4" s="1"/>
  <c r="R8" i="4"/>
  <c r="S7" i="4"/>
  <c r="T7" i="4" s="1"/>
  <c r="R7" i="4"/>
  <c r="T6" i="4"/>
  <c r="S6" i="4"/>
  <c r="R6" i="4"/>
  <c r="S5" i="4"/>
  <c r="T5" i="4" s="1"/>
  <c r="R5" i="4"/>
  <c r="S4" i="4"/>
  <c r="T4" i="4" s="1"/>
  <c r="R4" i="4"/>
  <c r="S3" i="4"/>
  <c r="T3" i="4" s="1"/>
  <c r="R3" i="4"/>
  <c r="AF6" i="5" l="1"/>
  <c r="AE7" i="5"/>
  <c r="S10" i="5"/>
  <c r="T9" i="5"/>
  <c r="U9" i="5" s="1"/>
  <c r="Z10" i="5"/>
  <c r="AA10" i="5" s="1"/>
  <c r="Z12" i="5"/>
  <c r="AA12" i="5" s="1"/>
  <c r="Z9" i="5"/>
  <c r="AA9" i="5" s="1"/>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4" i="3"/>
  <c r="E73" i="3"/>
  <c r="E72" i="3"/>
  <c r="E71" i="3"/>
  <c r="E70" i="3"/>
  <c r="E69" i="3"/>
  <c r="E68"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B55" i="2"/>
  <c r="B54" i="2"/>
  <c r="B53" i="2"/>
  <c r="B52" i="2"/>
  <c r="B51" i="2"/>
  <c r="B50" i="2"/>
  <c r="B49" i="2"/>
  <c r="B48" i="2"/>
  <c r="B47" i="2"/>
  <c r="B46" i="2"/>
  <c r="B45" i="2"/>
  <c r="B44" i="2"/>
  <c r="B43" i="2"/>
  <c r="B42" i="2"/>
  <c r="B41" i="2"/>
  <c r="B56" i="2" s="1"/>
  <c r="B38" i="2"/>
  <c r="B19" i="2"/>
  <c r="AE8" i="5" l="1"/>
  <c r="AF7" i="5"/>
  <c r="S11" i="5"/>
  <c r="T10" i="5"/>
  <c r="U10" i="5" s="1"/>
  <c r="AF8" i="5" l="1"/>
  <c r="AE9" i="5"/>
  <c r="S12" i="5"/>
  <c r="T11" i="5"/>
  <c r="U11" i="5" s="1"/>
  <c r="AE10" i="5" l="1"/>
  <c r="AF9" i="5"/>
  <c r="S13" i="5"/>
  <c r="T12" i="5"/>
  <c r="U12" i="5" s="1"/>
  <c r="AE11" i="5" l="1"/>
  <c r="AF10" i="5"/>
  <c r="S14" i="5"/>
  <c r="T13" i="5"/>
  <c r="U13" i="5" s="1"/>
  <c r="AF11" i="5" l="1"/>
  <c r="AE12" i="5"/>
  <c r="S15" i="5"/>
  <c r="T14" i="5"/>
  <c r="U14" i="5" s="1"/>
  <c r="AF12" i="5" l="1"/>
  <c r="AE13" i="5"/>
  <c r="S16" i="5"/>
  <c r="T16" i="5" s="1"/>
  <c r="U16" i="5" s="1"/>
  <c r="T15" i="5"/>
  <c r="U15" i="5" s="1"/>
  <c r="AE14" i="5" l="1"/>
  <c r="AF13" i="5"/>
  <c r="AE15" i="5" l="1"/>
  <c r="AF14" i="5"/>
  <c r="AE16" i="5" l="1"/>
  <c r="AF16" i="5" s="1"/>
  <c r="AF15" i="5"/>
</calcChain>
</file>

<file path=xl/sharedStrings.xml><?xml version="1.0" encoding="utf-8"?>
<sst xmlns="http://schemas.openxmlformats.org/spreadsheetml/2006/main" count="3821" uniqueCount="224">
  <si>
    <t>J*** S***</t>
  </si>
  <si>
    <t>7 - Gosford, Wyong</t>
  </si>
  <si>
    <t>3 - Concord, Canterbury, Broken Hill</t>
  </si>
  <si>
    <t>B*** L***</t>
  </si>
  <si>
    <t>5 - Royal North Shore, Ryde, Port Macquarie</t>
  </si>
  <si>
    <t>H*** Y***</t>
  </si>
  <si>
    <t>6 - Hornsby, Manly, Mona Vale</t>
  </si>
  <si>
    <t>J*** G***</t>
  </si>
  <si>
    <t>2 - Bankstown, Campbelltown/Camden</t>
  </si>
  <si>
    <t>1 - RPA, Dubbo, Balmain</t>
  </si>
  <si>
    <t>m*** k***</t>
  </si>
  <si>
    <t>S*** H***</t>
  </si>
  <si>
    <t>4 - Liverpool, Fairfield, Tweed Heads</t>
  </si>
  <si>
    <t>F*** L***</t>
  </si>
  <si>
    <t>A*** L***</t>
  </si>
  <si>
    <t>E*** Z***</t>
  </si>
  <si>
    <t>M*** J***</t>
  </si>
  <si>
    <t>8 - St George, Sutherland, Griffith</t>
  </si>
  <si>
    <t>C*** H***</t>
  </si>
  <si>
    <t>9 - Prince of Wales, Lismore</t>
  </si>
  <si>
    <t>C*** M***</t>
  </si>
  <si>
    <t>10 - St Vincent's, Wagga Wagga</t>
  </si>
  <si>
    <t>C*** G***</t>
  </si>
  <si>
    <t>13 - Westmead, Auburn, Coffs Harbour</t>
  </si>
  <si>
    <t>E*** S***</t>
  </si>
  <si>
    <t>14 - Nepean, Blue Mountains, Hawkesbury</t>
  </si>
  <si>
    <t>E*** L***</t>
  </si>
  <si>
    <t>15 - Blacktown, Bathurst</t>
  </si>
  <si>
    <t>N*** C***</t>
  </si>
  <si>
    <t>L*** H***</t>
  </si>
  <si>
    <t>K*** X***</t>
  </si>
  <si>
    <t>P*** Y***</t>
  </si>
  <si>
    <t>R*** A***</t>
  </si>
  <si>
    <t>A*** O***</t>
  </si>
  <si>
    <t>J*** K***</t>
  </si>
  <si>
    <t>V*** D***</t>
  </si>
  <si>
    <t>O*** A***</t>
  </si>
  <si>
    <t>M*** T***</t>
  </si>
  <si>
    <t>C*** Z***</t>
  </si>
  <si>
    <t>A*** T***</t>
  </si>
  <si>
    <t>M*** D***</t>
  </si>
  <si>
    <t>C*** L***</t>
  </si>
  <si>
    <t>H*** X***</t>
  </si>
  <si>
    <t>(*** C***</t>
  </si>
  <si>
    <t>N*** S***</t>
  </si>
  <si>
    <t>J*** L***</t>
  </si>
  <si>
    <t>11 - Wollongong, Bulli, Shellharbour</t>
  </si>
  <si>
    <t>C*** R***</t>
  </si>
  <si>
    <t>B*** M***</t>
  </si>
  <si>
    <t>V*** K***</t>
  </si>
  <si>
    <t>W*** R***</t>
  </si>
  <si>
    <t>V*** U***</t>
  </si>
  <si>
    <t>B*** A***</t>
  </si>
  <si>
    <t>I*** C***</t>
  </si>
  <si>
    <t>J*** B***</t>
  </si>
  <si>
    <t>M*** B***</t>
  </si>
  <si>
    <t>A*** N***</t>
  </si>
  <si>
    <t>S*** R***</t>
  </si>
  <si>
    <t>T*** M***</t>
  </si>
  <si>
    <t>A*** I***</t>
  </si>
  <si>
    <t>E*** A***</t>
  </si>
  <si>
    <t>D*** L***</t>
  </si>
  <si>
    <t>C*** S***</t>
  </si>
  <si>
    <t>R*** L***</t>
  </si>
  <si>
    <t>A*** B***</t>
  </si>
  <si>
    <t>K*** G***</t>
  </si>
  <si>
    <t>A*** Y***</t>
  </si>
  <si>
    <t>12 - John Hunter, Maitland, Armidale,</t>
  </si>
  <si>
    <t>A*** C***</t>
  </si>
  <si>
    <t>S*** K***</t>
  </si>
  <si>
    <t>J*** A***</t>
  </si>
  <si>
    <t>A*** S***</t>
  </si>
  <si>
    <t>H*** M***</t>
  </si>
  <si>
    <t>E*** W***</t>
  </si>
  <si>
    <t>A*** M***</t>
  </si>
  <si>
    <t>S*** D***</t>
  </si>
  <si>
    <t>A*** J***</t>
  </si>
  <si>
    <t>J*** D***</t>
  </si>
  <si>
    <t>N*** D***</t>
  </si>
  <si>
    <t>A*** D***</t>
  </si>
  <si>
    <t>G*** K***</t>
  </si>
  <si>
    <t>H*** W***</t>
  </si>
  <si>
    <t>N*** L***</t>
  </si>
  <si>
    <t>D*** N***</t>
  </si>
  <si>
    <t>E*** X***</t>
  </si>
  <si>
    <t>J*** E***</t>
  </si>
  <si>
    <t>O*** C***</t>
  </si>
  <si>
    <t>M*** W***</t>
  </si>
  <si>
    <t>D*** Q***</t>
  </si>
  <si>
    <t>P*** W***</t>
  </si>
  <si>
    <t>K*** C***</t>
  </si>
  <si>
    <t>N*** F***</t>
  </si>
  <si>
    <t>L*** Z***</t>
  </si>
  <si>
    <t>c*** c***</t>
  </si>
  <si>
    <t>P*** M***</t>
  </si>
  <si>
    <t>O*** H***</t>
  </si>
  <si>
    <t>D*** S***</t>
  </si>
  <si>
    <t>H*** L***</t>
  </si>
  <si>
    <t>L*** P***</t>
  </si>
  <si>
    <t>J*** H***</t>
  </si>
  <si>
    <t>M*** S***</t>
  </si>
  <si>
    <t>T*** R***</t>
  </si>
  <si>
    <t>A*** K***</t>
  </si>
  <si>
    <t>L*** S***</t>
  </si>
  <si>
    <t>B*** R***</t>
  </si>
  <si>
    <t>G*** C***</t>
  </si>
  <si>
    <t>S*** B***</t>
  </si>
  <si>
    <t>C*** F***</t>
  </si>
  <si>
    <t>W*** C***</t>
  </si>
  <si>
    <t>K*** L***</t>
  </si>
  <si>
    <t>T*** S***</t>
  </si>
  <si>
    <t>S*** d***</t>
  </si>
  <si>
    <t>B*** C***</t>
  </si>
  <si>
    <t>M*** K***</t>
  </si>
  <si>
    <t>S*** L***</t>
  </si>
  <si>
    <t>S*** C***</t>
  </si>
  <si>
    <t>E*** C***</t>
  </si>
  <si>
    <t>M*** M***</t>
  </si>
  <si>
    <t>B*** G***</t>
  </si>
  <si>
    <t>L*** O***</t>
  </si>
  <si>
    <t>K*** K***</t>
  </si>
  <si>
    <t>M*** A***</t>
  </si>
  <si>
    <t>M*** Z***</t>
  </si>
  <si>
    <t>C*** W***</t>
  </si>
  <si>
    <t>l*** C***</t>
  </si>
  <si>
    <t>Y*** M***</t>
  </si>
  <si>
    <t>F*** F***</t>
  </si>
  <si>
    <t>First Preferences</t>
  </si>
  <si>
    <t>UNSW</t>
  </si>
  <si>
    <t>Networks</t>
  </si>
  <si>
    <t>n</t>
  </si>
  <si>
    <t>Network 5 - Royal North Shore</t>
  </si>
  <si>
    <t>Network 1 - RPA/Royal Prince Alfred</t>
  </si>
  <si>
    <t>Network 9 - POW/Prince of Wales</t>
  </si>
  <si>
    <t>Network 10 - St Vincent's</t>
  </si>
  <si>
    <t>Network 8 - St George</t>
  </si>
  <si>
    <t>Network 3 - Concord</t>
  </si>
  <si>
    <t>Network 6 - Hornsby</t>
  </si>
  <si>
    <t>Network 13 - Westmead</t>
  </si>
  <si>
    <t>Network 4 - Liverpool/South West Sydney</t>
  </si>
  <si>
    <t>Network 12 - John Hunter</t>
  </si>
  <si>
    <t>Network 7 - Gosford</t>
  </si>
  <si>
    <t>Network 2 - Bankstown</t>
  </si>
  <si>
    <t>Network 11 - Wollongong</t>
  </si>
  <si>
    <t>Network 14 - Nepean</t>
  </si>
  <si>
    <t>Network 15 - Blacktown</t>
  </si>
  <si>
    <t>SUM</t>
  </si>
  <si>
    <t>USYD</t>
  </si>
  <si>
    <t>Total</t>
  </si>
  <si>
    <t>Timestamp</t>
  </si>
  <si>
    <t>Which university are you from?</t>
  </si>
  <si>
    <t>Which hospital network was your first preference?</t>
  </si>
  <si>
    <t>Which hospital network were you allocated?</t>
  </si>
  <si>
    <t>Matched</t>
  </si>
  <si>
    <t>Did you utilize any optimized ranking strategy (i.e. stacking)?</t>
  </si>
  <si>
    <t>If yes to the above, did you use the old or new stack? (see above)</t>
  </si>
  <si>
    <t>Yes</t>
  </si>
  <si>
    <t>New stack</t>
  </si>
  <si>
    <t>Old stack</t>
  </si>
  <si>
    <t>Notre Dame</t>
  </si>
  <si>
    <t>No</t>
  </si>
  <si>
    <t>WSU</t>
  </si>
  <si>
    <t>UNE/Newcastle</t>
  </si>
  <si>
    <t>NO</t>
  </si>
  <si>
    <t>na</t>
  </si>
  <si>
    <t xml:space="preserve">Old stack EXCEPT RNS above RPA + Hornsby above westmead </t>
  </si>
  <si>
    <t>YES</t>
  </si>
  <si>
    <t>New stack except Hornsby and Westmead swapped in order</t>
  </si>
  <si>
    <t>same as new stack except RNS over RPA and Hornsby over Westmead</t>
  </si>
  <si>
    <t>New with hornsby and Westmead swapped</t>
  </si>
  <si>
    <t>Wollongong</t>
  </si>
  <si>
    <t xml:space="preserve">RNSH first, not RPA. Bankstown above Gosford </t>
  </si>
  <si>
    <t>1.	RNS 2. RPA 3.	Prince of Wales 4.	St Vincent’s 5.	Concord 6.	St George 7.	Westmead 8.	Hornby 9.	John Hunter 10.	Liverpool 11.	Bankstown  12.Gosford      13.	Wollongong 14.	Nepean 15.	Blacktown</t>
  </si>
  <si>
    <t xml:space="preserve"> I followed the old stack but put RNSH higher than RPA. Everything else is in the order of the old stack</t>
  </si>
  <si>
    <t>old with hornsby above westmead</t>
  </si>
  <si>
    <t>03, 01, 05, 09, 10, 08, 13, 06, 12, 04, 02, 07, 11, 14, 15</t>
  </si>
  <si>
    <t>James Cook University</t>
  </si>
  <si>
    <t>ANU</t>
  </si>
  <si>
    <t>I'm a bigaboi</t>
  </si>
  <si>
    <t>Rns, RPA, POW, St Vincent’s, concord, st George, Hornsby, Westmead, John hunter, Liverpool, gosford, bankstown, Wollongong, Nepean, blacktown</t>
  </si>
  <si>
    <t>ND</t>
  </si>
  <si>
    <t>Survey excl. USYD/ND</t>
  </si>
  <si>
    <t>Combined</t>
  </si>
  <si>
    <t>Network</t>
  </si>
  <si>
    <t>Hospital</t>
  </si>
  <si>
    <t>First Pref</t>
  </si>
  <si>
    <t>Allocated</t>
  </si>
  <si>
    <t>Allocation/First Pref %</t>
  </si>
  <si>
    <t>RPA</t>
  </si>
  <si>
    <t>Bankstown</t>
  </si>
  <si>
    <t>Concord</t>
  </si>
  <si>
    <t>Liverpool</t>
  </si>
  <si>
    <t>RNSH</t>
  </si>
  <si>
    <t>Hornsby</t>
  </si>
  <si>
    <t>Gosford</t>
  </si>
  <si>
    <t>St George</t>
  </si>
  <si>
    <t>POW</t>
  </si>
  <si>
    <t>StV</t>
  </si>
  <si>
    <t>JH</t>
  </si>
  <si>
    <t>Westmead</t>
  </si>
  <si>
    <t>Nepean</t>
  </si>
  <si>
    <t>Blacktown</t>
  </si>
  <si>
    <t>Not specified</t>
  </si>
  <si>
    <t>Abbreviation name</t>
  </si>
  <si>
    <t>Statistical position</t>
  </si>
  <si>
    <t>Statistical stack</t>
  </si>
  <si>
    <t>Conventional stack</t>
  </si>
  <si>
    <t>Stack position</t>
  </si>
  <si>
    <t>Difference</t>
  </si>
  <si>
    <t>RNS</t>
  </si>
  <si>
    <t>StG</t>
  </si>
  <si>
    <t>JHH</t>
  </si>
  <si>
    <t>Arithmetic average position</t>
  </si>
  <si>
    <t>Geometric average position</t>
  </si>
  <si>
    <t>aavpos</t>
  </si>
  <si>
    <t>Arithmetic position</t>
  </si>
  <si>
    <t>gavpos</t>
  </si>
  <si>
    <t>Geometric position</t>
  </si>
  <si>
    <t>Arithmetic compromise stack</t>
  </si>
  <si>
    <t>Geometric compromise stack</t>
  </si>
  <si>
    <t>Harmonic compromise stack</t>
  </si>
  <si>
    <t>Harmonic average position</t>
  </si>
  <si>
    <t>havpos</t>
  </si>
  <si>
    <t>Harmonic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</si>
</sst>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ont>
    <font>
      <sz val="10"/>
      <name val="Arial"/>
      <family val="2"/>
    </font>
    <font>
      <b/>
      <sz val="1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3" fillId="0" borderId="0" xfId="2"/>
    <xf numFmtId="0" fontId="0" fillId="0" borderId="0" xfId="0" applyAlignment="1">
      <alignment vertical="center"/>
    </xf>
    <xf numFmtId="0" fontId="3" fillId="0" borderId="0" xfId="2" applyAlignment="1">
      <alignment vertical="center"/>
    </xf>
    <xf numFmtId="0" fontId="2" fillId="0" borderId="0" xfId="0" applyFont="1"/>
    <xf numFmtId="0" fontId="4" fillId="0" borderId="0" xfId="0" applyFont="1"/>
    <xf numFmtId="0" fontId="5" fillId="0" borderId="0" xfId="0" applyFont="1"/>
    <xf numFmtId="0" fontId="6" fillId="0" borderId="0" xfId="0" applyFont="1"/>
    <xf numFmtId="164" fontId="4"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4" xfId="0" applyBorder="1" applyAlignment="1">
      <alignment horizontal="left"/>
    </xf>
    <xf numFmtId="165" fontId="0" fillId="0" borderId="5" xfId="1" applyNumberFormat="1" applyFont="1" applyBorder="1"/>
    <xf numFmtId="0" fontId="0" fillId="0" borderId="6" xfId="0" applyBorder="1"/>
    <xf numFmtId="0" fontId="0" fillId="0" borderId="7" xfId="0" applyBorder="1"/>
    <xf numFmtId="0" fontId="0" fillId="0" borderId="8" xfId="0" applyBorder="1"/>
    <xf numFmtId="0" fontId="0" fillId="0" borderId="6" xfId="0" applyBorder="1" applyAlignment="1">
      <alignment horizontal="left"/>
    </xf>
    <xf numFmtId="165" fontId="0" fillId="0" borderId="8" xfId="1" applyNumberFormat="1" applyFont="1" applyBorder="1"/>
    <xf numFmtId="165" fontId="0" fillId="0" borderId="0" xfId="1" applyNumberFormat="1" applyFont="1" applyFill="1" applyBorder="1"/>
    <xf numFmtId="0" fontId="0" fillId="0" borderId="1" xfId="0" applyBorder="1" applyAlignment="1">
      <alignment horizontal="left"/>
    </xf>
    <xf numFmtId="0" fontId="0" fillId="0" borderId="3" xfId="0" applyBorder="1"/>
    <xf numFmtId="165" fontId="0" fillId="0" borderId="0" xfId="1" applyNumberFormat="1" applyFont="1" applyBorder="1"/>
    <xf numFmtId="9" fontId="2" fillId="0" borderId="0" xfId="1" applyFont="1"/>
    <xf numFmtId="10" fontId="2" fillId="0" borderId="0" xfId="1" applyNumberFormat="1" applyFont="1"/>
  </cellXfs>
  <cellStyles count="3">
    <cellStyle name="Hyperlink" xfId="2" builtinId="8"/>
    <cellStyle name="Normal" xfId="0" builtinId="0"/>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D58-4CC7-B501-5D60CA3712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D58-4CC7-B501-5D60CA3712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D58-4CC7-B501-5D60CA3712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D58-4CC7-B501-5D60CA3712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D58-4CC7-B501-5D60CA3712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D58-4CC7-B501-5D60CA3712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D58-4CC7-B501-5D60CA3712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D58-4CC7-B501-5D60CA3712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D58-4CC7-B501-5D60CA3712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D58-4CC7-B501-5D60CA37120A}"/>
              </c:ext>
            </c:extLst>
          </c:dPt>
          <c:cat>
            <c:strRef>
              <c:f>Data_Summary!$Q$19:$Q$28</c:f>
              <c:strCache>
                <c:ptCount val="10"/>
                <c:pt idx="0">
                  <c:v>ANU</c:v>
                </c:pt>
                <c:pt idx="1">
                  <c:v>James Cook University</c:v>
                </c:pt>
                <c:pt idx="2">
                  <c:v>Notre Dame</c:v>
                </c:pt>
                <c:pt idx="3">
                  <c:v>UNE/Newcastle</c:v>
                </c:pt>
                <c:pt idx="4">
                  <c:v>UNSW</c:v>
                </c:pt>
                <c:pt idx="5">
                  <c:v>Wollongong</c:v>
                </c:pt>
                <c:pt idx="6">
                  <c:v>WSU</c:v>
                </c:pt>
                <c:pt idx="7">
                  <c:v>USYD</c:v>
                </c:pt>
                <c:pt idx="8">
                  <c:v>Not specified</c:v>
                </c:pt>
                <c:pt idx="9">
                  <c:v>Total</c:v>
                </c:pt>
              </c:strCache>
            </c:strRef>
          </c:cat>
          <c:val>
            <c:numRef>
              <c:f>Data_Summary!$R$19:$R$28</c:f>
              <c:numCache>
                <c:formatCode>General</c:formatCode>
                <c:ptCount val="10"/>
                <c:pt idx="0">
                  <c:v>1</c:v>
                </c:pt>
                <c:pt idx="1">
                  <c:v>1</c:v>
                </c:pt>
                <c:pt idx="2">
                  <c:v>64</c:v>
                </c:pt>
                <c:pt idx="3">
                  <c:v>15</c:v>
                </c:pt>
                <c:pt idx="4">
                  <c:v>84</c:v>
                </c:pt>
                <c:pt idx="5">
                  <c:v>2</c:v>
                </c:pt>
                <c:pt idx="6">
                  <c:v>18</c:v>
                </c:pt>
                <c:pt idx="7">
                  <c:v>180</c:v>
                </c:pt>
                <c:pt idx="8">
                  <c:v>2</c:v>
                </c:pt>
                <c:pt idx="9">
                  <c:v>367</c:v>
                </c:pt>
              </c:numCache>
            </c:numRef>
          </c:val>
          <c:extLst>
            <c:ext xmlns:c16="http://schemas.microsoft.com/office/drawing/2014/chart" uri="{C3380CC4-5D6E-409C-BE32-E72D297353CC}">
              <c16:uniqueId val="{00000000-A922-423D-AA4A-832A3959489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16668</xdr:colOff>
      <xdr:row>18</xdr:row>
      <xdr:rowOff>26193</xdr:rowOff>
    </xdr:from>
    <xdr:to>
      <xdr:col>15</xdr:col>
      <xdr:colOff>378618</xdr:colOff>
      <xdr:row>33</xdr:row>
      <xdr:rowOff>50006</xdr:rowOff>
    </xdr:to>
    <xdr:graphicFrame macro="">
      <xdr:nvGraphicFramePr>
        <xdr:cNvPr id="2" name="Chart 1">
          <a:extLst>
            <a:ext uri="{FF2B5EF4-FFF2-40B4-BE49-F238E27FC236}">
              <a16:creationId xmlns:a16="http://schemas.microsoft.com/office/drawing/2014/main" id="{9DE9D043-D6C7-454B-8E5A-70BF2AA7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97C5-7889-4D3E-AB7B-4D0AB39440E0}">
  <dimension ref="A1:D920"/>
  <sheetViews>
    <sheetView workbookViewId="0"/>
  </sheetViews>
  <sheetFormatPr defaultColWidth="12.59765625" defaultRowHeight="14.25" x14ac:dyDescent="0.45"/>
  <sheetData>
    <row r="1" spans="1:4" x14ac:dyDescent="0.45">
      <c r="A1" t="s">
        <v>0</v>
      </c>
      <c r="B1" t="s">
        <v>1</v>
      </c>
      <c r="C1" t="s">
        <v>2</v>
      </c>
      <c r="D1" s="1"/>
    </row>
    <row r="2" spans="1:4" x14ac:dyDescent="0.45">
      <c r="A2" t="s">
        <v>3</v>
      </c>
      <c r="B2" t="s">
        <v>1</v>
      </c>
      <c r="C2" t="s">
        <v>4</v>
      </c>
      <c r="D2" s="1"/>
    </row>
    <row r="3" spans="1:4" x14ac:dyDescent="0.45">
      <c r="A3" t="s">
        <v>5</v>
      </c>
      <c r="B3" t="s">
        <v>1</v>
      </c>
      <c r="C3" t="s">
        <v>6</v>
      </c>
      <c r="D3" s="1"/>
    </row>
    <row r="4" spans="1:4" x14ac:dyDescent="0.45">
      <c r="A4" t="s">
        <v>7</v>
      </c>
      <c r="B4" t="s">
        <v>8</v>
      </c>
      <c r="C4" t="s">
        <v>9</v>
      </c>
      <c r="D4" s="1"/>
    </row>
    <row r="5" spans="1:4" x14ac:dyDescent="0.45">
      <c r="A5" t="s">
        <v>10</v>
      </c>
      <c r="B5" t="s">
        <v>8</v>
      </c>
      <c r="C5" t="s">
        <v>2</v>
      </c>
      <c r="D5" s="1"/>
    </row>
    <row r="6" spans="1:4" x14ac:dyDescent="0.45">
      <c r="A6" t="s">
        <v>11</v>
      </c>
      <c r="B6" t="s">
        <v>8</v>
      </c>
      <c r="C6" t="s">
        <v>12</v>
      </c>
      <c r="D6" s="1"/>
    </row>
    <row r="7" spans="1:4" x14ac:dyDescent="0.45">
      <c r="A7" t="s">
        <v>13</v>
      </c>
      <c r="B7" t="s">
        <v>8</v>
      </c>
      <c r="C7" t="s">
        <v>4</v>
      </c>
      <c r="D7" s="1"/>
    </row>
    <row r="8" spans="1:4" x14ac:dyDescent="0.45">
      <c r="A8" t="s">
        <v>14</v>
      </c>
      <c r="B8" t="s">
        <v>8</v>
      </c>
      <c r="C8" t="s">
        <v>6</v>
      </c>
      <c r="D8" s="1"/>
    </row>
    <row r="9" spans="1:4" x14ac:dyDescent="0.45">
      <c r="A9" t="s">
        <v>15</v>
      </c>
      <c r="B9" t="s">
        <v>8</v>
      </c>
      <c r="C9" t="s">
        <v>1</v>
      </c>
      <c r="D9" s="1"/>
    </row>
    <row r="10" spans="1:4" x14ac:dyDescent="0.45">
      <c r="A10" t="s">
        <v>16</v>
      </c>
      <c r="B10" t="s">
        <v>8</v>
      </c>
      <c r="C10" t="s">
        <v>17</v>
      </c>
      <c r="D10" s="1"/>
    </row>
    <row r="11" spans="1:4" x14ac:dyDescent="0.45">
      <c r="A11" t="s">
        <v>18</v>
      </c>
      <c r="B11" t="s">
        <v>8</v>
      </c>
      <c r="C11" t="s">
        <v>19</v>
      </c>
      <c r="D11" s="1"/>
    </row>
    <row r="12" spans="1:4" x14ac:dyDescent="0.45">
      <c r="A12" t="s">
        <v>20</v>
      </c>
      <c r="B12" t="s">
        <v>8</v>
      </c>
      <c r="C12" t="s">
        <v>21</v>
      </c>
      <c r="D12" s="1"/>
    </row>
    <row r="13" spans="1:4" x14ac:dyDescent="0.45">
      <c r="A13" t="s">
        <v>22</v>
      </c>
      <c r="B13" t="s">
        <v>8</v>
      </c>
      <c r="C13" t="s">
        <v>23</v>
      </c>
      <c r="D13" s="1"/>
    </row>
    <row r="14" spans="1:4" x14ac:dyDescent="0.45">
      <c r="A14" t="s">
        <v>24</v>
      </c>
      <c r="B14" t="s">
        <v>8</v>
      </c>
      <c r="C14" t="s">
        <v>25</v>
      </c>
      <c r="D14" s="1"/>
    </row>
    <row r="15" spans="1:4" x14ac:dyDescent="0.45">
      <c r="A15" t="s">
        <v>26</v>
      </c>
      <c r="B15" t="s">
        <v>8</v>
      </c>
      <c r="C15" t="s">
        <v>27</v>
      </c>
      <c r="D15" s="1"/>
    </row>
    <row r="16" spans="1:4" x14ac:dyDescent="0.45">
      <c r="A16" t="s">
        <v>28</v>
      </c>
      <c r="B16" t="s">
        <v>25</v>
      </c>
      <c r="C16" t="s">
        <v>9</v>
      </c>
      <c r="D16" s="1"/>
    </row>
    <row r="17" spans="1:4" x14ac:dyDescent="0.45">
      <c r="A17" t="s">
        <v>29</v>
      </c>
      <c r="B17" t="s">
        <v>25</v>
      </c>
      <c r="C17" t="s">
        <v>8</v>
      </c>
      <c r="D17" s="1"/>
    </row>
    <row r="18" spans="1:4" x14ac:dyDescent="0.45">
      <c r="A18" t="s">
        <v>30</v>
      </c>
      <c r="B18" t="s">
        <v>25</v>
      </c>
      <c r="C18" t="s">
        <v>2</v>
      </c>
      <c r="D18" s="1"/>
    </row>
    <row r="19" spans="1:4" x14ac:dyDescent="0.45">
      <c r="A19" t="s">
        <v>31</v>
      </c>
      <c r="B19" t="s">
        <v>25</v>
      </c>
      <c r="C19" t="s">
        <v>12</v>
      </c>
      <c r="D19" s="1"/>
    </row>
    <row r="20" spans="1:4" x14ac:dyDescent="0.45">
      <c r="A20" t="s">
        <v>32</v>
      </c>
      <c r="B20" t="s">
        <v>25</v>
      </c>
      <c r="C20" t="s">
        <v>4</v>
      </c>
      <c r="D20" s="1"/>
    </row>
    <row r="21" spans="1:4" x14ac:dyDescent="0.45">
      <c r="A21" t="s">
        <v>33</v>
      </c>
      <c r="B21" t="s">
        <v>25</v>
      </c>
      <c r="C21" t="s">
        <v>17</v>
      </c>
      <c r="D21" s="1"/>
    </row>
    <row r="22" spans="1:4" x14ac:dyDescent="0.45">
      <c r="A22" t="s">
        <v>34</v>
      </c>
      <c r="B22" t="s">
        <v>25</v>
      </c>
      <c r="C22" t="s">
        <v>19</v>
      </c>
      <c r="D22" s="1"/>
    </row>
    <row r="23" spans="1:4" x14ac:dyDescent="0.45">
      <c r="A23" t="s">
        <v>35</v>
      </c>
      <c r="B23" t="s">
        <v>25</v>
      </c>
      <c r="C23" t="s">
        <v>21</v>
      </c>
      <c r="D23" s="1"/>
    </row>
    <row r="24" spans="1:4" x14ac:dyDescent="0.45">
      <c r="A24" t="s">
        <v>36</v>
      </c>
      <c r="B24" t="s">
        <v>25</v>
      </c>
      <c r="C24" t="s">
        <v>23</v>
      </c>
      <c r="D24" s="1"/>
    </row>
    <row r="25" spans="1:4" x14ac:dyDescent="0.45">
      <c r="A25" t="s">
        <v>37</v>
      </c>
      <c r="B25" t="s">
        <v>8</v>
      </c>
      <c r="C25" t="s">
        <v>4</v>
      </c>
      <c r="D25" s="1"/>
    </row>
    <row r="26" spans="1:4" x14ac:dyDescent="0.45">
      <c r="A26" t="s">
        <v>38</v>
      </c>
      <c r="B26" t="s">
        <v>8</v>
      </c>
      <c r="C26" t="s">
        <v>27</v>
      </c>
      <c r="D26" s="1"/>
    </row>
    <row r="27" spans="1:4" x14ac:dyDescent="0.45">
      <c r="A27" t="s">
        <v>39</v>
      </c>
      <c r="B27" t="s">
        <v>23</v>
      </c>
      <c r="C27" t="s">
        <v>4</v>
      </c>
      <c r="D27" s="1"/>
    </row>
    <row r="28" spans="1:4" x14ac:dyDescent="0.45">
      <c r="A28" t="s">
        <v>40</v>
      </c>
      <c r="B28" t="s">
        <v>6</v>
      </c>
      <c r="C28" t="s">
        <v>9</v>
      </c>
      <c r="D28" s="1"/>
    </row>
    <row r="29" spans="1:4" x14ac:dyDescent="0.45">
      <c r="A29" t="s">
        <v>41</v>
      </c>
      <c r="B29" t="s">
        <v>6</v>
      </c>
      <c r="C29" t="s">
        <v>2</v>
      </c>
      <c r="D29" s="1"/>
    </row>
    <row r="30" spans="1:4" x14ac:dyDescent="0.45">
      <c r="A30" t="s">
        <v>42</v>
      </c>
      <c r="B30" t="s">
        <v>6</v>
      </c>
      <c r="C30" t="s">
        <v>4</v>
      </c>
      <c r="D30" s="1"/>
    </row>
    <row r="31" spans="1:4" x14ac:dyDescent="0.45">
      <c r="A31" t="s">
        <v>43</v>
      </c>
      <c r="B31" t="s">
        <v>6</v>
      </c>
      <c r="C31" t="s">
        <v>23</v>
      </c>
      <c r="D31" s="1"/>
    </row>
    <row r="32" spans="1:4" x14ac:dyDescent="0.45">
      <c r="A32" t="s">
        <v>44</v>
      </c>
      <c r="B32" t="s">
        <v>6</v>
      </c>
      <c r="C32" t="s">
        <v>27</v>
      </c>
      <c r="D32" s="1"/>
    </row>
    <row r="33" spans="1:4" x14ac:dyDescent="0.45">
      <c r="A33" t="s">
        <v>45</v>
      </c>
      <c r="B33" t="s">
        <v>46</v>
      </c>
      <c r="C33" t="s">
        <v>9</v>
      </c>
      <c r="D33" s="1"/>
    </row>
    <row r="34" spans="1:4" x14ac:dyDescent="0.45">
      <c r="A34" t="s">
        <v>47</v>
      </c>
      <c r="B34" t="s">
        <v>46</v>
      </c>
      <c r="C34" t="s">
        <v>12</v>
      </c>
      <c r="D34" s="1"/>
    </row>
    <row r="35" spans="1:4" x14ac:dyDescent="0.45">
      <c r="A35" t="s">
        <v>48</v>
      </c>
      <c r="B35" t="s">
        <v>46</v>
      </c>
      <c r="C35" t="s">
        <v>4</v>
      </c>
      <c r="D35" s="1"/>
    </row>
    <row r="36" spans="1:4" x14ac:dyDescent="0.45">
      <c r="A36" t="s">
        <v>49</v>
      </c>
      <c r="B36" t="s">
        <v>46</v>
      </c>
      <c r="C36" t="s">
        <v>6</v>
      </c>
      <c r="D36" s="1"/>
    </row>
    <row r="37" spans="1:4" x14ac:dyDescent="0.45">
      <c r="A37" t="s">
        <v>50</v>
      </c>
      <c r="B37" t="s">
        <v>46</v>
      </c>
      <c r="C37" t="s">
        <v>17</v>
      </c>
      <c r="D37" s="1"/>
    </row>
    <row r="38" spans="1:4" x14ac:dyDescent="0.45">
      <c r="A38" t="s">
        <v>51</v>
      </c>
      <c r="B38" t="s">
        <v>46</v>
      </c>
      <c r="C38" t="s">
        <v>19</v>
      </c>
      <c r="D38" s="1"/>
    </row>
    <row r="39" spans="1:4" x14ac:dyDescent="0.45">
      <c r="A39" t="s">
        <v>52</v>
      </c>
      <c r="B39" t="s">
        <v>46</v>
      </c>
      <c r="C39" t="s">
        <v>21</v>
      </c>
      <c r="D39" s="1"/>
    </row>
    <row r="40" spans="1:4" x14ac:dyDescent="0.45">
      <c r="A40" t="s">
        <v>53</v>
      </c>
      <c r="B40" t="s">
        <v>8</v>
      </c>
      <c r="C40" t="s">
        <v>9</v>
      </c>
      <c r="D40" s="1"/>
    </row>
    <row r="41" spans="1:4" x14ac:dyDescent="0.45">
      <c r="A41" t="s">
        <v>54</v>
      </c>
      <c r="B41" t="s">
        <v>8</v>
      </c>
      <c r="C41" t="s">
        <v>12</v>
      </c>
      <c r="D41" s="1"/>
    </row>
    <row r="42" spans="1:4" x14ac:dyDescent="0.45">
      <c r="A42" t="s">
        <v>55</v>
      </c>
      <c r="B42" t="s">
        <v>8</v>
      </c>
      <c r="C42" t="s">
        <v>4</v>
      </c>
      <c r="D42" s="1"/>
    </row>
    <row r="43" spans="1:4" x14ac:dyDescent="0.45">
      <c r="A43" t="s">
        <v>56</v>
      </c>
      <c r="B43" t="s">
        <v>8</v>
      </c>
      <c r="C43" t="s">
        <v>19</v>
      </c>
      <c r="D43" s="1"/>
    </row>
    <row r="44" spans="1:4" x14ac:dyDescent="0.45">
      <c r="A44" t="s">
        <v>57</v>
      </c>
      <c r="B44" t="s">
        <v>8</v>
      </c>
      <c r="C44" t="s">
        <v>17</v>
      </c>
      <c r="D44" s="1"/>
    </row>
    <row r="45" spans="1:4" x14ac:dyDescent="0.45">
      <c r="A45" t="s">
        <v>58</v>
      </c>
      <c r="B45" t="s">
        <v>8</v>
      </c>
      <c r="C45" t="s">
        <v>9</v>
      </c>
      <c r="D45" s="1"/>
    </row>
    <row r="46" spans="1:4" x14ac:dyDescent="0.45">
      <c r="A46" t="s">
        <v>59</v>
      </c>
      <c r="B46" t="s">
        <v>8</v>
      </c>
      <c r="C46" t="s">
        <v>2</v>
      </c>
      <c r="D46" s="1"/>
    </row>
    <row r="47" spans="1:4" x14ac:dyDescent="0.45">
      <c r="A47" t="s">
        <v>60</v>
      </c>
      <c r="B47" t="s">
        <v>8</v>
      </c>
      <c r="C47" t="s">
        <v>12</v>
      </c>
      <c r="D47" s="1"/>
    </row>
    <row r="48" spans="1:4" x14ac:dyDescent="0.45">
      <c r="A48" t="s">
        <v>61</v>
      </c>
      <c r="B48" t="s">
        <v>8</v>
      </c>
      <c r="C48" t="s">
        <v>4</v>
      </c>
      <c r="D48" s="1"/>
    </row>
    <row r="49" spans="1:4" x14ac:dyDescent="0.45">
      <c r="A49" t="s">
        <v>62</v>
      </c>
      <c r="B49" t="s">
        <v>8</v>
      </c>
      <c r="C49" t="s">
        <v>17</v>
      </c>
      <c r="D49" s="1"/>
    </row>
    <row r="50" spans="1:4" x14ac:dyDescent="0.45">
      <c r="A50" t="s">
        <v>63</v>
      </c>
      <c r="B50" t="s">
        <v>8</v>
      </c>
      <c r="C50" t="s">
        <v>19</v>
      </c>
    </row>
    <row r="51" spans="1:4" x14ac:dyDescent="0.45">
      <c r="A51" t="s">
        <v>64</v>
      </c>
      <c r="B51" t="s">
        <v>8</v>
      </c>
      <c r="C51" t="s">
        <v>21</v>
      </c>
      <c r="D51" s="1"/>
    </row>
    <row r="52" spans="1:4" x14ac:dyDescent="0.45">
      <c r="A52" t="s">
        <v>65</v>
      </c>
      <c r="B52" t="s">
        <v>8</v>
      </c>
      <c r="C52" t="s">
        <v>46</v>
      </c>
      <c r="D52" s="1"/>
    </row>
    <row r="53" spans="1:4" x14ac:dyDescent="0.45">
      <c r="A53" t="s">
        <v>66</v>
      </c>
      <c r="B53" t="s">
        <v>8</v>
      </c>
      <c r="C53" t="s">
        <v>67</v>
      </c>
      <c r="D53" s="1"/>
    </row>
    <row r="54" spans="1:4" x14ac:dyDescent="0.45">
      <c r="A54" t="s">
        <v>68</v>
      </c>
      <c r="B54" t="s">
        <v>8</v>
      </c>
      <c r="C54" t="s">
        <v>23</v>
      </c>
      <c r="D54" s="1"/>
    </row>
    <row r="55" spans="1:4" x14ac:dyDescent="0.45">
      <c r="A55" t="s">
        <v>69</v>
      </c>
      <c r="B55" t="s">
        <v>23</v>
      </c>
      <c r="C55" t="s">
        <v>9</v>
      </c>
      <c r="D55" s="1"/>
    </row>
    <row r="56" spans="1:4" x14ac:dyDescent="0.45">
      <c r="A56" t="s">
        <v>70</v>
      </c>
      <c r="B56" t="s">
        <v>23</v>
      </c>
      <c r="C56" t="s">
        <v>4</v>
      </c>
      <c r="D56" s="1"/>
    </row>
    <row r="57" spans="1:4" x14ac:dyDescent="0.45">
      <c r="A57" t="s">
        <v>71</v>
      </c>
      <c r="B57" t="s">
        <v>23</v>
      </c>
      <c r="C57" t="s">
        <v>1</v>
      </c>
      <c r="D57" s="1"/>
    </row>
    <row r="58" spans="1:4" x14ac:dyDescent="0.45">
      <c r="A58" t="s">
        <v>72</v>
      </c>
      <c r="B58" t="s">
        <v>23</v>
      </c>
      <c r="C58" t="s">
        <v>17</v>
      </c>
      <c r="D58" s="1"/>
    </row>
    <row r="59" spans="1:4" x14ac:dyDescent="0.45">
      <c r="A59" t="s">
        <v>73</v>
      </c>
      <c r="B59" t="s">
        <v>23</v>
      </c>
      <c r="C59" t="s">
        <v>19</v>
      </c>
      <c r="D59" s="1"/>
    </row>
    <row r="60" spans="1:4" x14ac:dyDescent="0.45">
      <c r="A60" t="s">
        <v>74</v>
      </c>
      <c r="B60" t="s">
        <v>23</v>
      </c>
      <c r="C60" t="s">
        <v>21</v>
      </c>
      <c r="D60" s="1"/>
    </row>
    <row r="61" spans="1:4" x14ac:dyDescent="0.45">
      <c r="A61" t="s">
        <v>75</v>
      </c>
      <c r="B61" t="s">
        <v>23</v>
      </c>
      <c r="C61" t="s">
        <v>67</v>
      </c>
      <c r="D61" s="1"/>
    </row>
    <row r="62" spans="1:4" x14ac:dyDescent="0.45">
      <c r="A62" t="s">
        <v>76</v>
      </c>
      <c r="B62" t="s">
        <v>8</v>
      </c>
      <c r="C62" t="s">
        <v>9</v>
      </c>
      <c r="D62" s="1"/>
    </row>
    <row r="63" spans="1:4" x14ac:dyDescent="0.45">
      <c r="A63" t="s">
        <v>77</v>
      </c>
      <c r="B63" t="s">
        <v>8</v>
      </c>
      <c r="C63" t="s">
        <v>2</v>
      </c>
      <c r="D63" s="1"/>
    </row>
    <row r="64" spans="1:4" x14ac:dyDescent="0.45">
      <c r="A64" t="s">
        <v>78</v>
      </c>
      <c r="B64" t="s">
        <v>8</v>
      </c>
      <c r="C64" t="s">
        <v>12</v>
      </c>
      <c r="D64" s="1"/>
    </row>
    <row r="65" spans="1:4" x14ac:dyDescent="0.45">
      <c r="A65" t="s">
        <v>79</v>
      </c>
      <c r="B65" t="s">
        <v>8</v>
      </c>
      <c r="C65" t="s">
        <v>4</v>
      </c>
      <c r="D65" s="1"/>
    </row>
    <row r="66" spans="1:4" x14ac:dyDescent="0.45">
      <c r="A66" t="s">
        <v>80</v>
      </c>
      <c r="B66" t="s">
        <v>8</v>
      </c>
      <c r="C66" t="s">
        <v>6</v>
      </c>
      <c r="D66" s="1"/>
    </row>
    <row r="67" spans="1:4" x14ac:dyDescent="0.45">
      <c r="A67" t="s">
        <v>81</v>
      </c>
      <c r="B67" t="s">
        <v>8</v>
      </c>
      <c r="C67" t="s">
        <v>17</v>
      </c>
      <c r="D67" s="1"/>
    </row>
    <row r="68" spans="1:4" x14ac:dyDescent="0.45">
      <c r="A68" t="s">
        <v>82</v>
      </c>
      <c r="B68" t="s">
        <v>8</v>
      </c>
      <c r="C68" t="s">
        <v>19</v>
      </c>
      <c r="D68" s="1"/>
    </row>
    <row r="69" spans="1:4" x14ac:dyDescent="0.45">
      <c r="A69" t="s">
        <v>83</v>
      </c>
      <c r="B69" t="s">
        <v>8</v>
      </c>
      <c r="C69" t="s">
        <v>21</v>
      </c>
      <c r="D69" s="1"/>
    </row>
    <row r="70" spans="1:4" x14ac:dyDescent="0.45">
      <c r="A70" t="s">
        <v>84</v>
      </c>
      <c r="B70" t="s">
        <v>8</v>
      </c>
      <c r="C70" t="s">
        <v>23</v>
      </c>
      <c r="D70" s="1"/>
    </row>
    <row r="71" spans="1:4" x14ac:dyDescent="0.45">
      <c r="A71" t="s">
        <v>85</v>
      </c>
      <c r="B71" t="s">
        <v>46</v>
      </c>
      <c r="C71" t="s">
        <v>2</v>
      </c>
      <c r="D71" s="1"/>
    </row>
    <row r="72" spans="1:4" x14ac:dyDescent="0.45">
      <c r="A72" t="s">
        <v>86</v>
      </c>
      <c r="B72" t="s">
        <v>46</v>
      </c>
      <c r="C72" t="s">
        <v>12</v>
      </c>
      <c r="D72" s="1"/>
    </row>
    <row r="73" spans="1:4" x14ac:dyDescent="0.45">
      <c r="A73" t="s">
        <v>87</v>
      </c>
      <c r="B73" t="s">
        <v>46</v>
      </c>
      <c r="C73" t="s">
        <v>21</v>
      </c>
      <c r="D73" s="1"/>
    </row>
    <row r="74" spans="1:4" x14ac:dyDescent="0.45">
      <c r="A74" t="s">
        <v>88</v>
      </c>
      <c r="B74" t="s">
        <v>46</v>
      </c>
      <c r="C74" t="s">
        <v>8</v>
      </c>
      <c r="D74" s="1"/>
    </row>
    <row r="75" spans="1:4" x14ac:dyDescent="0.45">
      <c r="A75" t="s">
        <v>89</v>
      </c>
      <c r="B75" t="s">
        <v>46</v>
      </c>
      <c r="C75" t="s">
        <v>2</v>
      </c>
    </row>
    <row r="76" spans="1:4" x14ac:dyDescent="0.45">
      <c r="A76" t="s">
        <v>90</v>
      </c>
      <c r="B76" t="s">
        <v>46</v>
      </c>
      <c r="C76" t="s">
        <v>12</v>
      </c>
      <c r="D76" s="1"/>
    </row>
    <row r="77" spans="1:4" x14ac:dyDescent="0.45">
      <c r="A77" t="s">
        <v>91</v>
      </c>
      <c r="B77" t="s">
        <v>46</v>
      </c>
      <c r="C77" t="s">
        <v>17</v>
      </c>
      <c r="D77" s="1"/>
    </row>
    <row r="78" spans="1:4" x14ac:dyDescent="0.45">
      <c r="A78" t="s">
        <v>92</v>
      </c>
      <c r="B78" t="s">
        <v>46</v>
      </c>
      <c r="C78" t="s">
        <v>23</v>
      </c>
      <c r="D78" s="1"/>
    </row>
    <row r="79" spans="1:4" x14ac:dyDescent="0.45">
      <c r="A79" t="s">
        <v>93</v>
      </c>
      <c r="B79" t="s">
        <v>23</v>
      </c>
      <c r="C79" t="s">
        <v>9</v>
      </c>
      <c r="D79" s="1"/>
    </row>
    <row r="80" spans="1:4" x14ac:dyDescent="0.45">
      <c r="A80" t="s">
        <v>94</v>
      </c>
      <c r="B80" t="s">
        <v>23</v>
      </c>
      <c r="C80" t="s">
        <v>2</v>
      </c>
      <c r="D80" s="1"/>
    </row>
    <row r="81" spans="1:4" x14ac:dyDescent="0.45">
      <c r="A81" t="s">
        <v>95</v>
      </c>
      <c r="B81" t="s">
        <v>23</v>
      </c>
      <c r="C81" t="s">
        <v>12</v>
      </c>
      <c r="D81" s="1"/>
    </row>
    <row r="82" spans="1:4" x14ac:dyDescent="0.45">
      <c r="A82" t="s">
        <v>96</v>
      </c>
      <c r="B82" t="s">
        <v>23</v>
      </c>
      <c r="C82" t="s">
        <v>4</v>
      </c>
      <c r="D82" s="1"/>
    </row>
    <row r="83" spans="1:4" x14ac:dyDescent="0.45">
      <c r="A83" t="s">
        <v>97</v>
      </c>
      <c r="B83" t="s">
        <v>23</v>
      </c>
      <c r="C83" t="s">
        <v>6</v>
      </c>
      <c r="D83" s="1"/>
    </row>
    <row r="84" spans="1:4" x14ac:dyDescent="0.45">
      <c r="A84" t="s">
        <v>98</v>
      </c>
      <c r="B84" t="s">
        <v>23</v>
      </c>
      <c r="C84" t="s">
        <v>1</v>
      </c>
      <c r="D84" s="1"/>
    </row>
    <row r="85" spans="1:4" x14ac:dyDescent="0.45">
      <c r="A85" t="s">
        <v>99</v>
      </c>
      <c r="B85" t="s">
        <v>23</v>
      </c>
      <c r="C85" t="s">
        <v>17</v>
      </c>
      <c r="D85" s="1"/>
    </row>
    <row r="86" spans="1:4" x14ac:dyDescent="0.45">
      <c r="A86" t="s">
        <v>100</v>
      </c>
      <c r="B86" t="s">
        <v>23</v>
      </c>
      <c r="C86" t="s">
        <v>19</v>
      </c>
      <c r="D86" s="1"/>
    </row>
    <row r="87" spans="1:4" x14ac:dyDescent="0.45">
      <c r="A87" t="s">
        <v>101</v>
      </c>
      <c r="B87" t="s">
        <v>23</v>
      </c>
      <c r="C87" t="s">
        <v>21</v>
      </c>
      <c r="D87" s="1"/>
    </row>
    <row r="88" spans="1:4" x14ac:dyDescent="0.45">
      <c r="A88" t="s">
        <v>102</v>
      </c>
      <c r="B88" t="s">
        <v>23</v>
      </c>
      <c r="C88" t="s">
        <v>67</v>
      </c>
      <c r="D88" s="1"/>
    </row>
    <row r="89" spans="1:4" x14ac:dyDescent="0.45">
      <c r="A89" t="s">
        <v>103</v>
      </c>
      <c r="B89" t="s">
        <v>6</v>
      </c>
      <c r="C89" t="s">
        <v>9</v>
      </c>
      <c r="D89" s="1"/>
    </row>
    <row r="90" spans="1:4" x14ac:dyDescent="0.45">
      <c r="A90" t="s">
        <v>104</v>
      </c>
      <c r="B90" t="s">
        <v>6</v>
      </c>
      <c r="C90" t="s">
        <v>8</v>
      </c>
      <c r="D90" s="1"/>
    </row>
    <row r="91" spans="1:4" x14ac:dyDescent="0.45">
      <c r="A91" t="s">
        <v>105</v>
      </c>
      <c r="B91" t="s">
        <v>6</v>
      </c>
      <c r="C91" t="s">
        <v>2</v>
      </c>
      <c r="D91" s="1"/>
    </row>
    <row r="92" spans="1:4" x14ac:dyDescent="0.45">
      <c r="A92" t="s">
        <v>106</v>
      </c>
      <c r="B92" t="s">
        <v>6</v>
      </c>
      <c r="C92" t="s">
        <v>4</v>
      </c>
      <c r="D92" s="1"/>
    </row>
    <row r="93" spans="1:4" x14ac:dyDescent="0.45">
      <c r="A93" t="s">
        <v>107</v>
      </c>
      <c r="B93" t="s">
        <v>6</v>
      </c>
      <c r="C93" t="s">
        <v>23</v>
      </c>
      <c r="D93" s="1"/>
    </row>
    <row r="94" spans="1:4" x14ac:dyDescent="0.45">
      <c r="A94" t="s">
        <v>108</v>
      </c>
      <c r="B94" t="s">
        <v>23</v>
      </c>
      <c r="C94" t="s">
        <v>6</v>
      </c>
      <c r="D94" s="1"/>
    </row>
    <row r="95" spans="1:4" x14ac:dyDescent="0.45">
      <c r="A95" t="s">
        <v>109</v>
      </c>
      <c r="B95" t="s">
        <v>8</v>
      </c>
      <c r="C95" t="s">
        <v>6</v>
      </c>
      <c r="D95" s="1"/>
    </row>
    <row r="96" spans="1:4" x14ac:dyDescent="0.45">
      <c r="A96" t="s">
        <v>110</v>
      </c>
      <c r="B96" t="s">
        <v>8</v>
      </c>
      <c r="C96" t="s">
        <v>1</v>
      </c>
      <c r="D96" s="1"/>
    </row>
    <row r="97" spans="1:4" x14ac:dyDescent="0.45">
      <c r="A97" t="s">
        <v>0</v>
      </c>
      <c r="B97" t="s">
        <v>8</v>
      </c>
      <c r="C97" t="s">
        <v>17</v>
      </c>
      <c r="D97" s="1"/>
    </row>
    <row r="98" spans="1:4" x14ac:dyDescent="0.45">
      <c r="A98" t="s">
        <v>0</v>
      </c>
      <c r="B98" t="s">
        <v>8</v>
      </c>
      <c r="C98" t="s">
        <v>46</v>
      </c>
      <c r="D98" s="1"/>
    </row>
    <row r="99" spans="1:4" x14ac:dyDescent="0.45">
      <c r="A99" t="s">
        <v>3</v>
      </c>
      <c r="B99" t="s">
        <v>8</v>
      </c>
      <c r="C99" t="s">
        <v>67</v>
      </c>
      <c r="D99" s="1"/>
    </row>
    <row r="100" spans="1:4" x14ac:dyDescent="0.45">
      <c r="A100" t="s">
        <v>3</v>
      </c>
      <c r="B100" t="s">
        <v>8</v>
      </c>
      <c r="C100" t="s">
        <v>12</v>
      </c>
      <c r="D100" s="1"/>
    </row>
    <row r="101" spans="1:4" x14ac:dyDescent="0.45">
      <c r="A101" t="s">
        <v>3</v>
      </c>
      <c r="B101" t="s">
        <v>23</v>
      </c>
      <c r="C101" t="s">
        <v>9</v>
      </c>
      <c r="D101" s="1"/>
    </row>
    <row r="102" spans="1:4" x14ac:dyDescent="0.45">
      <c r="A102" t="s">
        <v>3</v>
      </c>
      <c r="B102" t="s">
        <v>23</v>
      </c>
      <c r="C102" t="s">
        <v>2</v>
      </c>
      <c r="D102" s="1"/>
    </row>
    <row r="103" spans="1:4" x14ac:dyDescent="0.45">
      <c r="A103" t="s">
        <v>3</v>
      </c>
      <c r="B103" t="s">
        <v>23</v>
      </c>
      <c r="C103" t="s">
        <v>12</v>
      </c>
      <c r="D103" s="1"/>
    </row>
    <row r="104" spans="1:4" x14ac:dyDescent="0.45">
      <c r="A104" t="s">
        <v>3</v>
      </c>
      <c r="B104" t="s">
        <v>23</v>
      </c>
      <c r="C104" t="s">
        <v>4</v>
      </c>
      <c r="D104" s="1"/>
    </row>
    <row r="105" spans="1:4" x14ac:dyDescent="0.45">
      <c r="A105" t="s">
        <v>3</v>
      </c>
      <c r="B105" t="s">
        <v>23</v>
      </c>
      <c r="C105" t="s">
        <v>6</v>
      </c>
      <c r="D105" s="1"/>
    </row>
    <row r="106" spans="1:4" x14ac:dyDescent="0.45">
      <c r="A106" t="s">
        <v>3</v>
      </c>
      <c r="B106" t="s">
        <v>23</v>
      </c>
      <c r="C106" t="s">
        <v>17</v>
      </c>
      <c r="D106" s="1"/>
    </row>
    <row r="107" spans="1:4" x14ac:dyDescent="0.45">
      <c r="A107" t="s">
        <v>3</v>
      </c>
      <c r="B107" t="s">
        <v>23</v>
      </c>
      <c r="C107" t="s">
        <v>19</v>
      </c>
      <c r="D107" s="1"/>
    </row>
    <row r="108" spans="1:4" x14ac:dyDescent="0.45">
      <c r="A108" t="s">
        <v>3</v>
      </c>
      <c r="B108" t="s">
        <v>23</v>
      </c>
      <c r="C108" t="s">
        <v>21</v>
      </c>
      <c r="D108" s="1"/>
    </row>
    <row r="109" spans="1:4" x14ac:dyDescent="0.45">
      <c r="A109" t="s">
        <v>3</v>
      </c>
      <c r="B109" t="s">
        <v>46</v>
      </c>
      <c r="C109" t="s">
        <v>2</v>
      </c>
      <c r="D109" s="1"/>
    </row>
    <row r="110" spans="1:4" x14ac:dyDescent="0.45">
      <c r="A110" t="s">
        <v>5</v>
      </c>
      <c r="B110" t="s">
        <v>46</v>
      </c>
      <c r="C110" t="s">
        <v>12</v>
      </c>
      <c r="D110" s="1"/>
    </row>
    <row r="111" spans="1:4" x14ac:dyDescent="0.45">
      <c r="A111" t="s">
        <v>5</v>
      </c>
      <c r="B111" t="s">
        <v>23</v>
      </c>
      <c r="C111" t="s">
        <v>2</v>
      </c>
      <c r="D111" s="1"/>
    </row>
    <row r="112" spans="1:4" x14ac:dyDescent="0.45">
      <c r="A112" t="s">
        <v>5</v>
      </c>
      <c r="B112" t="s">
        <v>8</v>
      </c>
      <c r="C112" t="s">
        <v>9</v>
      </c>
      <c r="D112" s="1"/>
    </row>
    <row r="113" spans="1:4" x14ac:dyDescent="0.45">
      <c r="A113" t="s">
        <v>5</v>
      </c>
      <c r="B113" t="s">
        <v>8</v>
      </c>
      <c r="C113" t="s">
        <v>2</v>
      </c>
      <c r="D113" s="1"/>
    </row>
    <row r="114" spans="1:4" x14ac:dyDescent="0.45">
      <c r="A114" t="s">
        <v>5</v>
      </c>
      <c r="B114" t="s">
        <v>8</v>
      </c>
      <c r="C114" t="s">
        <v>12</v>
      </c>
      <c r="D114" s="1"/>
    </row>
    <row r="115" spans="1:4" x14ac:dyDescent="0.45">
      <c r="A115" t="s">
        <v>5</v>
      </c>
      <c r="B115" t="s">
        <v>8</v>
      </c>
      <c r="C115" t="s">
        <v>4</v>
      </c>
      <c r="D115" s="1"/>
    </row>
    <row r="116" spans="1:4" x14ac:dyDescent="0.45">
      <c r="A116" t="s">
        <v>5</v>
      </c>
      <c r="B116" t="s">
        <v>8</v>
      </c>
      <c r="C116" t="s">
        <v>6</v>
      </c>
      <c r="D116" s="1"/>
    </row>
    <row r="117" spans="1:4" x14ac:dyDescent="0.45">
      <c r="A117" t="s">
        <v>5</v>
      </c>
      <c r="B117" t="s">
        <v>8</v>
      </c>
      <c r="C117" t="s">
        <v>17</v>
      </c>
      <c r="D117" s="1"/>
    </row>
    <row r="118" spans="1:4" x14ac:dyDescent="0.45">
      <c r="A118" t="s">
        <v>7</v>
      </c>
      <c r="B118" t="s">
        <v>8</v>
      </c>
      <c r="C118" t="s">
        <v>23</v>
      </c>
      <c r="D118" s="1"/>
    </row>
    <row r="119" spans="1:4" x14ac:dyDescent="0.45">
      <c r="A119" t="s">
        <v>11</v>
      </c>
      <c r="B119" t="s">
        <v>6</v>
      </c>
      <c r="C119" t="s">
        <v>4</v>
      </c>
      <c r="D119" s="1"/>
    </row>
    <row r="120" spans="1:4" x14ac:dyDescent="0.45">
      <c r="A120" t="s">
        <v>11</v>
      </c>
      <c r="B120" t="s">
        <v>46</v>
      </c>
      <c r="C120" t="s">
        <v>9</v>
      </c>
      <c r="D120" s="1"/>
    </row>
    <row r="121" spans="1:4" x14ac:dyDescent="0.45">
      <c r="A121" t="s">
        <v>11</v>
      </c>
      <c r="B121" t="s">
        <v>46</v>
      </c>
      <c r="C121" t="s">
        <v>4</v>
      </c>
      <c r="D121" s="1"/>
    </row>
    <row r="122" spans="1:4" x14ac:dyDescent="0.45">
      <c r="A122" t="s">
        <v>11</v>
      </c>
      <c r="B122" t="s">
        <v>46</v>
      </c>
      <c r="C122" t="s">
        <v>17</v>
      </c>
      <c r="D122" s="1"/>
    </row>
    <row r="123" spans="1:4" x14ac:dyDescent="0.45">
      <c r="A123" t="s">
        <v>13</v>
      </c>
      <c r="B123" t="s">
        <v>46</v>
      </c>
      <c r="C123" t="s">
        <v>19</v>
      </c>
      <c r="D123" s="1"/>
    </row>
    <row r="124" spans="1:4" x14ac:dyDescent="0.45">
      <c r="A124" t="s">
        <v>13</v>
      </c>
      <c r="B124" t="s">
        <v>46</v>
      </c>
      <c r="C124" t="s">
        <v>21</v>
      </c>
      <c r="D124" s="1"/>
    </row>
    <row r="125" spans="1:4" x14ac:dyDescent="0.45">
      <c r="A125" t="s">
        <v>13</v>
      </c>
      <c r="B125" t="s">
        <v>46</v>
      </c>
      <c r="C125" t="s">
        <v>9</v>
      </c>
      <c r="D125" s="1"/>
    </row>
    <row r="126" spans="1:4" x14ac:dyDescent="0.45">
      <c r="A126" t="s">
        <v>13</v>
      </c>
      <c r="B126" t="s">
        <v>46</v>
      </c>
      <c r="C126" t="s">
        <v>2</v>
      </c>
      <c r="D126" s="1"/>
    </row>
    <row r="127" spans="1:4" x14ac:dyDescent="0.45">
      <c r="A127" t="s">
        <v>13</v>
      </c>
      <c r="B127" t="s">
        <v>46</v>
      </c>
      <c r="C127" t="s">
        <v>4</v>
      </c>
      <c r="D127" s="1"/>
    </row>
    <row r="128" spans="1:4" x14ac:dyDescent="0.45">
      <c r="A128" t="s">
        <v>13</v>
      </c>
      <c r="B128" t="s">
        <v>46</v>
      </c>
      <c r="C128" t="s">
        <v>6</v>
      </c>
      <c r="D128" s="1"/>
    </row>
    <row r="129" spans="1:4" x14ac:dyDescent="0.45">
      <c r="A129" t="s">
        <v>14</v>
      </c>
      <c r="B129" t="s">
        <v>46</v>
      </c>
      <c r="C129" t="s">
        <v>1</v>
      </c>
      <c r="D129" s="1"/>
    </row>
    <row r="130" spans="1:4" x14ac:dyDescent="0.45">
      <c r="A130" t="s">
        <v>14</v>
      </c>
      <c r="B130" t="s">
        <v>46</v>
      </c>
      <c r="C130" t="s">
        <v>17</v>
      </c>
      <c r="D130" s="1"/>
    </row>
    <row r="131" spans="1:4" x14ac:dyDescent="0.45">
      <c r="A131" t="s">
        <v>14</v>
      </c>
      <c r="B131" t="s">
        <v>46</v>
      </c>
      <c r="C131" t="s">
        <v>19</v>
      </c>
      <c r="D131" s="1"/>
    </row>
    <row r="132" spans="1:4" x14ac:dyDescent="0.45">
      <c r="A132" t="s">
        <v>16</v>
      </c>
      <c r="B132" t="s">
        <v>46</v>
      </c>
      <c r="C132" t="s">
        <v>21</v>
      </c>
      <c r="D132" s="1"/>
    </row>
    <row r="133" spans="1:4" x14ac:dyDescent="0.45">
      <c r="A133" t="s">
        <v>16</v>
      </c>
      <c r="B133" t="s">
        <v>46</v>
      </c>
      <c r="C133" t="s">
        <v>67</v>
      </c>
      <c r="D133" s="1"/>
    </row>
    <row r="134" spans="1:4" x14ac:dyDescent="0.45">
      <c r="A134" t="s">
        <v>16</v>
      </c>
      <c r="B134" t="s">
        <v>46</v>
      </c>
      <c r="C134" t="s">
        <v>23</v>
      </c>
      <c r="D134" s="1"/>
    </row>
    <row r="135" spans="1:4" x14ac:dyDescent="0.45">
      <c r="A135" t="s">
        <v>16</v>
      </c>
      <c r="B135" t="s">
        <v>23</v>
      </c>
      <c r="C135" t="s">
        <v>9</v>
      </c>
      <c r="D135" s="1"/>
    </row>
    <row r="136" spans="1:4" x14ac:dyDescent="0.45">
      <c r="A136" t="s">
        <v>16</v>
      </c>
      <c r="B136" t="s">
        <v>23</v>
      </c>
      <c r="C136" t="s">
        <v>2</v>
      </c>
      <c r="D136" s="1"/>
    </row>
    <row r="137" spans="1:4" x14ac:dyDescent="0.45">
      <c r="A137" t="s">
        <v>16</v>
      </c>
      <c r="B137" t="s">
        <v>23</v>
      </c>
      <c r="C137" t="s">
        <v>1</v>
      </c>
      <c r="D137" s="1"/>
    </row>
    <row r="138" spans="1:4" x14ac:dyDescent="0.45">
      <c r="A138" t="s">
        <v>16</v>
      </c>
      <c r="B138" t="s">
        <v>23</v>
      </c>
      <c r="C138" t="s">
        <v>17</v>
      </c>
      <c r="D138" s="1"/>
    </row>
    <row r="139" spans="1:4" x14ac:dyDescent="0.45">
      <c r="A139" t="s">
        <v>16</v>
      </c>
      <c r="B139" t="s">
        <v>23</v>
      </c>
      <c r="C139" t="s">
        <v>19</v>
      </c>
      <c r="D139" s="1"/>
    </row>
    <row r="140" spans="1:4" x14ac:dyDescent="0.45">
      <c r="A140" t="s">
        <v>16</v>
      </c>
      <c r="B140" t="s">
        <v>23</v>
      </c>
      <c r="C140" t="s">
        <v>46</v>
      </c>
      <c r="D140" s="1"/>
    </row>
    <row r="141" spans="1:4" x14ac:dyDescent="0.45">
      <c r="A141" t="s">
        <v>18</v>
      </c>
      <c r="B141" t="s">
        <v>8</v>
      </c>
      <c r="C141" t="s">
        <v>12</v>
      </c>
      <c r="D141" s="1"/>
    </row>
    <row r="142" spans="1:4" x14ac:dyDescent="0.45">
      <c r="A142" t="s">
        <v>18</v>
      </c>
      <c r="B142" t="s">
        <v>8</v>
      </c>
      <c r="C142" t="s">
        <v>23</v>
      </c>
      <c r="D142" s="1"/>
    </row>
    <row r="143" spans="1:4" x14ac:dyDescent="0.45">
      <c r="A143" t="s">
        <v>18</v>
      </c>
      <c r="B143" t="s">
        <v>8</v>
      </c>
      <c r="C143" t="s">
        <v>27</v>
      </c>
      <c r="D143" s="1"/>
    </row>
    <row r="144" spans="1:4" x14ac:dyDescent="0.45">
      <c r="A144" t="s">
        <v>18</v>
      </c>
      <c r="B144" t="s">
        <v>8</v>
      </c>
      <c r="C144" t="s">
        <v>9</v>
      </c>
      <c r="D144" s="1"/>
    </row>
    <row r="145" spans="1:4" x14ac:dyDescent="0.45">
      <c r="A145" t="s">
        <v>18</v>
      </c>
      <c r="B145" t="s">
        <v>8</v>
      </c>
      <c r="C145" t="s">
        <v>2</v>
      </c>
      <c r="D145" s="1"/>
    </row>
    <row r="146" spans="1:4" x14ac:dyDescent="0.45">
      <c r="A146" t="s">
        <v>18</v>
      </c>
      <c r="B146" t="s">
        <v>8</v>
      </c>
      <c r="C146" t="s">
        <v>4</v>
      </c>
      <c r="D146" s="1"/>
    </row>
    <row r="147" spans="1:4" x14ac:dyDescent="0.45">
      <c r="A147" t="s">
        <v>20</v>
      </c>
      <c r="B147" t="s">
        <v>8</v>
      </c>
      <c r="C147" t="s">
        <v>6</v>
      </c>
      <c r="D147" s="1"/>
    </row>
    <row r="148" spans="1:4" x14ac:dyDescent="0.45">
      <c r="A148" t="s">
        <v>20</v>
      </c>
      <c r="B148" t="s">
        <v>8</v>
      </c>
      <c r="C148" t="s">
        <v>19</v>
      </c>
      <c r="D148" s="1"/>
    </row>
    <row r="149" spans="1:4" x14ac:dyDescent="0.45">
      <c r="A149" t="s">
        <v>20</v>
      </c>
      <c r="B149" t="s">
        <v>8</v>
      </c>
      <c r="C149" t="s">
        <v>21</v>
      </c>
      <c r="D149" s="1"/>
    </row>
    <row r="150" spans="1:4" x14ac:dyDescent="0.45">
      <c r="A150" t="s">
        <v>20</v>
      </c>
      <c r="B150" t="s">
        <v>8</v>
      </c>
      <c r="C150" t="s">
        <v>23</v>
      </c>
    </row>
    <row r="151" spans="1:4" x14ac:dyDescent="0.45">
      <c r="A151" t="s">
        <v>20</v>
      </c>
      <c r="B151" t="s">
        <v>46</v>
      </c>
      <c r="C151" t="s">
        <v>9</v>
      </c>
      <c r="D151" s="1"/>
    </row>
    <row r="152" spans="1:4" x14ac:dyDescent="0.45">
      <c r="A152" t="s">
        <v>20</v>
      </c>
      <c r="B152" t="s">
        <v>46</v>
      </c>
      <c r="C152" t="s">
        <v>2</v>
      </c>
      <c r="D152" s="1"/>
    </row>
    <row r="153" spans="1:4" x14ac:dyDescent="0.45">
      <c r="A153" t="s">
        <v>20</v>
      </c>
      <c r="B153" t="s">
        <v>46</v>
      </c>
      <c r="C153" t="s">
        <v>4</v>
      </c>
      <c r="D153" s="1"/>
    </row>
    <row r="154" spans="1:4" x14ac:dyDescent="0.45">
      <c r="A154" t="s">
        <v>20</v>
      </c>
      <c r="B154" t="s">
        <v>46</v>
      </c>
      <c r="C154" t="s">
        <v>6</v>
      </c>
      <c r="D154" s="1"/>
    </row>
    <row r="155" spans="1:4" x14ac:dyDescent="0.45">
      <c r="A155" t="s">
        <v>22</v>
      </c>
      <c r="B155" t="s">
        <v>46</v>
      </c>
      <c r="C155" t="s">
        <v>1</v>
      </c>
      <c r="D155" s="1"/>
    </row>
    <row r="156" spans="1:4" x14ac:dyDescent="0.45">
      <c r="A156" t="s">
        <v>22</v>
      </c>
      <c r="B156" t="s">
        <v>46</v>
      </c>
      <c r="C156" t="s">
        <v>17</v>
      </c>
      <c r="D156" s="1"/>
    </row>
    <row r="157" spans="1:4" x14ac:dyDescent="0.45">
      <c r="A157" t="s">
        <v>24</v>
      </c>
      <c r="B157" t="s">
        <v>46</v>
      </c>
      <c r="C157" t="s">
        <v>19</v>
      </c>
      <c r="D157" s="1"/>
    </row>
    <row r="158" spans="1:4" x14ac:dyDescent="0.45">
      <c r="A158" t="s">
        <v>24</v>
      </c>
      <c r="B158" t="s">
        <v>46</v>
      </c>
      <c r="C158" t="s">
        <v>21</v>
      </c>
      <c r="D158" s="1"/>
    </row>
    <row r="159" spans="1:4" x14ac:dyDescent="0.45">
      <c r="A159" t="s">
        <v>24</v>
      </c>
      <c r="B159" t="s">
        <v>46</v>
      </c>
      <c r="C159" t="s">
        <v>67</v>
      </c>
      <c r="D159" s="1"/>
    </row>
    <row r="160" spans="1:4" x14ac:dyDescent="0.45">
      <c r="A160" t="s">
        <v>24</v>
      </c>
      <c r="B160" t="s">
        <v>46</v>
      </c>
      <c r="C160" t="s">
        <v>23</v>
      </c>
      <c r="D160" s="1"/>
    </row>
    <row r="161" spans="1:4" x14ac:dyDescent="0.45">
      <c r="A161" t="s">
        <v>26</v>
      </c>
      <c r="B161" t="s">
        <v>1</v>
      </c>
      <c r="C161" t="s">
        <v>12</v>
      </c>
      <c r="D161" s="1"/>
    </row>
    <row r="162" spans="1:4" x14ac:dyDescent="0.45">
      <c r="A162" t="s">
        <v>26</v>
      </c>
      <c r="B162" t="s">
        <v>1</v>
      </c>
      <c r="C162" t="s">
        <v>6</v>
      </c>
      <c r="D162" s="1"/>
    </row>
    <row r="163" spans="1:4" x14ac:dyDescent="0.45">
      <c r="A163" t="s">
        <v>26</v>
      </c>
      <c r="B163" t="s">
        <v>1</v>
      </c>
      <c r="C163" t="s">
        <v>67</v>
      </c>
      <c r="D163" s="1"/>
    </row>
    <row r="164" spans="1:4" x14ac:dyDescent="0.45">
      <c r="A164" t="s">
        <v>26</v>
      </c>
      <c r="B164" t="s">
        <v>12</v>
      </c>
      <c r="C164" t="s">
        <v>9</v>
      </c>
      <c r="D164" s="1"/>
    </row>
    <row r="165" spans="1:4" x14ac:dyDescent="0.45">
      <c r="A165" t="s">
        <v>26</v>
      </c>
      <c r="B165" t="s">
        <v>12</v>
      </c>
      <c r="C165" t="s">
        <v>4</v>
      </c>
      <c r="D165" s="1"/>
    </row>
    <row r="166" spans="1:4" x14ac:dyDescent="0.45">
      <c r="A166" t="s">
        <v>26</v>
      </c>
      <c r="B166" t="s">
        <v>12</v>
      </c>
      <c r="C166" t="s">
        <v>17</v>
      </c>
      <c r="D166" s="1"/>
    </row>
    <row r="167" spans="1:4" x14ac:dyDescent="0.45">
      <c r="A167" t="s">
        <v>26</v>
      </c>
      <c r="B167" t="s">
        <v>12</v>
      </c>
      <c r="C167" t="s">
        <v>19</v>
      </c>
      <c r="D167" s="1"/>
    </row>
    <row r="168" spans="1:4" x14ac:dyDescent="0.45">
      <c r="A168" t="s">
        <v>26</v>
      </c>
      <c r="B168" t="s">
        <v>12</v>
      </c>
      <c r="C168" t="s">
        <v>21</v>
      </c>
      <c r="D168" s="1"/>
    </row>
    <row r="169" spans="1:4" x14ac:dyDescent="0.45">
      <c r="A169" t="s">
        <v>26</v>
      </c>
      <c r="B169" t="s">
        <v>8</v>
      </c>
      <c r="C169" t="s">
        <v>21</v>
      </c>
      <c r="D169" s="1"/>
    </row>
    <row r="170" spans="1:4" x14ac:dyDescent="0.45">
      <c r="A170" t="s">
        <v>11</v>
      </c>
      <c r="B170" t="s">
        <v>46</v>
      </c>
      <c r="C170" t="s">
        <v>9</v>
      </c>
      <c r="D170" s="1"/>
    </row>
    <row r="171" spans="1:4" x14ac:dyDescent="0.45">
      <c r="A171" t="s">
        <v>11</v>
      </c>
      <c r="B171" t="s">
        <v>46</v>
      </c>
      <c r="C171" t="s">
        <v>8</v>
      </c>
      <c r="D171" s="1"/>
    </row>
    <row r="172" spans="1:4" x14ac:dyDescent="0.45">
      <c r="A172" t="s">
        <v>11</v>
      </c>
      <c r="B172" t="s">
        <v>46</v>
      </c>
      <c r="C172" t="s">
        <v>2</v>
      </c>
      <c r="D172" s="1"/>
    </row>
    <row r="173" spans="1:4" x14ac:dyDescent="0.45">
      <c r="A173" t="s">
        <v>11</v>
      </c>
      <c r="B173" t="s">
        <v>46</v>
      </c>
      <c r="C173" t="s">
        <v>12</v>
      </c>
      <c r="D173" s="1"/>
    </row>
    <row r="174" spans="1:4" x14ac:dyDescent="0.45">
      <c r="A174" t="s">
        <v>11</v>
      </c>
      <c r="B174" t="s">
        <v>46</v>
      </c>
      <c r="C174" t="s">
        <v>4</v>
      </c>
      <c r="D174" s="1"/>
    </row>
    <row r="175" spans="1:4" x14ac:dyDescent="0.45">
      <c r="A175" t="s">
        <v>10</v>
      </c>
      <c r="B175" t="s">
        <v>46</v>
      </c>
      <c r="C175" t="s">
        <v>6</v>
      </c>
      <c r="D175" s="1"/>
    </row>
    <row r="176" spans="1:4" x14ac:dyDescent="0.45">
      <c r="A176" t="s">
        <v>28</v>
      </c>
      <c r="B176" t="s">
        <v>46</v>
      </c>
      <c r="C176" t="s">
        <v>1</v>
      </c>
      <c r="D176" s="1"/>
    </row>
    <row r="177" spans="1:4" x14ac:dyDescent="0.45">
      <c r="A177" t="s">
        <v>28</v>
      </c>
      <c r="B177" t="s">
        <v>46</v>
      </c>
      <c r="C177" t="s">
        <v>17</v>
      </c>
      <c r="D177" s="1"/>
    </row>
    <row r="178" spans="1:4" x14ac:dyDescent="0.45">
      <c r="A178" t="s">
        <v>28</v>
      </c>
      <c r="B178" t="s">
        <v>46</v>
      </c>
      <c r="C178" t="s">
        <v>19</v>
      </c>
      <c r="D178" s="1"/>
    </row>
    <row r="179" spans="1:4" x14ac:dyDescent="0.45">
      <c r="A179" t="s">
        <v>28</v>
      </c>
      <c r="B179" t="s">
        <v>46</v>
      </c>
      <c r="C179" t="s">
        <v>21</v>
      </c>
      <c r="D179" s="1"/>
    </row>
    <row r="180" spans="1:4" x14ac:dyDescent="0.45">
      <c r="A180" t="s">
        <v>15</v>
      </c>
      <c r="B180" t="s">
        <v>46</v>
      </c>
      <c r="C180" t="s">
        <v>67</v>
      </c>
      <c r="D180" s="1"/>
    </row>
    <row r="181" spans="1:4" x14ac:dyDescent="0.45">
      <c r="A181" t="s">
        <v>11</v>
      </c>
      <c r="B181" t="s">
        <v>46</v>
      </c>
      <c r="C181" t="s">
        <v>23</v>
      </c>
      <c r="D181" s="1"/>
    </row>
    <row r="182" spans="1:4" x14ac:dyDescent="0.45">
      <c r="A182" t="s">
        <v>11</v>
      </c>
      <c r="B182" t="s">
        <v>46</v>
      </c>
      <c r="C182" t="s">
        <v>25</v>
      </c>
      <c r="D182" s="1"/>
    </row>
    <row r="183" spans="1:4" x14ac:dyDescent="0.45">
      <c r="A183" t="s">
        <v>11</v>
      </c>
      <c r="B183" t="s">
        <v>46</v>
      </c>
      <c r="C183" t="s">
        <v>27</v>
      </c>
      <c r="D183" s="1"/>
    </row>
    <row r="184" spans="1:4" x14ac:dyDescent="0.45">
      <c r="A184" t="s">
        <v>11</v>
      </c>
      <c r="B184" t="s">
        <v>25</v>
      </c>
      <c r="C184" t="s">
        <v>9</v>
      </c>
      <c r="D184" s="1"/>
    </row>
    <row r="185" spans="1:4" x14ac:dyDescent="0.45">
      <c r="A185" t="s">
        <v>11</v>
      </c>
      <c r="B185" t="s">
        <v>25</v>
      </c>
      <c r="C185" t="s">
        <v>8</v>
      </c>
      <c r="D185" s="1"/>
    </row>
    <row r="186" spans="1:4" x14ac:dyDescent="0.45">
      <c r="A186" t="s">
        <v>11</v>
      </c>
      <c r="B186" t="s">
        <v>25</v>
      </c>
      <c r="C186" t="s">
        <v>2</v>
      </c>
      <c r="D186" s="1"/>
    </row>
    <row r="187" spans="1:4" x14ac:dyDescent="0.45">
      <c r="A187" t="s">
        <v>11</v>
      </c>
      <c r="B187" t="s">
        <v>25</v>
      </c>
      <c r="C187" t="s">
        <v>12</v>
      </c>
      <c r="D187" s="1"/>
    </row>
    <row r="188" spans="1:4" x14ac:dyDescent="0.45">
      <c r="A188" t="s">
        <v>11</v>
      </c>
      <c r="B188" t="s">
        <v>25</v>
      </c>
      <c r="C188" t="s">
        <v>4</v>
      </c>
      <c r="D188" s="1"/>
    </row>
    <row r="189" spans="1:4" x14ac:dyDescent="0.45">
      <c r="A189" t="s">
        <v>29</v>
      </c>
      <c r="B189" t="s">
        <v>25</v>
      </c>
      <c r="C189" t="s">
        <v>6</v>
      </c>
      <c r="D189" s="1"/>
    </row>
    <row r="190" spans="1:4" x14ac:dyDescent="0.45">
      <c r="A190" t="s">
        <v>31</v>
      </c>
      <c r="B190" t="s">
        <v>25</v>
      </c>
      <c r="C190" t="s">
        <v>17</v>
      </c>
      <c r="D190" s="1"/>
    </row>
    <row r="191" spans="1:4" x14ac:dyDescent="0.45">
      <c r="A191" t="s">
        <v>31</v>
      </c>
      <c r="B191" t="s">
        <v>25</v>
      </c>
      <c r="C191" t="s">
        <v>19</v>
      </c>
      <c r="D191" s="1"/>
    </row>
    <row r="192" spans="1:4" x14ac:dyDescent="0.45">
      <c r="A192" t="s">
        <v>31</v>
      </c>
      <c r="B192" t="s">
        <v>25</v>
      </c>
      <c r="C192" t="s">
        <v>21</v>
      </c>
      <c r="D192" s="1"/>
    </row>
    <row r="193" spans="1:4" x14ac:dyDescent="0.45">
      <c r="A193" t="s">
        <v>31</v>
      </c>
      <c r="B193" t="s">
        <v>25</v>
      </c>
      <c r="C193" t="s">
        <v>23</v>
      </c>
      <c r="D193" s="1"/>
    </row>
    <row r="194" spans="1:4" x14ac:dyDescent="0.45">
      <c r="A194" t="s">
        <v>31</v>
      </c>
      <c r="B194" t="s">
        <v>25</v>
      </c>
      <c r="C194" t="s">
        <v>27</v>
      </c>
      <c r="D194" s="1"/>
    </row>
    <row r="195" spans="1:4" x14ac:dyDescent="0.45">
      <c r="A195" t="s">
        <v>31</v>
      </c>
      <c r="B195" t="s">
        <v>23</v>
      </c>
      <c r="C195" t="s">
        <v>4</v>
      </c>
      <c r="D195" s="1"/>
    </row>
    <row r="196" spans="1:4" x14ac:dyDescent="0.45">
      <c r="A196" t="s">
        <v>33</v>
      </c>
      <c r="B196" t="s">
        <v>8</v>
      </c>
      <c r="C196" t="s">
        <v>9</v>
      </c>
      <c r="D196" s="1"/>
    </row>
    <row r="197" spans="1:4" x14ac:dyDescent="0.45">
      <c r="A197" t="s">
        <v>33</v>
      </c>
      <c r="B197" t="s">
        <v>8</v>
      </c>
      <c r="C197" t="s">
        <v>2</v>
      </c>
      <c r="D197" s="1"/>
    </row>
    <row r="198" spans="1:4" x14ac:dyDescent="0.45">
      <c r="A198" t="s">
        <v>33</v>
      </c>
      <c r="B198" t="s">
        <v>8</v>
      </c>
      <c r="C198" t="s">
        <v>12</v>
      </c>
      <c r="D198" s="1"/>
    </row>
    <row r="199" spans="1:4" x14ac:dyDescent="0.45">
      <c r="A199" t="s">
        <v>33</v>
      </c>
      <c r="B199" t="s">
        <v>8</v>
      </c>
      <c r="C199" t="s">
        <v>4</v>
      </c>
      <c r="D199" s="1"/>
    </row>
    <row r="200" spans="1:4" x14ac:dyDescent="0.45">
      <c r="A200" t="s">
        <v>20</v>
      </c>
      <c r="B200" t="s">
        <v>8</v>
      </c>
      <c r="C200" t="s">
        <v>17</v>
      </c>
    </row>
    <row r="201" spans="1:4" x14ac:dyDescent="0.45">
      <c r="A201" t="s">
        <v>20</v>
      </c>
      <c r="B201" t="s">
        <v>8</v>
      </c>
      <c r="C201" t="s">
        <v>19</v>
      </c>
      <c r="D201" s="1"/>
    </row>
    <row r="202" spans="1:4" x14ac:dyDescent="0.45">
      <c r="A202" t="s">
        <v>20</v>
      </c>
      <c r="B202" t="s">
        <v>8</v>
      </c>
      <c r="C202" t="s">
        <v>21</v>
      </c>
      <c r="D202" s="1"/>
    </row>
    <row r="203" spans="1:4" x14ac:dyDescent="0.45">
      <c r="A203" t="s">
        <v>20</v>
      </c>
      <c r="B203" t="s">
        <v>8</v>
      </c>
      <c r="C203" t="s">
        <v>9</v>
      </c>
      <c r="D203" s="1"/>
    </row>
    <row r="204" spans="1:4" x14ac:dyDescent="0.45">
      <c r="A204" t="s">
        <v>20</v>
      </c>
      <c r="B204" t="s">
        <v>8</v>
      </c>
      <c r="C204" t="s">
        <v>2</v>
      </c>
      <c r="D204" s="1"/>
    </row>
    <row r="205" spans="1:4" x14ac:dyDescent="0.45">
      <c r="A205" t="s">
        <v>20</v>
      </c>
      <c r="B205" t="s">
        <v>8</v>
      </c>
      <c r="C205" t="s">
        <v>4</v>
      </c>
      <c r="D205" s="1"/>
    </row>
    <row r="206" spans="1:4" x14ac:dyDescent="0.45">
      <c r="A206" t="s">
        <v>20</v>
      </c>
      <c r="B206" t="s">
        <v>8</v>
      </c>
      <c r="C206" t="s">
        <v>6</v>
      </c>
      <c r="D206" s="1"/>
    </row>
    <row r="207" spans="1:4" x14ac:dyDescent="0.45">
      <c r="A207" t="s">
        <v>20</v>
      </c>
      <c r="B207" t="s">
        <v>8</v>
      </c>
      <c r="C207" t="s">
        <v>19</v>
      </c>
      <c r="D207" s="1"/>
    </row>
    <row r="208" spans="1:4" x14ac:dyDescent="0.45">
      <c r="A208" t="s">
        <v>20</v>
      </c>
      <c r="B208" t="s">
        <v>8</v>
      </c>
      <c r="C208" t="s">
        <v>21</v>
      </c>
      <c r="D208" s="1"/>
    </row>
    <row r="209" spans="1:4" x14ac:dyDescent="0.45">
      <c r="A209" t="s">
        <v>20</v>
      </c>
      <c r="B209" t="s">
        <v>8</v>
      </c>
      <c r="C209" t="s">
        <v>23</v>
      </c>
      <c r="D209" s="1"/>
    </row>
    <row r="210" spans="1:4" x14ac:dyDescent="0.45">
      <c r="A210" t="s">
        <v>34</v>
      </c>
      <c r="B210" t="s">
        <v>23</v>
      </c>
      <c r="C210" t="s">
        <v>2</v>
      </c>
      <c r="D210" s="1"/>
    </row>
    <row r="211" spans="1:4" x14ac:dyDescent="0.45">
      <c r="A211" t="s">
        <v>34</v>
      </c>
      <c r="B211" t="s">
        <v>23</v>
      </c>
      <c r="C211" t="s">
        <v>2</v>
      </c>
      <c r="D211" s="1"/>
    </row>
    <row r="212" spans="1:4" x14ac:dyDescent="0.45">
      <c r="A212" t="s">
        <v>34</v>
      </c>
      <c r="B212" t="s">
        <v>25</v>
      </c>
      <c r="C212" t="s">
        <v>46</v>
      </c>
      <c r="D212" s="1"/>
    </row>
    <row r="213" spans="1:4" x14ac:dyDescent="0.45">
      <c r="A213" t="s">
        <v>34</v>
      </c>
      <c r="B213" t="s">
        <v>25</v>
      </c>
      <c r="C213" t="s">
        <v>67</v>
      </c>
      <c r="D213" s="1"/>
    </row>
    <row r="214" spans="1:4" x14ac:dyDescent="0.45">
      <c r="A214" t="s">
        <v>34</v>
      </c>
      <c r="B214" t="s">
        <v>25</v>
      </c>
      <c r="C214" t="s">
        <v>9</v>
      </c>
      <c r="D214" s="1"/>
    </row>
    <row r="215" spans="1:4" x14ac:dyDescent="0.45">
      <c r="A215" t="s">
        <v>35</v>
      </c>
      <c r="B215" t="s">
        <v>25</v>
      </c>
      <c r="C215" t="s">
        <v>2</v>
      </c>
      <c r="D215" s="1"/>
    </row>
    <row r="216" spans="1:4" x14ac:dyDescent="0.45">
      <c r="A216" t="s">
        <v>35</v>
      </c>
      <c r="B216" t="s">
        <v>25</v>
      </c>
      <c r="C216" t="s">
        <v>4</v>
      </c>
      <c r="D216" s="1"/>
    </row>
    <row r="217" spans="1:4" x14ac:dyDescent="0.45">
      <c r="A217" t="s">
        <v>36</v>
      </c>
      <c r="B217" t="s">
        <v>25</v>
      </c>
      <c r="C217" t="s">
        <v>17</v>
      </c>
      <c r="D217" s="1"/>
    </row>
    <row r="218" spans="1:4" x14ac:dyDescent="0.45">
      <c r="A218" t="s">
        <v>36</v>
      </c>
      <c r="B218" t="s">
        <v>25</v>
      </c>
      <c r="C218" t="s">
        <v>19</v>
      </c>
      <c r="D218" s="1"/>
    </row>
    <row r="219" spans="1:4" x14ac:dyDescent="0.45">
      <c r="A219" t="s">
        <v>36</v>
      </c>
      <c r="B219" t="s">
        <v>25</v>
      </c>
      <c r="C219" t="s">
        <v>21</v>
      </c>
      <c r="D219" s="1"/>
    </row>
    <row r="220" spans="1:4" x14ac:dyDescent="0.45">
      <c r="A220" t="s">
        <v>36</v>
      </c>
      <c r="B220" t="s">
        <v>23</v>
      </c>
      <c r="C220" t="s">
        <v>9</v>
      </c>
      <c r="D220" s="1"/>
    </row>
    <row r="221" spans="1:4" x14ac:dyDescent="0.45">
      <c r="A221" t="s">
        <v>36</v>
      </c>
      <c r="B221" t="s">
        <v>23</v>
      </c>
      <c r="C221" t="s">
        <v>4</v>
      </c>
      <c r="D221" s="1"/>
    </row>
    <row r="222" spans="1:4" x14ac:dyDescent="0.45">
      <c r="A222" t="s">
        <v>36</v>
      </c>
      <c r="B222" t="s">
        <v>23</v>
      </c>
      <c r="C222" t="s">
        <v>19</v>
      </c>
      <c r="D222" s="1"/>
    </row>
    <row r="223" spans="1:4" x14ac:dyDescent="0.45">
      <c r="A223" t="s">
        <v>37</v>
      </c>
      <c r="B223" t="s">
        <v>23</v>
      </c>
      <c r="C223" t="s">
        <v>21</v>
      </c>
      <c r="D223" s="1"/>
    </row>
    <row r="224" spans="1:4" x14ac:dyDescent="0.45">
      <c r="A224" t="s">
        <v>37</v>
      </c>
      <c r="B224" t="s">
        <v>23</v>
      </c>
      <c r="C224" t="s">
        <v>4</v>
      </c>
      <c r="D224" s="1"/>
    </row>
    <row r="225" spans="1:4" x14ac:dyDescent="0.45">
      <c r="A225" t="s">
        <v>37</v>
      </c>
      <c r="B225" t="s">
        <v>46</v>
      </c>
      <c r="C225" t="s">
        <v>2</v>
      </c>
      <c r="D225" s="1"/>
    </row>
    <row r="226" spans="1:4" x14ac:dyDescent="0.45">
      <c r="A226" t="s">
        <v>37</v>
      </c>
      <c r="B226" t="s">
        <v>25</v>
      </c>
      <c r="C226" t="s">
        <v>1</v>
      </c>
      <c r="D226" s="1"/>
    </row>
    <row r="227" spans="1:4" x14ac:dyDescent="0.45">
      <c r="A227" t="s">
        <v>37</v>
      </c>
      <c r="B227" t="s">
        <v>25</v>
      </c>
      <c r="C227" t="s">
        <v>46</v>
      </c>
      <c r="D227" s="1"/>
    </row>
    <row r="228" spans="1:4" x14ac:dyDescent="0.45">
      <c r="A228" t="s">
        <v>37</v>
      </c>
      <c r="B228" t="s">
        <v>25</v>
      </c>
      <c r="C228" t="s">
        <v>67</v>
      </c>
      <c r="D228" s="1"/>
    </row>
    <row r="229" spans="1:4" x14ac:dyDescent="0.45">
      <c r="A229" t="s">
        <v>37</v>
      </c>
      <c r="B229" t="s">
        <v>25</v>
      </c>
      <c r="C229" t="s">
        <v>23</v>
      </c>
      <c r="D229" s="1"/>
    </row>
    <row r="230" spans="1:4" x14ac:dyDescent="0.45">
      <c r="A230" t="s">
        <v>37</v>
      </c>
      <c r="B230" t="s">
        <v>25</v>
      </c>
      <c r="C230" t="s">
        <v>9</v>
      </c>
      <c r="D230" s="1"/>
    </row>
    <row r="231" spans="1:4" x14ac:dyDescent="0.45">
      <c r="A231" t="s">
        <v>37</v>
      </c>
      <c r="B231" t="s">
        <v>25</v>
      </c>
      <c r="C231" t="s">
        <v>2</v>
      </c>
      <c r="D231" s="1"/>
    </row>
    <row r="232" spans="1:4" x14ac:dyDescent="0.45">
      <c r="A232" t="s">
        <v>38</v>
      </c>
      <c r="B232" t="s">
        <v>25</v>
      </c>
      <c r="C232" t="s">
        <v>4</v>
      </c>
      <c r="D232" s="1"/>
    </row>
    <row r="233" spans="1:4" x14ac:dyDescent="0.45">
      <c r="A233" t="s">
        <v>38</v>
      </c>
      <c r="B233" t="s">
        <v>25</v>
      </c>
      <c r="C233" t="s">
        <v>6</v>
      </c>
      <c r="D233" s="1"/>
    </row>
    <row r="234" spans="1:4" x14ac:dyDescent="0.45">
      <c r="A234" t="s">
        <v>39</v>
      </c>
      <c r="B234" t="s">
        <v>25</v>
      </c>
      <c r="C234" t="s">
        <v>1</v>
      </c>
      <c r="D234" s="1"/>
    </row>
    <row r="235" spans="1:4" x14ac:dyDescent="0.45">
      <c r="A235" t="s">
        <v>39</v>
      </c>
      <c r="B235" t="s">
        <v>25</v>
      </c>
      <c r="C235" t="s">
        <v>19</v>
      </c>
      <c r="D235" s="1"/>
    </row>
    <row r="236" spans="1:4" x14ac:dyDescent="0.45">
      <c r="A236" t="s">
        <v>39</v>
      </c>
      <c r="B236" t="s">
        <v>25</v>
      </c>
      <c r="C236" t="s">
        <v>21</v>
      </c>
      <c r="D236" s="1"/>
    </row>
    <row r="237" spans="1:4" x14ac:dyDescent="0.45">
      <c r="A237" t="s">
        <v>39</v>
      </c>
      <c r="B237" t="s">
        <v>8</v>
      </c>
      <c r="C237" t="s">
        <v>9</v>
      </c>
      <c r="D237" s="1"/>
    </row>
    <row r="238" spans="1:4" x14ac:dyDescent="0.45">
      <c r="A238" t="s">
        <v>41</v>
      </c>
      <c r="B238" t="s">
        <v>8</v>
      </c>
      <c r="C238" t="s">
        <v>2</v>
      </c>
      <c r="D238" s="1"/>
    </row>
    <row r="239" spans="1:4" x14ac:dyDescent="0.45">
      <c r="A239" t="s">
        <v>41</v>
      </c>
      <c r="B239" t="s">
        <v>8</v>
      </c>
      <c r="C239" t="s">
        <v>12</v>
      </c>
      <c r="D239" s="1"/>
    </row>
    <row r="240" spans="1:4" x14ac:dyDescent="0.45">
      <c r="A240" t="s">
        <v>41</v>
      </c>
      <c r="B240" t="s">
        <v>8</v>
      </c>
      <c r="C240" t="s">
        <v>4</v>
      </c>
      <c r="D240" s="1"/>
    </row>
    <row r="241" spans="1:4" x14ac:dyDescent="0.45">
      <c r="A241" t="s">
        <v>41</v>
      </c>
      <c r="B241" t="s">
        <v>8</v>
      </c>
      <c r="C241" t="s">
        <v>6</v>
      </c>
      <c r="D241" s="1"/>
    </row>
    <row r="242" spans="1:4" x14ac:dyDescent="0.45">
      <c r="A242" t="s">
        <v>41</v>
      </c>
      <c r="B242" t="s">
        <v>8</v>
      </c>
      <c r="C242" t="s">
        <v>17</v>
      </c>
      <c r="D242" s="1"/>
    </row>
    <row r="243" spans="1:4" x14ac:dyDescent="0.45">
      <c r="A243" t="s">
        <v>41</v>
      </c>
      <c r="B243" t="s">
        <v>8</v>
      </c>
      <c r="C243" t="s">
        <v>19</v>
      </c>
      <c r="D243" s="1"/>
    </row>
    <row r="244" spans="1:4" x14ac:dyDescent="0.45">
      <c r="A244" t="s">
        <v>41</v>
      </c>
      <c r="B244" t="s">
        <v>8</v>
      </c>
      <c r="C244" t="s">
        <v>21</v>
      </c>
      <c r="D244" s="1"/>
    </row>
    <row r="245" spans="1:4" x14ac:dyDescent="0.45">
      <c r="A245" t="s">
        <v>41</v>
      </c>
      <c r="B245" t="s">
        <v>8</v>
      </c>
      <c r="C245" t="s">
        <v>23</v>
      </c>
      <c r="D245" s="1"/>
    </row>
    <row r="246" spans="1:4" x14ac:dyDescent="0.45">
      <c r="A246" t="s">
        <v>41</v>
      </c>
      <c r="B246" t="s">
        <v>17</v>
      </c>
      <c r="C246" t="s">
        <v>2</v>
      </c>
      <c r="D246" s="1"/>
    </row>
    <row r="247" spans="1:4" x14ac:dyDescent="0.45">
      <c r="A247" t="s">
        <v>41</v>
      </c>
      <c r="B247" t="s">
        <v>8</v>
      </c>
      <c r="C247" t="s">
        <v>9</v>
      </c>
      <c r="D247" s="1"/>
    </row>
    <row r="248" spans="1:4" x14ac:dyDescent="0.45">
      <c r="A248" t="s">
        <v>41</v>
      </c>
      <c r="B248" t="s">
        <v>8</v>
      </c>
      <c r="C248" t="s">
        <v>2</v>
      </c>
      <c r="D248" s="1"/>
    </row>
    <row r="249" spans="1:4" x14ac:dyDescent="0.45">
      <c r="A249" t="s">
        <v>41</v>
      </c>
      <c r="B249" t="s">
        <v>8</v>
      </c>
      <c r="C249" t="s">
        <v>12</v>
      </c>
      <c r="D249" s="1"/>
    </row>
    <row r="250" spans="1:4" x14ac:dyDescent="0.45">
      <c r="A250" t="s">
        <v>41</v>
      </c>
      <c r="B250" t="s">
        <v>8</v>
      </c>
      <c r="C250" t="s">
        <v>4</v>
      </c>
      <c r="D250" s="1"/>
    </row>
    <row r="251" spans="1:4" x14ac:dyDescent="0.45">
      <c r="A251" t="s">
        <v>39</v>
      </c>
      <c r="B251" t="s">
        <v>8</v>
      </c>
      <c r="C251" t="s">
        <v>6</v>
      </c>
      <c r="D251" s="1"/>
    </row>
    <row r="252" spans="1:4" x14ac:dyDescent="0.45">
      <c r="A252" t="s">
        <v>39</v>
      </c>
      <c r="B252" t="s">
        <v>8</v>
      </c>
      <c r="C252" t="s">
        <v>17</v>
      </c>
      <c r="D252" s="1"/>
    </row>
    <row r="253" spans="1:4" x14ac:dyDescent="0.45">
      <c r="A253" t="s">
        <v>39</v>
      </c>
      <c r="B253" t="s">
        <v>8</v>
      </c>
      <c r="C253" t="s">
        <v>19</v>
      </c>
      <c r="D253" s="1"/>
    </row>
    <row r="254" spans="1:4" x14ac:dyDescent="0.45">
      <c r="A254" t="s">
        <v>39</v>
      </c>
      <c r="B254" t="s">
        <v>8</v>
      </c>
      <c r="C254" t="s">
        <v>21</v>
      </c>
      <c r="D254" s="1"/>
    </row>
    <row r="255" spans="1:4" x14ac:dyDescent="0.45">
      <c r="A255" t="s">
        <v>39</v>
      </c>
      <c r="B255" t="s">
        <v>8</v>
      </c>
      <c r="C255" t="s">
        <v>23</v>
      </c>
      <c r="D255" s="1"/>
    </row>
    <row r="256" spans="1:4" x14ac:dyDescent="0.45">
      <c r="A256" t="s">
        <v>39</v>
      </c>
      <c r="B256" t="s">
        <v>25</v>
      </c>
      <c r="C256" t="s">
        <v>9</v>
      </c>
      <c r="D256" s="1"/>
    </row>
    <row r="257" spans="1:4" x14ac:dyDescent="0.45">
      <c r="A257" t="s">
        <v>39</v>
      </c>
      <c r="B257" t="s">
        <v>25</v>
      </c>
      <c r="C257" t="s">
        <v>2</v>
      </c>
      <c r="D257" s="1"/>
    </row>
    <row r="258" spans="1:4" x14ac:dyDescent="0.45">
      <c r="A258" t="s">
        <v>39</v>
      </c>
      <c r="B258" t="s">
        <v>25</v>
      </c>
      <c r="C258" t="s">
        <v>12</v>
      </c>
      <c r="D258" s="1"/>
    </row>
    <row r="259" spans="1:4" x14ac:dyDescent="0.45">
      <c r="A259" t="s">
        <v>39</v>
      </c>
      <c r="B259" t="s">
        <v>25</v>
      </c>
      <c r="C259" t="s">
        <v>4</v>
      </c>
      <c r="D259" s="1"/>
    </row>
    <row r="260" spans="1:4" x14ac:dyDescent="0.45">
      <c r="A260" t="s">
        <v>39</v>
      </c>
      <c r="B260" t="s">
        <v>25</v>
      </c>
      <c r="C260" t="s">
        <v>6</v>
      </c>
      <c r="D260" s="1"/>
    </row>
    <row r="261" spans="1:4" x14ac:dyDescent="0.45">
      <c r="A261" t="s">
        <v>39</v>
      </c>
      <c r="B261" t="s">
        <v>25</v>
      </c>
      <c r="C261" t="s">
        <v>1</v>
      </c>
      <c r="D261" s="1"/>
    </row>
    <row r="262" spans="1:4" x14ac:dyDescent="0.45">
      <c r="A262" t="s">
        <v>43</v>
      </c>
      <c r="B262" t="s">
        <v>25</v>
      </c>
      <c r="C262" t="s">
        <v>17</v>
      </c>
      <c r="D262" s="1"/>
    </row>
    <row r="263" spans="1:4" x14ac:dyDescent="0.45">
      <c r="A263" t="s">
        <v>43</v>
      </c>
      <c r="B263" t="s">
        <v>25</v>
      </c>
      <c r="C263" t="s">
        <v>19</v>
      </c>
      <c r="D263" s="1"/>
    </row>
    <row r="264" spans="1:4" x14ac:dyDescent="0.45">
      <c r="A264" t="s">
        <v>43</v>
      </c>
      <c r="B264" t="s">
        <v>25</v>
      </c>
      <c r="C264" t="s">
        <v>21</v>
      </c>
      <c r="D264" s="1"/>
    </row>
    <row r="265" spans="1:4" x14ac:dyDescent="0.45">
      <c r="A265" t="s">
        <v>43</v>
      </c>
      <c r="B265" t="s">
        <v>25</v>
      </c>
      <c r="C265" t="s">
        <v>46</v>
      </c>
      <c r="D265" s="1"/>
    </row>
    <row r="266" spans="1:4" x14ac:dyDescent="0.45">
      <c r="A266" t="s">
        <v>43</v>
      </c>
      <c r="B266" t="s">
        <v>25</v>
      </c>
      <c r="C266" t="s">
        <v>67</v>
      </c>
      <c r="D266" s="1"/>
    </row>
    <row r="267" spans="1:4" x14ac:dyDescent="0.45">
      <c r="A267" t="s">
        <v>43</v>
      </c>
      <c r="B267" t="s">
        <v>25</v>
      </c>
      <c r="C267" t="s">
        <v>23</v>
      </c>
      <c r="D267" s="1"/>
    </row>
    <row r="268" spans="1:4" x14ac:dyDescent="0.45">
      <c r="A268" t="s">
        <v>44</v>
      </c>
      <c r="B268" t="s">
        <v>23</v>
      </c>
      <c r="C268" t="s">
        <v>9</v>
      </c>
      <c r="D268" s="1"/>
    </row>
    <row r="269" spans="1:4" x14ac:dyDescent="0.45">
      <c r="A269" t="s">
        <v>44</v>
      </c>
      <c r="B269" t="s">
        <v>23</v>
      </c>
      <c r="C269" t="s">
        <v>2</v>
      </c>
      <c r="D269" s="1"/>
    </row>
    <row r="270" spans="1:4" x14ac:dyDescent="0.45">
      <c r="A270" t="s">
        <v>44</v>
      </c>
      <c r="B270" t="s">
        <v>23</v>
      </c>
      <c r="C270" t="s">
        <v>4</v>
      </c>
      <c r="D270" s="1"/>
    </row>
    <row r="271" spans="1:4" x14ac:dyDescent="0.45">
      <c r="A271" t="s">
        <v>44</v>
      </c>
      <c r="B271" t="s">
        <v>23</v>
      </c>
      <c r="C271" t="s">
        <v>19</v>
      </c>
      <c r="D271" s="1"/>
    </row>
    <row r="272" spans="1:4" x14ac:dyDescent="0.45">
      <c r="A272" t="s">
        <v>44</v>
      </c>
      <c r="B272" t="s">
        <v>46</v>
      </c>
      <c r="C272" t="s">
        <v>9</v>
      </c>
      <c r="D272" s="1"/>
    </row>
    <row r="273" spans="1:4" x14ac:dyDescent="0.45">
      <c r="A273" t="s">
        <v>44</v>
      </c>
      <c r="B273" t="s">
        <v>46</v>
      </c>
      <c r="C273" t="s">
        <v>12</v>
      </c>
      <c r="D273" s="1"/>
    </row>
    <row r="274" spans="1:4" x14ac:dyDescent="0.45">
      <c r="A274" t="s">
        <v>30</v>
      </c>
      <c r="B274" t="s">
        <v>46</v>
      </c>
      <c r="C274" t="s">
        <v>4</v>
      </c>
      <c r="D274" s="1"/>
    </row>
    <row r="275" spans="1:4" x14ac:dyDescent="0.45">
      <c r="A275" t="s">
        <v>37</v>
      </c>
      <c r="B275" t="s">
        <v>46</v>
      </c>
      <c r="C275" t="s">
        <v>1</v>
      </c>
    </row>
    <row r="276" spans="1:4" x14ac:dyDescent="0.45">
      <c r="A276" t="s">
        <v>29</v>
      </c>
      <c r="B276" t="s">
        <v>46</v>
      </c>
      <c r="C276" t="s">
        <v>17</v>
      </c>
      <c r="D276" s="1"/>
    </row>
    <row r="277" spans="1:4" x14ac:dyDescent="0.45">
      <c r="A277" t="s">
        <v>29</v>
      </c>
      <c r="B277" t="s">
        <v>46</v>
      </c>
      <c r="C277" t="s">
        <v>19</v>
      </c>
      <c r="D277" s="1"/>
    </row>
    <row r="278" spans="1:4" x14ac:dyDescent="0.45">
      <c r="A278" t="s">
        <v>45</v>
      </c>
      <c r="B278" t="s">
        <v>46</v>
      </c>
      <c r="C278" t="s">
        <v>21</v>
      </c>
      <c r="D278" s="1"/>
    </row>
    <row r="279" spans="1:4" x14ac:dyDescent="0.45">
      <c r="A279" t="s">
        <v>45</v>
      </c>
      <c r="B279" t="s">
        <v>8</v>
      </c>
      <c r="C279" t="s">
        <v>9</v>
      </c>
      <c r="D279" s="1"/>
    </row>
    <row r="280" spans="1:4" x14ac:dyDescent="0.45">
      <c r="A280" t="s">
        <v>45</v>
      </c>
      <c r="B280" t="s">
        <v>8</v>
      </c>
      <c r="C280" t="s">
        <v>12</v>
      </c>
      <c r="D280" s="1"/>
    </row>
    <row r="281" spans="1:4" x14ac:dyDescent="0.45">
      <c r="A281" t="s">
        <v>45</v>
      </c>
      <c r="B281" t="s">
        <v>8</v>
      </c>
      <c r="C281" t="s">
        <v>17</v>
      </c>
      <c r="D281" s="1"/>
    </row>
    <row r="282" spans="1:4" x14ac:dyDescent="0.45">
      <c r="A282" t="s">
        <v>45</v>
      </c>
      <c r="B282" t="s">
        <v>8</v>
      </c>
      <c r="C282" t="s">
        <v>19</v>
      </c>
      <c r="D282" s="1"/>
    </row>
    <row r="283" spans="1:4" x14ac:dyDescent="0.45">
      <c r="A283" t="s">
        <v>47</v>
      </c>
      <c r="B283" t="s">
        <v>8</v>
      </c>
      <c r="C283" t="s">
        <v>9</v>
      </c>
      <c r="D283" s="1"/>
    </row>
    <row r="284" spans="1:4" x14ac:dyDescent="0.45">
      <c r="A284" t="s">
        <v>47</v>
      </c>
      <c r="B284" t="s">
        <v>8</v>
      </c>
      <c r="C284" t="s">
        <v>2</v>
      </c>
      <c r="D284" s="1"/>
    </row>
    <row r="285" spans="1:4" x14ac:dyDescent="0.45">
      <c r="A285" t="s">
        <v>47</v>
      </c>
      <c r="B285" t="s">
        <v>8</v>
      </c>
      <c r="C285" t="s">
        <v>12</v>
      </c>
      <c r="D285" s="1"/>
    </row>
    <row r="286" spans="1:4" x14ac:dyDescent="0.45">
      <c r="A286" t="s">
        <v>10</v>
      </c>
      <c r="B286" t="s">
        <v>8</v>
      </c>
      <c r="C286" t="s">
        <v>4</v>
      </c>
      <c r="D286" s="1"/>
    </row>
    <row r="287" spans="1:4" x14ac:dyDescent="0.45">
      <c r="A287" t="s">
        <v>33</v>
      </c>
      <c r="B287" t="s">
        <v>8</v>
      </c>
      <c r="C287" t="s">
        <v>6</v>
      </c>
      <c r="D287" s="1"/>
    </row>
    <row r="288" spans="1:4" x14ac:dyDescent="0.45">
      <c r="A288" t="s">
        <v>48</v>
      </c>
      <c r="B288" t="s">
        <v>8</v>
      </c>
      <c r="C288" t="s">
        <v>19</v>
      </c>
      <c r="D288" s="1"/>
    </row>
    <row r="289" spans="1:4" x14ac:dyDescent="0.45">
      <c r="A289" t="s">
        <v>48</v>
      </c>
      <c r="B289" t="s">
        <v>8</v>
      </c>
      <c r="C289" t="s">
        <v>21</v>
      </c>
      <c r="D289" s="1"/>
    </row>
    <row r="290" spans="1:4" x14ac:dyDescent="0.45">
      <c r="A290" t="s">
        <v>48</v>
      </c>
      <c r="B290" t="s">
        <v>8</v>
      </c>
      <c r="C290" t="s">
        <v>23</v>
      </c>
      <c r="D290" s="1"/>
    </row>
    <row r="291" spans="1:4" x14ac:dyDescent="0.45">
      <c r="A291" t="s">
        <v>49</v>
      </c>
      <c r="B291" t="s">
        <v>46</v>
      </c>
      <c r="C291" t="s">
        <v>27</v>
      </c>
      <c r="D291" s="1"/>
    </row>
    <row r="292" spans="1:4" x14ac:dyDescent="0.45">
      <c r="A292" t="s">
        <v>49</v>
      </c>
      <c r="B292" t="s">
        <v>46</v>
      </c>
      <c r="C292" t="s">
        <v>6</v>
      </c>
      <c r="D292" s="1"/>
    </row>
    <row r="293" spans="1:4" x14ac:dyDescent="0.45">
      <c r="A293" t="s">
        <v>49</v>
      </c>
      <c r="B293" t="s">
        <v>46</v>
      </c>
      <c r="C293" t="s">
        <v>1</v>
      </c>
      <c r="D293" s="1"/>
    </row>
    <row r="294" spans="1:4" x14ac:dyDescent="0.45">
      <c r="A294" t="s">
        <v>49</v>
      </c>
      <c r="B294" t="s">
        <v>46</v>
      </c>
      <c r="C294" t="s">
        <v>23</v>
      </c>
      <c r="D294" s="1"/>
    </row>
    <row r="295" spans="1:4" x14ac:dyDescent="0.45">
      <c r="A295" t="s">
        <v>49</v>
      </c>
      <c r="B295" t="s">
        <v>8</v>
      </c>
      <c r="C295" t="s">
        <v>12</v>
      </c>
      <c r="D295" s="1"/>
    </row>
    <row r="296" spans="1:4" x14ac:dyDescent="0.45">
      <c r="A296" t="s">
        <v>49</v>
      </c>
      <c r="B296" t="s">
        <v>8</v>
      </c>
      <c r="C296" t="s">
        <v>1</v>
      </c>
      <c r="D296" s="1"/>
    </row>
    <row r="297" spans="1:4" x14ac:dyDescent="0.45">
      <c r="A297" t="s">
        <v>50</v>
      </c>
      <c r="B297" t="s">
        <v>8</v>
      </c>
      <c r="C297" t="s">
        <v>67</v>
      </c>
      <c r="D297" s="1"/>
    </row>
    <row r="298" spans="1:4" x14ac:dyDescent="0.45">
      <c r="A298" t="s">
        <v>50</v>
      </c>
      <c r="B298" t="s">
        <v>46</v>
      </c>
      <c r="C298" t="s">
        <v>67</v>
      </c>
      <c r="D298" s="1"/>
    </row>
    <row r="299" spans="1:4" x14ac:dyDescent="0.45">
      <c r="A299" t="s">
        <v>50</v>
      </c>
      <c r="B299" t="s">
        <v>23</v>
      </c>
      <c r="C299" t="s">
        <v>9</v>
      </c>
      <c r="D299" s="1"/>
    </row>
    <row r="300" spans="1:4" x14ac:dyDescent="0.45">
      <c r="A300" t="s">
        <v>50</v>
      </c>
      <c r="B300" t="s">
        <v>23</v>
      </c>
      <c r="C300" t="s">
        <v>4</v>
      </c>
      <c r="D300" s="1"/>
    </row>
    <row r="301" spans="1:4" x14ac:dyDescent="0.45">
      <c r="A301" t="s">
        <v>50</v>
      </c>
      <c r="B301" t="s">
        <v>23</v>
      </c>
      <c r="C301" t="s">
        <v>19</v>
      </c>
      <c r="D301" s="1"/>
    </row>
    <row r="302" spans="1:4" x14ac:dyDescent="0.45">
      <c r="A302" t="s">
        <v>50</v>
      </c>
      <c r="B302" t="s">
        <v>23</v>
      </c>
      <c r="C302" t="s">
        <v>21</v>
      </c>
      <c r="D302" s="1"/>
    </row>
    <row r="303" spans="1:4" x14ac:dyDescent="0.45">
      <c r="A303" t="s">
        <v>50</v>
      </c>
      <c r="B303" t="s">
        <v>8</v>
      </c>
      <c r="C303" t="s">
        <v>9</v>
      </c>
      <c r="D303" s="1"/>
    </row>
    <row r="304" spans="1:4" x14ac:dyDescent="0.45">
      <c r="A304" t="s">
        <v>50</v>
      </c>
      <c r="B304" t="s">
        <v>8</v>
      </c>
      <c r="C304" t="s">
        <v>19</v>
      </c>
      <c r="D304" s="1"/>
    </row>
    <row r="305" spans="1:4" x14ac:dyDescent="0.45">
      <c r="A305" t="s">
        <v>52</v>
      </c>
      <c r="B305" t="s">
        <v>23</v>
      </c>
      <c r="C305" t="s">
        <v>2</v>
      </c>
      <c r="D305" s="1"/>
    </row>
    <row r="306" spans="1:4" x14ac:dyDescent="0.45">
      <c r="A306" t="s">
        <v>52</v>
      </c>
      <c r="B306" t="s">
        <v>23</v>
      </c>
      <c r="C306" t="s">
        <v>4</v>
      </c>
      <c r="D306" s="1"/>
    </row>
    <row r="307" spans="1:4" x14ac:dyDescent="0.45">
      <c r="A307" t="s">
        <v>52</v>
      </c>
      <c r="B307" t="s">
        <v>8</v>
      </c>
      <c r="C307" t="s">
        <v>9</v>
      </c>
      <c r="D307" s="1"/>
    </row>
    <row r="308" spans="1:4" x14ac:dyDescent="0.45">
      <c r="A308" t="s">
        <v>52</v>
      </c>
      <c r="B308" t="s">
        <v>8</v>
      </c>
      <c r="C308" t="s">
        <v>4</v>
      </c>
      <c r="D308" s="1"/>
    </row>
    <row r="309" spans="1:4" x14ac:dyDescent="0.45">
      <c r="A309" t="s">
        <v>52</v>
      </c>
      <c r="B309" t="s">
        <v>8</v>
      </c>
      <c r="C309" t="s">
        <v>19</v>
      </c>
      <c r="D309" s="1"/>
    </row>
    <row r="310" spans="1:4" x14ac:dyDescent="0.45">
      <c r="A310" t="s">
        <v>52</v>
      </c>
      <c r="B310" t="s">
        <v>8</v>
      </c>
      <c r="C310" t="s">
        <v>21</v>
      </c>
      <c r="D310" s="1"/>
    </row>
    <row r="311" spans="1:4" x14ac:dyDescent="0.45">
      <c r="A311" t="s">
        <v>52</v>
      </c>
      <c r="B311" t="s">
        <v>46</v>
      </c>
      <c r="C311" t="s">
        <v>1</v>
      </c>
      <c r="D311" s="1"/>
    </row>
    <row r="312" spans="1:4" x14ac:dyDescent="0.45">
      <c r="A312" t="s">
        <v>52</v>
      </c>
      <c r="B312" t="s">
        <v>8</v>
      </c>
      <c r="C312" t="s">
        <v>9</v>
      </c>
      <c r="D312" s="1"/>
    </row>
    <row r="313" spans="1:4" x14ac:dyDescent="0.45">
      <c r="A313" t="s">
        <v>32</v>
      </c>
      <c r="B313" t="s">
        <v>8</v>
      </c>
      <c r="C313" t="s">
        <v>2</v>
      </c>
      <c r="D313" s="1"/>
    </row>
    <row r="314" spans="1:4" x14ac:dyDescent="0.45">
      <c r="A314" t="s">
        <v>32</v>
      </c>
      <c r="B314" t="s">
        <v>8</v>
      </c>
      <c r="C314" t="s">
        <v>4</v>
      </c>
      <c r="D314" s="1"/>
    </row>
    <row r="315" spans="1:4" x14ac:dyDescent="0.45">
      <c r="A315" t="s">
        <v>32</v>
      </c>
      <c r="B315" t="s">
        <v>8</v>
      </c>
      <c r="C315" t="s">
        <v>6</v>
      </c>
      <c r="D315" s="1"/>
    </row>
    <row r="316" spans="1:4" x14ac:dyDescent="0.45">
      <c r="A316" t="s">
        <v>32</v>
      </c>
      <c r="B316" t="s">
        <v>8</v>
      </c>
      <c r="C316" t="s">
        <v>17</v>
      </c>
      <c r="D316" s="1"/>
    </row>
    <row r="317" spans="1:4" x14ac:dyDescent="0.45">
      <c r="A317" t="s">
        <v>32</v>
      </c>
      <c r="B317" t="s">
        <v>8</v>
      </c>
      <c r="C317" t="s">
        <v>19</v>
      </c>
      <c r="D317" s="1"/>
    </row>
    <row r="318" spans="1:4" x14ac:dyDescent="0.45">
      <c r="A318" t="s">
        <v>32</v>
      </c>
      <c r="B318" t="s">
        <v>8</v>
      </c>
      <c r="C318" t="s">
        <v>21</v>
      </c>
      <c r="D318" s="1"/>
    </row>
    <row r="319" spans="1:4" x14ac:dyDescent="0.45">
      <c r="A319" t="s">
        <v>32</v>
      </c>
      <c r="B319" t="s">
        <v>8</v>
      </c>
      <c r="C319" t="s">
        <v>23</v>
      </c>
      <c r="D319" s="1"/>
    </row>
    <row r="320" spans="1:4" x14ac:dyDescent="0.45">
      <c r="A320" t="s">
        <v>32</v>
      </c>
      <c r="B320" t="s">
        <v>46</v>
      </c>
      <c r="C320" t="s">
        <v>67</v>
      </c>
      <c r="D320" s="1"/>
    </row>
    <row r="321" spans="1:4" x14ac:dyDescent="0.45">
      <c r="A321" t="s">
        <v>32</v>
      </c>
      <c r="B321" t="s">
        <v>46</v>
      </c>
      <c r="C321" t="s">
        <v>23</v>
      </c>
      <c r="D321" s="1"/>
    </row>
    <row r="322" spans="1:4" x14ac:dyDescent="0.45">
      <c r="A322" t="s">
        <v>32</v>
      </c>
      <c r="B322" t="s">
        <v>12</v>
      </c>
      <c r="C322" t="s">
        <v>4</v>
      </c>
      <c r="D322" s="1"/>
    </row>
    <row r="323" spans="1:4" x14ac:dyDescent="0.45">
      <c r="A323" t="s">
        <v>32</v>
      </c>
      <c r="B323" t="s">
        <v>23</v>
      </c>
      <c r="C323" t="s">
        <v>9</v>
      </c>
      <c r="D323" s="1"/>
    </row>
    <row r="324" spans="1:4" x14ac:dyDescent="0.45">
      <c r="A324" t="s">
        <v>32</v>
      </c>
      <c r="B324" t="s">
        <v>23</v>
      </c>
      <c r="C324" t="s">
        <v>2</v>
      </c>
      <c r="D324" s="1"/>
    </row>
    <row r="325" spans="1:4" x14ac:dyDescent="0.45">
      <c r="A325" t="s">
        <v>53</v>
      </c>
      <c r="B325" t="s">
        <v>23</v>
      </c>
      <c r="C325" t="s">
        <v>4</v>
      </c>
      <c r="D325" s="1"/>
    </row>
    <row r="326" spans="1:4" x14ac:dyDescent="0.45">
      <c r="A326" t="s">
        <v>53</v>
      </c>
      <c r="B326" t="s">
        <v>23</v>
      </c>
      <c r="C326" t="s">
        <v>17</v>
      </c>
      <c r="D326" s="1"/>
    </row>
    <row r="327" spans="1:4" x14ac:dyDescent="0.45">
      <c r="A327" t="s">
        <v>53</v>
      </c>
      <c r="B327" t="s">
        <v>23</v>
      </c>
      <c r="C327" t="s">
        <v>19</v>
      </c>
      <c r="D327" s="1"/>
    </row>
    <row r="328" spans="1:4" x14ac:dyDescent="0.45">
      <c r="A328" t="s">
        <v>54</v>
      </c>
      <c r="B328" t="s">
        <v>23</v>
      </c>
      <c r="C328" t="s">
        <v>21</v>
      </c>
      <c r="D328" s="1"/>
    </row>
    <row r="329" spans="1:4" x14ac:dyDescent="0.45">
      <c r="A329" t="s">
        <v>54</v>
      </c>
      <c r="B329" t="s">
        <v>23</v>
      </c>
      <c r="C329" t="s">
        <v>9</v>
      </c>
      <c r="D329" s="1"/>
    </row>
    <row r="330" spans="1:4" x14ac:dyDescent="0.45">
      <c r="A330" t="s">
        <v>54</v>
      </c>
      <c r="B330" t="s">
        <v>23</v>
      </c>
      <c r="C330" t="s">
        <v>12</v>
      </c>
      <c r="D330" s="1"/>
    </row>
    <row r="331" spans="1:4" x14ac:dyDescent="0.45">
      <c r="A331" t="s">
        <v>54</v>
      </c>
      <c r="B331" t="s">
        <v>23</v>
      </c>
      <c r="C331" t="s">
        <v>4</v>
      </c>
      <c r="D331" s="1"/>
    </row>
    <row r="332" spans="1:4" x14ac:dyDescent="0.45">
      <c r="A332" t="s">
        <v>54</v>
      </c>
      <c r="B332" t="s">
        <v>23</v>
      </c>
      <c r="C332" t="s">
        <v>19</v>
      </c>
      <c r="D332" s="1"/>
    </row>
    <row r="333" spans="1:4" x14ac:dyDescent="0.45">
      <c r="A333" t="s">
        <v>54</v>
      </c>
      <c r="B333" t="s">
        <v>25</v>
      </c>
      <c r="C333" t="s">
        <v>9</v>
      </c>
      <c r="D333" s="1"/>
    </row>
    <row r="334" spans="1:4" x14ac:dyDescent="0.45">
      <c r="A334" t="s">
        <v>55</v>
      </c>
      <c r="B334" t="s">
        <v>25</v>
      </c>
      <c r="C334" t="s">
        <v>2</v>
      </c>
      <c r="D334" s="1"/>
    </row>
    <row r="335" spans="1:4" x14ac:dyDescent="0.45">
      <c r="A335" t="s">
        <v>55</v>
      </c>
      <c r="B335" t="s">
        <v>25</v>
      </c>
      <c r="C335" t="s">
        <v>12</v>
      </c>
      <c r="D335" s="1"/>
    </row>
    <row r="336" spans="1:4" x14ac:dyDescent="0.45">
      <c r="A336" t="s">
        <v>55</v>
      </c>
      <c r="B336" t="s">
        <v>25</v>
      </c>
      <c r="C336" t="s">
        <v>1</v>
      </c>
      <c r="D336" s="1"/>
    </row>
    <row r="337" spans="1:4" x14ac:dyDescent="0.45">
      <c r="A337" t="s">
        <v>56</v>
      </c>
      <c r="B337" t="s">
        <v>25</v>
      </c>
      <c r="C337" t="s">
        <v>23</v>
      </c>
      <c r="D337" s="1"/>
    </row>
    <row r="338" spans="1:4" x14ac:dyDescent="0.45">
      <c r="A338" t="s">
        <v>56</v>
      </c>
      <c r="B338" t="s">
        <v>8</v>
      </c>
      <c r="C338" t="s">
        <v>9</v>
      </c>
      <c r="D338" s="1"/>
    </row>
    <row r="339" spans="1:4" x14ac:dyDescent="0.45">
      <c r="A339" t="s">
        <v>56</v>
      </c>
      <c r="B339" t="s">
        <v>8</v>
      </c>
      <c r="C339" t="s">
        <v>4</v>
      </c>
      <c r="D339" s="1"/>
    </row>
    <row r="340" spans="1:4" x14ac:dyDescent="0.45">
      <c r="A340" t="s">
        <v>56</v>
      </c>
      <c r="B340" t="s">
        <v>8</v>
      </c>
      <c r="C340" t="s">
        <v>1</v>
      </c>
      <c r="D340" s="1"/>
    </row>
    <row r="341" spans="1:4" x14ac:dyDescent="0.45">
      <c r="A341" t="s">
        <v>56</v>
      </c>
      <c r="B341" t="s">
        <v>8</v>
      </c>
      <c r="C341" t="s">
        <v>17</v>
      </c>
      <c r="D341" s="1"/>
    </row>
    <row r="342" spans="1:4" x14ac:dyDescent="0.45">
      <c r="A342" t="s">
        <v>56</v>
      </c>
      <c r="B342" t="s">
        <v>8</v>
      </c>
      <c r="C342" t="s">
        <v>19</v>
      </c>
      <c r="D342" s="1"/>
    </row>
    <row r="343" spans="1:4" x14ac:dyDescent="0.45">
      <c r="A343" t="s">
        <v>56</v>
      </c>
      <c r="B343" t="s">
        <v>8</v>
      </c>
      <c r="C343" t="s">
        <v>46</v>
      </c>
      <c r="D343" s="1"/>
    </row>
    <row r="344" spans="1:4" x14ac:dyDescent="0.45">
      <c r="A344" t="s">
        <v>58</v>
      </c>
      <c r="B344" t="s">
        <v>8</v>
      </c>
      <c r="C344" t="s">
        <v>67</v>
      </c>
      <c r="D344" s="1"/>
    </row>
    <row r="345" spans="1:4" x14ac:dyDescent="0.45">
      <c r="A345" t="s">
        <v>58</v>
      </c>
      <c r="B345" t="s">
        <v>8</v>
      </c>
      <c r="C345" t="s">
        <v>23</v>
      </c>
      <c r="D345" s="1"/>
    </row>
    <row r="346" spans="1:4" x14ac:dyDescent="0.45">
      <c r="A346" t="s">
        <v>59</v>
      </c>
      <c r="B346" t="s">
        <v>8</v>
      </c>
      <c r="C346" t="s">
        <v>9</v>
      </c>
      <c r="D346" s="1"/>
    </row>
    <row r="347" spans="1:4" x14ac:dyDescent="0.45">
      <c r="A347" t="s">
        <v>59</v>
      </c>
      <c r="B347" t="s">
        <v>8</v>
      </c>
      <c r="C347" t="s">
        <v>2</v>
      </c>
      <c r="D347" s="1"/>
    </row>
    <row r="348" spans="1:4" x14ac:dyDescent="0.45">
      <c r="A348" t="s">
        <v>61</v>
      </c>
      <c r="B348" t="s">
        <v>8</v>
      </c>
      <c r="C348" t="s">
        <v>12</v>
      </c>
      <c r="D348" s="1"/>
    </row>
    <row r="349" spans="1:4" x14ac:dyDescent="0.45">
      <c r="A349" t="s">
        <v>61</v>
      </c>
      <c r="B349" t="s">
        <v>8</v>
      </c>
      <c r="C349" t="s">
        <v>4</v>
      </c>
      <c r="D349" s="1"/>
    </row>
    <row r="350" spans="1:4" x14ac:dyDescent="0.45">
      <c r="A350" t="s">
        <v>61</v>
      </c>
      <c r="B350" t="s">
        <v>8</v>
      </c>
      <c r="C350" t="s">
        <v>6</v>
      </c>
      <c r="D350" s="1"/>
    </row>
    <row r="351" spans="1:4" x14ac:dyDescent="0.45">
      <c r="A351" t="s">
        <v>62</v>
      </c>
      <c r="B351" t="s">
        <v>8</v>
      </c>
      <c r="C351" t="s">
        <v>1</v>
      </c>
      <c r="D351" s="1"/>
    </row>
    <row r="352" spans="1:4" x14ac:dyDescent="0.45">
      <c r="A352" t="s">
        <v>42</v>
      </c>
      <c r="B352" t="s">
        <v>8</v>
      </c>
      <c r="C352" t="s">
        <v>17</v>
      </c>
      <c r="D352" s="1"/>
    </row>
    <row r="353" spans="1:4" x14ac:dyDescent="0.45">
      <c r="A353" t="s">
        <v>42</v>
      </c>
      <c r="B353" t="s">
        <v>8</v>
      </c>
      <c r="C353" t="s">
        <v>19</v>
      </c>
      <c r="D353" s="1"/>
    </row>
    <row r="354" spans="1:4" x14ac:dyDescent="0.45">
      <c r="A354" t="s">
        <v>11</v>
      </c>
      <c r="B354" t="s">
        <v>8</v>
      </c>
      <c r="C354" t="s">
        <v>21</v>
      </c>
      <c r="D354" s="1"/>
    </row>
    <row r="355" spans="1:4" x14ac:dyDescent="0.45">
      <c r="A355" t="s">
        <v>11</v>
      </c>
      <c r="B355" t="s">
        <v>8</v>
      </c>
      <c r="C355" t="s">
        <v>67</v>
      </c>
      <c r="D355" s="1"/>
    </row>
    <row r="356" spans="1:4" x14ac:dyDescent="0.45">
      <c r="A356" t="s">
        <v>11</v>
      </c>
      <c r="B356" t="s">
        <v>8</v>
      </c>
      <c r="C356" t="s">
        <v>23</v>
      </c>
      <c r="D356" s="1"/>
    </row>
    <row r="357" spans="1:4" x14ac:dyDescent="0.45">
      <c r="A357" t="s">
        <v>11</v>
      </c>
      <c r="B357" t="s">
        <v>8</v>
      </c>
      <c r="C357" t="s">
        <v>1</v>
      </c>
      <c r="D357" s="1"/>
    </row>
    <row r="358" spans="1:4" x14ac:dyDescent="0.45">
      <c r="A358" t="s">
        <v>57</v>
      </c>
      <c r="B358" t="s">
        <v>21</v>
      </c>
      <c r="C358" t="s">
        <v>9</v>
      </c>
      <c r="D358" s="1"/>
    </row>
    <row r="359" spans="1:4" x14ac:dyDescent="0.45">
      <c r="A359" t="s">
        <v>63</v>
      </c>
      <c r="B359" t="s">
        <v>21</v>
      </c>
      <c r="C359" t="s">
        <v>4</v>
      </c>
      <c r="D359" s="1"/>
    </row>
    <row r="360" spans="1:4" x14ac:dyDescent="0.45">
      <c r="A360" t="s">
        <v>63</v>
      </c>
      <c r="B360" t="s">
        <v>21</v>
      </c>
      <c r="C360" t="s">
        <v>1</v>
      </c>
      <c r="D360" s="1"/>
    </row>
    <row r="361" spans="1:4" x14ac:dyDescent="0.45">
      <c r="A361" t="s">
        <v>63</v>
      </c>
      <c r="B361" t="s">
        <v>21</v>
      </c>
      <c r="C361" t="s">
        <v>17</v>
      </c>
      <c r="D361" s="1"/>
    </row>
    <row r="362" spans="1:4" x14ac:dyDescent="0.45">
      <c r="A362" t="s">
        <v>63</v>
      </c>
      <c r="B362" t="s">
        <v>21</v>
      </c>
      <c r="C362" t="s">
        <v>19</v>
      </c>
      <c r="D362" s="1"/>
    </row>
    <row r="363" spans="1:4" x14ac:dyDescent="0.45">
      <c r="A363" t="s">
        <v>63</v>
      </c>
      <c r="B363" t="s">
        <v>21</v>
      </c>
      <c r="C363" t="s">
        <v>67</v>
      </c>
      <c r="D363" s="1"/>
    </row>
    <row r="364" spans="1:4" x14ac:dyDescent="0.45">
      <c r="A364" t="s">
        <v>63</v>
      </c>
      <c r="B364" t="s">
        <v>21</v>
      </c>
      <c r="C364" t="s">
        <v>23</v>
      </c>
      <c r="D364" s="1"/>
    </row>
    <row r="365" spans="1:4" x14ac:dyDescent="0.45">
      <c r="A365" t="s">
        <v>63</v>
      </c>
      <c r="B365" t="s">
        <v>23</v>
      </c>
      <c r="C365" t="s">
        <v>6</v>
      </c>
      <c r="D365" s="1"/>
    </row>
    <row r="366" spans="1:4" x14ac:dyDescent="0.45">
      <c r="A366" t="s">
        <v>41</v>
      </c>
      <c r="B366" t="s">
        <v>23</v>
      </c>
      <c r="C366" t="s">
        <v>17</v>
      </c>
      <c r="D366" s="1"/>
    </row>
    <row r="367" spans="1:4" x14ac:dyDescent="0.45">
      <c r="A367" t="s">
        <v>57</v>
      </c>
      <c r="B367" t="s">
        <v>23</v>
      </c>
      <c r="C367" t="s">
        <v>9</v>
      </c>
      <c r="D367" s="1"/>
    </row>
    <row r="368" spans="1:4" x14ac:dyDescent="0.45">
      <c r="A368" t="s">
        <v>47</v>
      </c>
      <c r="B368" t="s">
        <v>23</v>
      </c>
      <c r="C368" t="s">
        <v>4</v>
      </c>
      <c r="D368" s="1"/>
    </row>
    <row r="369" spans="1:4" x14ac:dyDescent="0.45">
      <c r="A369" t="s">
        <v>47</v>
      </c>
      <c r="B369" t="s">
        <v>23</v>
      </c>
      <c r="C369" t="s">
        <v>21</v>
      </c>
      <c r="D369" s="1"/>
    </row>
    <row r="370" spans="1:4" x14ac:dyDescent="0.45">
      <c r="A370" t="s">
        <v>47</v>
      </c>
      <c r="B370" t="s">
        <v>23</v>
      </c>
      <c r="C370" t="s">
        <v>4</v>
      </c>
      <c r="D370" s="1"/>
    </row>
    <row r="371" spans="1:4" x14ac:dyDescent="0.45">
      <c r="A371" t="s">
        <v>47</v>
      </c>
      <c r="B371" t="s">
        <v>23</v>
      </c>
      <c r="C371" t="s">
        <v>19</v>
      </c>
      <c r="D371" s="1"/>
    </row>
    <row r="372" spans="1:4" x14ac:dyDescent="0.45">
      <c r="A372" t="s">
        <v>47</v>
      </c>
      <c r="B372" t="s">
        <v>1</v>
      </c>
      <c r="C372" t="s">
        <v>6</v>
      </c>
      <c r="D372" s="1"/>
    </row>
    <row r="373" spans="1:4" x14ac:dyDescent="0.45">
      <c r="A373" t="s">
        <v>47</v>
      </c>
      <c r="B373" t="s">
        <v>1</v>
      </c>
      <c r="C373" t="s">
        <v>46</v>
      </c>
      <c r="D373" s="1"/>
    </row>
    <row r="374" spans="1:4" x14ac:dyDescent="0.45">
      <c r="A374" t="s">
        <v>15</v>
      </c>
      <c r="B374" t="s">
        <v>8</v>
      </c>
      <c r="C374" t="s">
        <v>9</v>
      </c>
      <c r="D374" s="1"/>
    </row>
    <row r="375" spans="1:4" x14ac:dyDescent="0.45">
      <c r="A375" t="s">
        <v>15</v>
      </c>
      <c r="B375" t="s">
        <v>8</v>
      </c>
      <c r="C375" t="s">
        <v>2</v>
      </c>
      <c r="D375" s="1"/>
    </row>
    <row r="376" spans="1:4" x14ac:dyDescent="0.45">
      <c r="A376" t="s">
        <v>15</v>
      </c>
      <c r="B376" t="s">
        <v>8</v>
      </c>
      <c r="C376" t="s">
        <v>12</v>
      </c>
      <c r="D376" s="1"/>
    </row>
    <row r="377" spans="1:4" x14ac:dyDescent="0.45">
      <c r="A377" t="s">
        <v>15</v>
      </c>
      <c r="B377" t="s">
        <v>8</v>
      </c>
      <c r="C377" t="s">
        <v>4</v>
      </c>
      <c r="D377" s="1"/>
    </row>
    <row r="378" spans="1:4" x14ac:dyDescent="0.45">
      <c r="A378" t="s">
        <v>65</v>
      </c>
      <c r="B378" t="s">
        <v>8</v>
      </c>
      <c r="C378" t="s">
        <v>6</v>
      </c>
      <c r="D378" s="1"/>
    </row>
    <row r="379" spans="1:4" x14ac:dyDescent="0.45">
      <c r="A379" t="s">
        <v>65</v>
      </c>
      <c r="B379" t="s">
        <v>8</v>
      </c>
      <c r="C379" t="s">
        <v>1</v>
      </c>
      <c r="D379" s="1"/>
    </row>
    <row r="380" spans="1:4" x14ac:dyDescent="0.45">
      <c r="A380" t="s">
        <v>65</v>
      </c>
      <c r="B380" t="s">
        <v>8</v>
      </c>
      <c r="C380" t="s">
        <v>17</v>
      </c>
      <c r="D380" s="1"/>
    </row>
    <row r="381" spans="1:4" x14ac:dyDescent="0.45">
      <c r="A381" t="s">
        <v>65</v>
      </c>
      <c r="B381" t="s">
        <v>8</v>
      </c>
      <c r="C381" t="s">
        <v>19</v>
      </c>
      <c r="D381" s="1"/>
    </row>
    <row r="382" spans="1:4" x14ac:dyDescent="0.45">
      <c r="A382" t="s">
        <v>40</v>
      </c>
      <c r="B382" t="s">
        <v>8</v>
      </c>
      <c r="C382" t="s">
        <v>21</v>
      </c>
      <c r="D382" s="1"/>
    </row>
    <row r="383" spans="1:4" x14ac:dyDescent="0.45">
      <c r="A383" t="s">
        <v>40</v>
      </c>
      <c r="B383" t="s">
        <v>8</v>
      </c>
      <c r="C383" t="s">
        <v>23</v>
      </c>
      <c r="D383" s="1"/>
    </row>
    <row r="384" spans="1:4" x14ac:dyDescent="0.45">
      <c r="A384" t="s">
        <v>40</v>
      </c>
      <c r="B384" t="s">
        <v>8</v>
      </c>
      <c r="C384" t="s">
        <v>25</v>
      </c>
      <c r="D384" s="1"/>
    </row>
    <row r="385" spans="1:4" x14ac:dyDescent="0.45">
      <c r="A385" t="s">
        <v>40</v>
      </c>
      <c r="B385" t="s">
        <v>8</v>
      </c>
      <c r="C385" t="s">
        <v>27</v>
      </c>
      <c r="D385" s="1"/>
    </row>
    <row r="386" spans="1:4" x14ac:dyDescent="0.45">
      <c r="A386" t="s">
        <v>40</v>
      </c>
      <c r="B386" t="s">
        <v>23</v>
      </c>
      <c r="C386" t="s">
        <v>8</v>
      </c>
      <c r="D386" s="1"/>
    </row>
    <row r="387" spans="1:4" x14ac:dyDescent="0.45">
      <c r="A387" t="s">
        <v>40</v>
      </c>
      <c r="B387" t="s">
        <v>23</v>
      </c>
      <c r="C387" t="s">
        <v>2</v>
      </c>
      <c r="D387" s="1"/>
    </row>
    <row r="388" spans="1:4" x14ac:dyDescent="0.45">
      <c r="A388" t="s">
        <v>40</v>
      </c>
      <c r="B388" t="s">
        <v>23</v>
      </c>
      <c r="C388" t="s">
        <v>12</v>
      </c>
      <c r="D388" s="1"/>
    </row>
    <row r="389" spans="1:4" x14ac:dyDescent="0.45">
      <c r="A389" t="s">
        <v>40</v>
      </c>
      <c r="B389" t="s">
        <v>23</v>
      </c>
      <c r="C389" t="s">
        <v>17</v>
      </c>
      <c r="D389" s="1"/>
    </row>
    <row r="390" spans="1:4" x14ac:dyDescent="0.45">
      <c r="A390" t="s">
        <v>66</v>
      </c>
      <c r="B390" t="s">
        <v>23</v>
      </c>
      <c r="C390" t="s">
        <v>21</v>
      </c>
      <c r="D390" s="1"/>
    </row>
    <row r="391" spans="1:4" x14ac:dyDescent="0.45">
      <c r="A391" t="s">
        <v>66</v>
      </c>
      <c r="B391" t="s">
        <v>25</v>
      </c>
      <c r="C391" t="s">
        <v>9</v>
      </c>
      <c r="D391" s="1"/>
    </row>
    <row r="392" spans="1:4" x14ac:dyDescent="0.45">
      <c r="A392" t="s">
        <v>66</v>
      </c>
      <c r="B392" t="s">
        <v>25</v>
      </c>
      <c r="C392" t="s">
        <v>2</v>
      </c>
      <c r="D392" s="1"/>
    </row>
    <row r="393" spans="1:4" x14ac:dyDescent="0.45">
      <c r="A393" t="s">
        <v>66</v>
      </c>
      <c r="B393" t="s">
        <v>25</v>
      </c>
      <c r="C393" t="s">
        <v>12</v>
      </c>
      <c r="D393" s="1"/>
    </row>
    <row r="394" spans="1:4" x14ac:dyDescent="0.45">
      <c r="A394" t="s">
        <v>66</v>
      </c>
      <c r="B394" t="s">
        <v>25</v>
      </c>
      <c r="C394" t="s">
        <v>4</v>
      </c>
      <c r="D394" s="1"/>
    </row>
    <row r="395" spans="1:4" x14ac:dyDescent="0.45">
      <c r="A395" t="s">
        <v>66</v>
      </c>
      <c r="B395" t="s">
        <v>25</v>
      </c>
      <c r="C395" t="s">
        <v>6</v>
      </c>
      <c r="D395" s="1"/>
    </row>
    <row r="396" spans="1:4" x14ac:dyDescent="0.45">
      <c r="A396" t="s">
        <v>66</v>
      </c>
      <c r="B396" t="s">
        <v>25</v>
      </c>
      <c r="C396" t="s">
        <v>17</v>
      </c>
      <c r="D396" s="1"/>
    </row>
    <row r="397" spans="1:4" x14ac:dyDescent="0.45">
      <c r="A397" t="s">
        <v>66</v>
      </c>
      <c r="B397" t="s">
        <v>25</v>
      </c>
      <c r="C397" t="s">
        <v>19</v>
      </c>
      <c r="D397" s="1"/>
    </row>
    <row r="398" spans="1:4" x14ac:dyDescent="0.45">
      <c r="A398" t="s">
        <v>66</v>
      </c>
      <c r="B398" t="s">
        <v>25</v>
      </c>
      <c r="C398" t="s">
        <v>21</v>
      </c>
      <c r="D398" s="1"/>
    </row>
    <row r="399" spans="1:4" x14ac:dyDescent="0.45">
      <c r="A399" t="s">
        <v>66</v>
      </c>
      <c r="B399" t="s">
        <v>1</v>
      </c>
      <c r="C399" t="s">
        <v>9</v>
      </c>
      <c r="D399" s="1"/>
    </row>
    <row r="400" spans="1:4" x14ac:dyDescent="0.45">
      <c r="A400" t="s">
        <v>69</v>
      </c>
      <c r="B400" t="s">
        <v>1</v>
      </c>
      <c r="C400" t="s">
        <v>2</v>
      </c>
      <c r="D400" s="1"/>
    </row>
    <row r="401" spans="1:4" x14ac:dyDescent="0.45">
      <c r="A401" t="s">
        <v>69</v>
      </c>
      <c r="B401" t="s">
        <v>1</v>
      </c>
      <c r="C401" t="s">
        <v>4</v>
      </c>
      <c r="D401" s="1"/>
    </row>
    <row r="402" spans="1:4" x14ac:dyDescent="0.45">
      <c r="A402" t="s">
        <v>69</v>
      </c>
      <c r="B402" t="s">
        <v>1</v>
      </c>
      <c r="C402" t="s">
        <v>6</v>
      </c>
      <c r="D402" s="1"/>
    </row>
    <row r="403" spans="1:4" x14ac:dyDescent="0.45">
      <c r="A403" t="s">
        <v>69</v>
      </c>
      <c r="B403" t="s">
        <v>1</v>
      </c>
      <c r="C403" t="s">
        <v>17</v>
      </c>
      <c r="D403" s="1"/>
    </row>
    <row r="404" spans="1:4" x14ac:dyDescent="0.45">
      <c r="A404" t="s">
        <v>69</v>
      </c>
      <c r="B404" t="s">
        <v>1</v>
      </c>
      <c r="C404" t="s">
        <v>19</v>
      </c>
      <c r="D404" s="1"/>
    </row>
    <row r="405" spans="1:4" x14ac:dyDescent="0.45">
      <c r="A405" t="s">
        <v>69</v>
      </c>
      <c r="B405" t="s">
        <v>1</v>
      </c>
      <c r="C405" t="s">
        <v>21</v>
      </c>
      <c r="D405" s="1"/>
    </row>
    <row r="406" spans="1:4" x14ac:dyDescent="0.45">
      <c r="A406" t="s">
        <v>34</v>
      </c>
      <c r="B406" t="s">
        <v>1</v>
      </c>
      <c r="C406" t="s">
        <v>23</v>
      </c>
      <c r="D406" s="1"/>
    </row>
    <row r="407" spans="1:4" x14ac:dyDescent="0.45">
      <c r="A407" t="s">
        <v>71</v>
      </c>
      <c r="B407" t="s">
        <v>23</v>
      </c>
      <c r="C407" t="s">
        <v>9</v>
      </c>
      <c r="D407" s="1"/>
    </row>
    <row r="408" spans="1:4" x14ac:dyDescent="0.45">
      <c r="A408" t="s">
        <v>71</v>
      </c>
      <c r="B408" t="s">
        <v>23</v>
      </c>
      <c r="C408" t="s">
        <v>17</v>
      </c>
      <c r="D408" s="1"/>
    </row>
    <row r="409" spans="1:4" x14ac:dyDescent="0.45">
      <c r="A409" t="s">
        <v>70</v>
      </c>
      <c r="B409" t="s">
        <v>23</v>
      </c>
      <c r="C409" t="s">
        <v>19</v>
      </c>
      <c r="D409" s="1"/>
    </row>
    <row r="410" spans="1:4" x14ac:dyDescent="0.45">
      <c r="A410" t="s">
        <v>70</v>
      </c>
      <c r="B410" t="s">
        <v>23</v>
      </c>
      <c r="C410" t="s">
        <v>21</v>
      </c>
      <c r="D410" s="1"/>
    </row>
    <row r="411" spans="1:4" x14ac:dyDescent="0.45">
      <c r="A411" t="s">
        <v>72</v>
      </c>
      <c r="B411" t="s">
        <v>46</v>
      </c>
      <c r="C411" t="s">
        <v>9</v>
      </c>
      <c r="D411" s="1"/>
    </row>
    <row r="412" spans="1:4" x14ac:dyDescent="0.45">
      <c r="A412" t="s">
        <v>56</v>
      </c>
      <c r="B412" t="s">
        <v>46</v>
      </c>
      <c r="C412" t="s">
        <v>4</v>
      </c>
      <c r="D412" s="1"/>
    </row>
    <row r="413" spans="1:4" x14ac:dyDescent="0.45">
      <c r="A413" t="s">
        <v>56</v>
      </c>
      <c r="B413" t="s">
        <v>46</v>
      </c>
      <c r="C413" t="s">
        <v>17</v>
      </c>
      <c r="D413" s="1"/>
    </row>
    <row r="414" spans="1:4" x14ac:dyDescent="0.45">
      <c r="A414" t="s">
        <v>56</v>
      </c>
      <c r="B414" t="s">
        <v>46</v>
      </c>
      <c r="C414" t="s">
        <v>19</v>
      </c>
      <c r="D414" s="1"/>
    </row>
    <row r="415" spans="1:4" x14ac:dyDescent="0.45">
      <c r="A415" t="s">
        <v>56</v>
      </c>
      <c r="B415" t="s">
        <v>46</v>
      </c>
      <c r="C415" t="s">
        <v>21</v>
      </c>
      <c r="D415" s="1"/>
    </row>
    <row r="416" spans="1:4" x14ac:dyDescent="0.45">
      <c r="A416" t="s">
        <v>56</v>
      </c>
      <c r="B416" t="s">
        <v>46</v>
      </c>
      <c r="C416" t="s">
        <v>23</v>
      </c>
      <c r="D416" s="1"/>
    </row>
    <row r="417" spans="1:4" x14ac:dyDescent="0.45">
      <c r="A417" t="s">
        <v>56</v>
      </c>
      <c r="B417" t="s">
        <v>8</v>
      </c>
      <c r="C417" t="s">
        <v>9</v>
      </c>
      <c r="D417" s="1"/>
    </row>
    <row r="418" spans="1:4" x14ac:dyDescent="0.45">
      <c r="A418" t="s">
        <v>56</v>
      </c>
      <c r="B418" t="s">
        <v>8</v>
      </c>
      <c r="C418" t="s">
        <v>12</v>
      </c>
      <c r="D418" s="1"/>
    </row>
    <row r="419" spans="1:4" x14ac:dyDescent="0.45">
      <c r="A419" t="s">
        <v>56</v>
      </c>
      <c r="B419" t="s">
        <v>8</v>
      </c>
      <c r="C419" t="s">
        <v>4</v>
      </c>
      <c r="D419" s="1"/>
    </row>
    <row r="420" spans="1:4" x14ac:dyDescent="0.45">
      <c r="A420" t="s">
        <v>56</v>
      </c>
      <c r="B420" t="s">
        <v>8</v>
      </c>
      <c r="C420" t="s">
        <v>17</v>
      </c>
      <c r="D420" s="1"/>
    </row>
    <row r="421" spans="1:4" x14ac:dyDescent="0.45">
      <c r="A421" t="s">
        <v>56</v>
      </c>
      <c r="B421" t="s">
        <v>8</v>
      </c>
      <c r="C421" t="s">
        <v>19</v>
      </c>
      <c r="D421" s="1"/>
    </row>
    <row r="422" spans="1:4" x14ac:dyDescent="0.45">
      <c r="A422" t="s">
        <v>56</v>
      </c>
      <c r="B422" t="s">
        <v>46</v>
      </c>
      <c r="C422" t="s">
        <v>9</v>
      </c>
      <c r="D422" s="1"/>
    </row>
    <row r="423" spans="1:4" x14ac:dyDescent="0.45">
      <c r="A423" t="s">
        <v>56</v>
      </c>
      <c r="B423" t="s">
        <v>46</v>
      </c>
      <c r="C423" t="s">
        <v>2</v>
      </c>
      <c r="D423" s="1"/>
    </row>
    <row r="424" spans="1:4" x14ac:dyDescent="0.45">
      <c r="A424" t="s">
        <v>73</v>
      </c>
      <c r="B424" t="s">
        <v>46</v>
      </c>
      <c r="C424" t="s">
        <v>4</v>
      </c>
      <c r="D424" s="1"/>
    </row>
    <row r="425" spans="1:4" x14ac:dyDescent="0.45">
      <c r="A425" t="s">
        <v>73</v>
      </c>
      <c r="B425" t="s">
        <v>46</v>
      </c>
      <c r="C425" t="s">
        <v>17</v>
      </c>
      <c r="D425" s="1"/>
    </row>
    <row r="426" spans="1:4" x14ac:dyDescent="0.45">
      <c r="A426" t="s">
        <v>73</v>
      </c>
      <c r="B426" t="s">
        <v>46</v>
      </c>
      <c r="C426" t="s">
        <v>19</v>
      </c>
      <c r="D426" s="1"/>
    </row>
    <row r="427" spans="1:4" x14ac:dyDescent="0.45">
      <c r="A427" t="s">
        <v>73</v>
      </c>
      <c r="B427" t="s">
        <v>46</v>
      </c>
      <c r="C427" t="s">
        <v>21</v>
      </c>
      <c r="D427" s="1"/>
    </row>
    <row r="428" spans="1:4" x14ac:dyDescent="0.45">
      <c r="A428" t="s">
        <v>74</v>
      </c>
      <c r="B428" t="s">
        <v>8</v>
      </c>
      <c r="C428" t="s">
        <v>9</v>
      </c>
      <c r="D428" s="1"/>
    </row>
    <row r="429" spans="1:4" x14ac:dyDescent="0.45">
      <c r="A429" t="s">
        <v>74</v>
      </c>
      <c r="B429" t="s">
        <v>8</v>
      </c>
      <c r="C429" t="s">
        <v>2</v>
      </c>
      <c r="D429" s="1"/>
    </row>
    <row r="430" spans="1:4" x14ac:dyDescent="0.45">
      <c r="A430" t="s">
        <v>74</v>
      </c>
      <c r="B430" t="s">
        <v>8</v>
      </c>
      <c r="C430" t="s">
        <v>12</v>
      </c>
      <c r="D430" s="1"/>
    </row>
    <row r="431" spans="1:4" x14ac:dyDescent="0.45">
      <c r="A431" t="s">
        <v>74</v>
      </c>
      <c r="B431" t="s">
        <v>8</v>
      </c>
      <c r="C431" t="s">
        <v>4</v>
      </c>
      <c r="D431" s="1"/>
    </row>
    <row r="432" spans="1:4" x14ac:dyDescent="0.45">
      <c r="A432" t="s">
        <v>74</v>
      </c>
      <c r="B432" t="s">
        <v>8</v>
      </c>
      <c r="C432" t="s">
        <v>6</v>
      </c>
      <c r="D432" s="1"/>
    </row>
    <row r="433" spans="1:4" x14ac:dyDescent="0.45">
      <c r="A433" t="s">
        <v>74</v>
      </c>
      <c r="B433" t="s">
        <v>8</v>
      </c>
      <c r="C433" t="s">
        <v>1</v>
      </c>
      <c r="D433" s="1"/>
    </row>
    <row r="434" spans="1:4" x14ac:dyDescent="0.45">
      <c r="A434" t="s">
        <v>74</v>
      </c>
      <c r="B434" t="s">
        <v>8</v>
      </c>
      <c r="C434" t="s">
        <v>17</v>
      </c>
      <c r="D434" s="1"/>
    </row>
    <row r="435" spans="1:4" x14ac:dyDescent="0.45">
      <c r="A435" t="s">
        <v>75</v>
      </c>
      <c r="B435" t="s">
        <v>8</v>
      </c>
      <c r="C435" t="s">
        <v>19</v>
      </c>
      <c r="D435" s="1"/>
    </row>
    <row r="436" spans="1:4" x14ac:dyDescent="0.45">
      <c r="A436" t="s">
        <v>75</v>
      </c>
      <c r="B436" t="s">
        <v>8</v>
      </c>
      <c r="C436" t="s">
        <v>21</v>
      </c>
      <c r="D436" s="1"/>
    </row>
    <row r="437" spans="1:4" x14ac:dyDescent="0.45">
      <c r="A437" t="s">
        <v>75</v>
      </c>
      <c r="B437" t="s">
        <v>8</v>
      </c>
      <c r="C437" t="s">
        <v>67</v>
      </c>
      <c r="D437" s="1"/>
    </row>
    <row r="438" spans="1:4" x14ac:dyDescent="0.45">
      <c r="A438" t="s">
        <v>75</v>
      </c>
      <c r="B438" t="s">
        <v>8</v>
      </c>
      <c r="C438" t="s">
        <v>23</v>
      </c>
      <c r="D438" s="1"/>
    </row>
    <row r="439" spans="1:4" x14ac:dyDescent="0.45">
      <c r="A439" t="s">
        <v>75</v>
      </c>
      <c r="B439" t="s">
        <v>8</v>
      </c>
      <c r="C439" t="s">
        <v>25</v>
      </c>
      <c r="D439" s="1"/>
    </row>
    <row r="440" spans="1:4" x14ac:dyDescent="0.45">
      <c r="A440" t="s">
        <v>75</v>
      </c>
      <c r="B440" t="s">
        <v>8</v>
      </c>
      <c r="C440" t="s">
        <v>27</v>
      </c>
      <c r="D440" s="1"/>
    </row>
    <row r="441" spans="1:4" x14ac:dyDescent="0.45">
      <c r="A441" t="s">
        <v>75</v>
      </c>
      <c r="B441" t="s">
        <v>8</v>
      </c>
      <c r="C441" t="s">
        <v>6</v>
      </c>
      <c r="D441" s="1"/>
    </row>
    <row r="442" spans="1:4" x14ac:dyDescent="0.45">
      <c r="A442" t="s">
        <v>76</v>
      </c>
      <c r="B442" t="s">
        <v>8</v>
      </c>
      <c r="C442" t="s">
        <v>1</v>
      </c>
      <c r="D442" s="1"/>
    </row>
    <row r="443" spans="1:4" x14ac:dyDescent="0.45">
      <c r="A443" t="s">
        <v>76</v>
      </c>
      <c r="B443" t="s">
        <v>23</v>
      </c>
      <c r="C443" t="s">
        <v>9</v>
      </c>
      <c r="D443" s="1"/>
    </row>
    <row r="444" spans="1:4" x14ac:dyDescent="0.45">
      <c r="A444" t="s">
        <v>76</v>
      </c>
      <c r="B444" t="s">
        <v>23</v>
      </c>
      <c r="C444" t="s">
        <v>2</v>
      </c>
      <c r="D444" s="1"/>
    </row>
    <row r="445" spans="1:4" x14ac:dyDescent="0.45">
      <c r="A445" t="s">
        <v>54</v>
      </c>
      <c r="B445" t="s">
        <v>23</v>
      </c>
      <c r="C445" t="s">
        <v>4</v>
      </c>
      <c r="D445" s="1"/>
    </row>
    <row r="446" spans="1:4" x14ac:dyDescent="0.45">
      <c r="A446" t="s">
        <v>54</v>
      </c>
      <c r="B446" t="s">
        <v>23</v>
      </c>
      <c r="C446" t="s">
        <v>17</v>
      </c>
      <c r="D446" s="1"/>
    </row>
    <row r="447" spans="1:4" x14ac:dyDescent="0.45">
      <c r="A447" t="s">
        <v>54</v>
      </c>
      <c r="B447" t="s">
        <v>23</v>
      </c>
      <c r="C447" t="s">
        <v>19</v>
      </c>
      <c r="D447" s="1"/>
    </row>
    <row r="448" spans="1:4" x14ac:dyDescent="0.45">
      <c r="A448" t="s">
        <v>54</v>
      </c>
      <c r="B448" t="s">
        <v>23</v>
      </c>
      <c r="C448" t="s">
        <v>21</v>
      </c>
      <c r="D448" s="1"/>
    </row>
    <row r="449" spans="1:4" x14ac:dyDescent="0.45">
      <c r="A449" t="s">
        <v>54</v>
      </c>
      <c r="B449" t="s">
        <v>23</v>
      </c>
      <c r="C449" t="s">
        <v>9</v>
      </c>
      <c r="D449" s="1"/>
    </row>
    <row r="450" spans="1:4" x14ac:dyDescent="0.45">
      <c r="A450" t="s">
        <v>54</v>
      </c>
      <c r="B450" t="s">
        <v>23</v>
      </c>
      <c r="C450" t="s">
        <v>2</v>
      </c>
      <c r="D450" s="1"/>
    </row>
    <row r="451" spans="1:4" x14ac:dyDescent="0.45">
      <c r="A451" t="s">
        <v>62</v>
      </c>
      <c r="B451" t="s">
        <v>23</v>
      </c>
      <c r="C451" t="s">
        <v>4</v>
      </c>
      <c r="D451" s="1"/>
    </row>
    <row r="452" spans="1:4" x14ac:dyDescent="0.45">
      <c r="A452" t="s">
        <v>62</v>
      </c>
      <c r="B452" t="s">
        <v>23</v>
      </c>
      <c r="C452" t="s">
        <v>17</v>
      </c>
      <c r="D452" s="1"/>
    </row>
    <row r="453" spans="1:4" x14ac:dyDescent="0.45">
      <c r="A453" t="s">
        <v>62</v>
      </c>
      <c r="B453" t="s">
        <v>23</v>
      </c>
      <c r="C453" t="s">
        <v>19</v>
      </c>
      <c r="D453" s="1"/>
    </row>
    <row r="454" spans="1:4" x14ac:dyDescent="0.45">
      <c r="A454" t="s">
        <v>62</v>
      </c>
      <c r="B454" t="s">
        <v>23</v>
      </c>
      <c r="C454" t="s">
        <v>21</v>
      </c>
      <c r="D454" s="1"/>
    </row>
    <row r="455" spans="1:4" x14ac:dyDescent="0.45">
      <c r="A455" t="s">
        <v>62</v>
      </c>
      <c r="B455" t="s">
        <v>9</v>
      </c>
      <c r="C455" t="s">
        <v>4</v>
      </c>
      <c r="D455" s="1"/>
    </row>
    <row r="456" spans="1:4" x14ac:dyDescent="0.45">
      <c r="A456" t="s">
        <v>77</v>
      </c>
      <c r="B456" t="s">
        <v>8</v>
      </c>
      <c r="C456" t="s">
        <v>2</v>
      </c>
      <c r="D456" s="1"/>
    </row>
    <row r="457" spans="1:4" x14ac:dyDescent="0.45">
      <c r="A457" t="s">
        <v>77</v>
      </c>
      <c r="B457" t="s">
        <v>8</v>
      </c>
      <c r="C457" t="s">
        <v>17</v>
      </c>
      <c r="D457" s="1"/>
    </row>
    <row r="458" spans="1:4" x14ac:dyDescent="0.45">
      <c r="A458" t="s">
        <v>77</v>
      </c>
      <c r="B458" t="s">
        <v>8</v>
      </c>
      <c r="C458" t="s">
        <v>23</v>
      </c>
      <c r="D458" s="1"/>
    </row>
    <row r="459" spans="1:4" x14ac:dyDescent="0.45">
      <c r="A459" t="s">
        <v>77</v>
      </c>
      <c r="B459" t="s">
        <v>8</v>
      </c>
      <c r="C459" t="s">
        <v>9</v>
      </c>
      <c r="D459" s="1"/>
    </row>
    <row r="460" spans="1:4" x14ac:dyDescent="0.45">
      <c r="A460" t="s">
        <v>77</v>
      </c>
      <c r="B460" t="s">
        <v>8</v>
      </c>
      <c r="C460" t="s">
        <v>12</v>
      </c>
      <c r="D460" s="1"/>
    </row>
    <row r="461" spans="1:4" x14ac:dyDescent="0.45">
      <c r="A461" t="s">
        <v>78</v>
      </c>
      <c r="B461" t="s">
        <v>8</v>
      </c>
      <c r="C461" t="s">
        <v>4</v>
      </c>
      <c r="D461" s="1"/>
    </row>
    <row r="462" spans="1:4" x14ac:dyDescent="0.45">
      <c r="A462" t="s">
        <v>78</v>
      </c>
      <c r="B462" t="s">
        <v>8</v>
      </c>
      <c r="C462" t="s">
        <v>6</v>
      </c>
      <c r="D462" s="1"/>
    </row>
    <row r="463" spans="1:4" x14ac:dyDescent="0.45">
      <c r="A463" t="s">
        <v>78</v>
      </c>
      <c r="B463" t="s">
        <v>8</v>
      </c>
      <c r="C463" t="s">
        <v>17</v>
      </c>
      <c r="D463" s="1"/>
    </row>
    <row r="464" spans="1:4" x14ac:dyDescent="0.45">
      <c r="A464" t="s">
        <v>78</v>
      </c>
      <c r="B464" t="s">
        <v>8</v>
      </c>
      <c r="C464" t="s">
        <v>19</v>
      </c>
      <c r="D464" s="1"/>
    </row>
    <row r="465" spans="1:4" x14ac:dyDescent="0.45">
      <c r="A465" t="s">
        <v>78</v>
      </c>
      <c r="B465" t="s">
        <v>8</v>
      </c>
      <c r="C465" t="s">
        <v>21</v>
      </c>
      <c r="D465" s="1"/>
    </row>
    <row r="466" spans="1:4" x14ac:dyDescent="0.45">
      <c r="A466" t="s">
        <v>78</v>
      </c>
      <c r="B466" t="s">
        <v>8</v>
      </c>
      <c r="C466" t="s">
        <v>23</v>
      </c>
      <c r="D466" s="1"/>
    </row>
    <row r="467" spans="1:4" x14ac:dyDescent="0.45">
      <c r="A467" t="s">
        <v>78</v>
      </c>
      <c r="B467" t="s">
        <v>46</v>
      </c>
      <c r="C467" t="s">
        <v>9</v>
      </c>
      <c r="D467" s="1"/>
    </row>
    <row r="468" spans="1:4" x14ac:dyDescent="0.45">
      <c r="A468" t="s">
        <v>78</v>
      </c>
      <c r="B468" t="s">
        <v>46</v>
      </c>
      <c r="C468" t="s">
        <v>8</v>
      </c>
      <c r="D468" s="1"/>
    </row>
    <row r="469" spans="1:4" x14ac:dyDescent="0.45">
      <c r="A469" t="s">
        <v>78</v>
      </c>
      <c r="B469" t="s">
        <v>46</v>
      </c>
      <c r="C469" t="s">
        <v>2</v>
      </c>
      <c r="D469" s="1"/>
    </row>
    <row r="470" spans="1:4" x14ac:dyDescent="0.45">
      <c r="A470" t="s">
        <v>78</v>
      </c>
      <c r="B470" t="s">
        <v>46</v>
      </c>
      <c r="C470" t="s">
        <v>12</v>
      </c>
      <c r="D470" s="1"/>
    </row>
    <row r="471" spans="1:4" x14ac:dyDescent="0.45">
      <c r="A471" t="s">
        <v>78</v>
      </c>
      <c r="B471" t="s">
        <v>46</v>
      </c>
      <c r="C471" t="s">
        <v>4</v>
      </c>
      <c r="D471" s="1"/>
    </row>
    <row r="472" spans="1:4" x14ac:dyDescent="0.45">
      <c r="A472" t="s">
        <v>78</v>
      </c>
      <c r="B472" t="s">
        <v>46</v>
      </c>
      <c r="C472" t="s">
        <v>6</v>
      </c>
      <c r="D472" s="1"/>
    </row>
    <row r="473" spans="1:4" x14ac:dyDescent="0.45">
      <c r="A473" t="s">
        <v>68</v>
      </c>
      <c r="B473" t="s">
        <v>46</v>
      </c>
      <c r="C473" t="s">
        <v>1</v>
      </c>
      <c r="D473" s="1"/>
    </row>
    <row r="474" spans="1:4" x14ac:dyDescent="0.45">
      <c r="A474" t="s">
        <v>68</v>
      </c>
      <c r="B474" t="s">
        <v>46</v>
      </c>
      <c r="C474" t="s">
        <v>17</v>
      </c>
      <c r="D474" s="1"/>
    </row>
    <row r="475" spans="1:4" x14ac:dyDescent="0.45">
      <c r="A475" t="s">
        <v>79</v>
      </c>
      <c r="B475" t="s">
        <v>46</v>
      </c>
      <c r="C475" t="s">
        <v>19</v>
      </c>
      <c r="D475" s="1"/>
    </row>
    <row r="476" spans="1:4" x14ac:dyDescent="0.45">
      <c r="A476" t="s">
        <v>79</v>
      </c>
      <c r="B476" t="s">
        <v>46</v>
      </c>
      <c r="C476" t="s">
        <v>21</v>
      </c>
      <c r="D476" s="1"/>
    </row>
    <row r="477" spans="1:4" x14ac:dyDescent="0.45">
      <c r="A477" t="s">
        <v>79</v>
      </c>
      <c r="B477" t="s">
        <v>46</v>
      </c>
      <c r="C477" t="s">
        <v>23</v>
      </c>
      <c r="D477" s="1"/>
    </row>
    <row r="478" spans="1:4" x14ac:dyDescent="0.45">
      <c r="A478" t="s">
        <v>79</v>
      </c>
      <c r="B478" t="s">
        <v>46</v>
      </c>
      <c r="C478" t="s">
        <v>23</v>
      </c>
      <c r="D478" s="1"/>
    </row>
    <row r="479" spans="1:4" x14ac:dyDescent="0.45">
      <c r="A479" t="s">
        <v>79</v>
      </c>
      <c r="B479" t="s">
        <v>8</v>
      </c>
      <c r="C479" t="s">
        <v>17</v>
      </c>
      <c r="D479" s="1"/>
    </row>
    <row r="480" spans="1:4" x14ac:dyDescent="0.45">
      <c r="A480" t="s">
        <v>80</v>
      </c>
      <c r="B480" t="s">
        <v>2</v>
      </c>
      <c r="C480" t="s">
        <v>19</v>
      </c>
      <c r="D480" s="1"/>
    </row>
    <row r="481" spans="1:4" x14ac:dyDescent="0.45">
      <c r="A481" t="s">
        <v>80</v>
      </c>
      <c r="B481" t="s">
        <v>25</v>
      </c>
      <c r="C481" t="s">
        <v>9</v>
      </c>
      <c r="D481" s="1"/>
    </row>
    <row r="482" spans="1:4" x14ac:dyDescent="0.45">
      <c r="A482" t="s">
        <v>80</v>
      </c>
      <c r="B482" t="s">
        <v>25</v>
      </c>
      <c r="C482" t="s">
        <v>4</v>
      </c>
      <c r="D482" s="1"/>
    </row>
    <row r="483" spans="1:4" x14ac:dyDescent="0.45">
      <c r="A483" t="s">
        <v>80</v>
      </c>
      <c r="B483" t="s">
        <v>25</v>
      </c>
      <c r="C483" t="s">
        <v>46</v>
      </c>
      <c r="D483" s="1"/>
    </row>
    <row r="484" spans="1:4" x14ac:dyDescent="0.45">
      <c r="A484" t="s">
        <v>80</v>
      </c>
      <c r="B484" t="s">
        <v>46</v>
      </c>
      <c r="C484" t="s">
        <v>9</v>
      </c>
      <c r="D484" s="1"/>
    </row>
    <row r="485" spans="1:4" x14ac:dyDescent="0.45">
      <c r="A485" t="s">
        <v>82</v>
      </c>
      <c r="B485" t="s">
        <v>46</v>
      </c>
      <c r="C485" t="s">
        <v>2</v>
      </c>
      <c r="D485" s="1"/>
    </row>
    <row r="486" spans="1:4" x14ac:dyDescent="0.45">
      <c r="A486" t="s">
        <v>82</v>
      </c>
      <c r="B486" t="s">
        <v>46</v>
      </c>
      <c r="C486" t="s">
        <v>4</v>
      </c>
      <c r="D486" s="1"/>
    </row>
    <row r="487" spans="1:4" x14ac:dyDescent="0.45">
      <c r="A487" t="s">
        <v>0</v>
      </c>
      <c r="B487" t="s">
        <v>46</v>
      </c>
      <c r="C487" t="s">
        <v>6</v>
      </c>
      <c r="D487" s="1"/>
    </row>
    <row r="488" spans="1:4" x14ac:dyDescent="0.45">
      <c r="A488" t="s">
        <v>0</v>
      </c>
      <c r="B488" t="s">
        <v>46</v>
      </c>
      <c r="C488" t="s">
        <v>1</v>
      </c>
      <c r="D488" s="1"/>
    </row>
    <row r="489" spans="1:4" x14ac:dyDescent="0.45">
      <c r="A489" t="s">
        <v>0</v>
      </c>
      <c r="B489" t="s">
        <v>46</v>
      </c>
      <c r="C489" t="s">
        <v>17</v>
      </c>
      <c r="D489" s="1"/>
    </row>
    <row r="490" spans="1:4" x14ac:dyDescent="0.45">
      <c r="A490" t="s">
        <v>0</v>
      </c>
      <c r="B490" t="s">
        <v>46</v>
      </c>
      <c r="C490" t="s">
        <v>19</v>
      </c>
      <c r="D490" s="1"/>
    </row>
    <row r="491" spans="1:4" x14ac:dyDescent="0.45">
      <c r="A491" t="s">
        <v>0</v>
      </c>
      <c r="B491" t="s">
        <v>46</v>
      </c>
      <c r="C491" t="s">
        <v>21</v>
      </c>
      <c r="D491" s="1"/>
    </row>
    <row r="492" spans="1:4" x14ac:dyDescent="0.45">
      <c r="A492" t="s">
        <v>0</v>
      </c>
      <c r="B492" t="s">
        <v>46</v>
      </c>
      <c r="C492" t="s">
        <v>23</v>
      </c>
      <c r="D492" s="1"/>
    </row>
    <row r="493" spans="1:4" x14ac:dyDescent="0.45">
      <c r="A493" t="s">
        <v>0</v>
      </c>
      <c r="B493" t="s">
        <v>46</v>
      </c>
      <c r="C493" t="s">
        <v>27</v>
      </c>
      <c r="D493" s="1"/>
    </row>
    <row r="494" spans="1:4" x14ac:dyDescent="0.45">
      <c r="A494" t="s">
        <v>0</v>
      </c>
      <c r="B494" t="s">
        <v>17</v>
      </c>
      <c r="C494" t="s">
        <v>4</v>
      </c>
      <c r="D494" s="1"/>
    </row>
    <row r="495" spans="1:4" x14ac:dyDescent="0.45">
      <c r="A495" t="s">
        <v>41</v>
      </c>
      <c r="B495" t="s">
        <v>8</v>
      </c>
      <c r="C495" t="s">
        <v>9</v>
      </c>
      <c r="D495" s="1"/>
    </row>
    <row r="496" spans="1:4" x14ac:dyDescent="0.45">
      <c r="A496" t="s">
        <v>41</v>
      </c>
      <c r="B496" t="s">
        <v>8</v>
      </c>
      <c r="C496" t="s">
        <v>2</v>
      </c>
      <c r="D496" s="1"/>
    </row>
    <row r="497" spans="1:4" x14ac:dyDescent="0.45">
      <c r="A497" t="s">
        <v>41</v>
      </c>
      <c r="B497" t="s">
        <v>8</v>
      </c>
      <c r="C497" t="s">
        <v>4</v>
      </c>
      <c r="D497" s="1"/>
    </row>
    <row r="498" spans="1:4" x14ac:dyDescent="0.45">
      <c r="A498" t="s">
        <v>41</v>
      </c>
      <c r="B498" t="s">
        <v>8</v>
      </c>
      <c r="C498" t="s">
        <v>6</v>
      </c>
      <c r="D498" s="1"/>
    </row>
    <row r="499" spans="1:4" x14ac:dyDescent="0.45">
      <c r="A499" t="s">
        <v>41</v>
      </c>
      <c r="B499" t="s">
        <v>8</v>
      </c>
      <c r="C499" t="s">
        <v>17</v>
      </c>
      <c r="D499" s="1"/>
    </row>
    <row r="500" spans="1:4" x14ac:dyDescent="0.45">
      <c r="A500" t="s">
        <v>41</v>
      </c>
      <c r="B500" t="s">
        <v>8</v>
      </c>
      <c r="C500" t="s">
        <v>19</v>
      </c>
      <c r="D500" s="1"/>
    </row>
    <row r="501" spans="1:4" x14ac:dyDescent="0.45">
      <c r="A501" t="s">
        <v>41</v>
      </c>
      <c r="B501" t="s">
        <v>8</v>
      </c>
      <c r="C501" t="s">
        <v>21</v>
      </c>
      <c r="D501" s="1"/>
    </row>
    <row r="502" spans="1:4" x14ac:dyDescent="0.45">
      <c r="A502" t="s">
        <v>41</v>
      </c>
      <c r="B502" t="s">
        <v>8</v>
      </c>
      <c r="C502" t="s">
        <v>23</v>
      </c>
      <c r="D502" s="1"/>
    </row>
    <row r="503" spans="1:4" x14ac:dyDescent="0.45">
      <c r="A503" t="s">
        <v>41</v>
      </c>
      <c r="B503" t="s">
        <v>27</v>
      </c>
      <c r="C503" t="s">
        <v>9</v>
      </c>
      <c r="D503" s="1"/>
    </row>
    <row r="504" spans="1:4" x14ac:dyDescent="0.45">
      <c r="A504" t="s">
        <v>41</v>
      </c>
      <c r="B504" t="s">
        <v>27</v>
      </c>
      <c r="C504" t="s">
        <v>8</v>
      </c>
      <c r="D504" s="1"/>
    </row>
    <row r="505" spans="1:4" x14ac:dyDescent="0.45">
      <c r="A505" t="s">
        <v>41</v>
      </c>
      <c r="B505" t="s">
        <v>27</v>
      </c>
      <c r="C505" t="s">
        <v>2</v>
      </c>
      <c r="D505" s="1"/>
    </row>
    <row r="506" spans="1:4" x14ac:dyDescent="0.45">
      <c r="A506" t="s">
        <v>33</v>
      </c>
      <c r="B506" t="s">
        <v>27</v>
      </c>
      <c r="C506" t="s">
        <v>12</v>
      </c>
      <c r="D506" s="1"/>
    </row>
    <row r="507" spans="1:4" x14ac:dyDescent="0.45">
      <c r="A507" t="s">
        <v>85</v>
      </c>
      <c r="B507" t="s">
        <v>27</v>
      </c>
      <c r="C507" t="s">
        <v>4</v>
      </c>
      <c r="D507" s="1"/>
    </row>
    <row r="508" spans="1:4" x14ac:dyDescent="0.45">
      <c r="A508" t="s">
        <v>85</v>
      </c>
      <c r="B508" t="s">
        <v>27</v>
      </c>
      <c r="C508" t="s">
        <v>6</v>
      </c>
      <c r="D508" s="1"/>
    </row>
    <row r="509" spans="1:4" x14ac:dyDescent="0.45">
      <c r="A509" t="s">
        <v>57</v>
      </c>
      <c r="B509" t="s">
        <v>27</v>
      </c>
      <c r="C509" t="s">
        <v>17</v>
      </c>
      <c r="D509" s="1"/>
    </row>
    <row r="510" spans="1:4" x14ac:dyDescent="0.45">
      <c r="A510" t="s">
        <v>57</v>
      </c>
      <c r="B510" t="s">
        <v>27</v>
      </c>
      <c r="C510" t="s">
        <v>19</v>
      </c>
      <c r="D510" s="1"/>
    </row>
    <row r="511" spans="1:4" x14ac:dyDescent="0.45">
      <c r="A511" t="s">
        <v>57</v>
      </c>
      <c r="B511" t="s">
        <v>27</v>
      </c>
      <c r="C511" t="s">
        <v>21</v>
      </c>
      <c r="D511" s="1"/>
    </row>
    <row r="512" spans="1:4" x14ac:dyDescent="0.45">
      <c r="A512" t="s">
        <v>57</v>
      </c>
      <c r="B512" t="s">
        <v>27</v>
      </c>
      <c r="C512" t="s">
        <v>23</v>
      </c>
      <c r="D512" s="1"/>
    </row>
    <row r="513" spans="1:4" x14ac:dyDescent="0.45">
      <c r="A513" t="s">
        <v>57</v>
      </c>
      <c r="B513" t="s">
        <v>8</v>
      </c>
      <c r="C513" t="s">
        <v>2</v>
      </c>
      <c r="D513" s="1"/>
    </row>
    <row r="514" spans="1:4" x14ac:dyDescent="0.45">
      <c r="A514" t="s">
        <v>57</v>
      </c>
      <c r="B514" t="s">
        <v>8</v>
      </c>
      <c r="C514" t="s">
        <v>12</v>
      </c>
      <c r="D514" s="1"/>
    </row>
    <row r="515" spans="1:4" x14ac:dyDescent="0.45">
      <c r="A515" t="s">
        <v>57</v>
      </c>
      <c r="B515" t="s">
        <v>8</v>
      </c>
      <c r="C515" t="s">
        <v>23</v>
      </c>
      <c r="D515" s="1"/>
    </row>
    <row r="516" spans="1:4" x14ac:dyDescent="0.45">
      <c r="A516" t="s">
        <v>57</v>
      </c>
      <c r="B516" t="s">
        <v>1</v>
      </c>
      <c r="C516" t="s">
        <v>2</v>
      </c>
      <c r="D516" s="1"/>
    </row>
    <row r="517" spans="1:4" x14ac:dyDescent="0.45">
      <c r="A517" t="s">
        <v>57</v>
      </c>
      <c r="B517" t="s">
        <v>1</v>
      </c>
      <c r="C517" t="s">
        <v>4</v>
      </c>
      <c r="D517" s="1"/>
    </row>
    <row r="518" spans="1:4" x14ac:dyDescent="0.45">
      <c r="A518" t="s">
        <v>57</v>
      </c>
      <c r="B518" t="s">
        <v>1</v>
      </c>
      <c r="C518" t="s">
        <v>67</v>
      </c>
      <c r="D518" s="1"/>
    </row>
    <row r="519" spans="1:4" x14ac:dyDescent="0.45">
      <c r="A519" t="s">
        <v>111</v>
      </c>
      <c r="B519" t="s">
        <v>25</v>
      </c>
      <c r="C519" t="s">
        <v>9</v>
      </c>
      <c r="D519" s="1"/>
    </row>
    <row r="520" spans="1:4" x14ac:dyDescent="0.45">
      <c r="A520" t="s">
        <v>111</v>
      </c>
      <c r="B520" t="s">
        <v>25</v>
      </c>
      <c r="C520" t="s">
        <v>8</v>
      </c>
      <c r="D520" s="1"/>
    </row>
    <row r="521" spans="1:4" x14ac:dyDescent="0.45">
      <c r="A521" t="s">
        <v>111</v>
      </c>
      <c r="B521" t="s">
        <v>25</v>
      </c>
      <c r="C521" t="s">
        <v>2</v>
      </c>
      <c r="D521" s="1"/>
    </row>
    <row r="522" spans="1:4" x14ac:dyDescent="0.45">
      <c r="A522" t="s">
        <v>111</v>
      </c>
      <c r="B522" t="s">
        <v>25</v>
      </c>
      <c r="C522" t="s">
        <v>12</v>
      </c>
      <c r="D522" s="1"/>
    </row>
    <row r="523" spans="1:4" x14ac:dyDescent="0.45">
      <c r="A523" t="s">
        <v>111</v>
      </c>
      <c r="B523" t="s">
        <v>25</v>
      </c>
      <c r="C523" t="s">
        <v>4</v>
      </c>
      <c r="D523" s="1"/>
    </row>
    <row r="524" spans="1:4" x14ac:dyDescent="0.45">
      <c r="A524" t="s">
        <v>111</v>
      </c>
      <c r="B524" t="s">
        <v>25</v>
      </c>
      <c r="C524" t="s">
        <v>6</v>
      </c>
      <c r="D524" s="1"/>
    </row>
    <row r="525" spans="1:4" x14ac:dyDescent="0.45">
      <c r="A525" t="s">
        <v>111</v>
      </c>
      <c r="B525" t="s">
        <v>25</v>
      </c>
      <c r="C525" t="s">
        <v>17</v>
      </c>
      <c r="D525" s="1"/>
    </row>
    <row r="526" spans="1:4" x14ac:dyDescent="0.45">
      <c r="A526" t="s">
        <v>111</v>
      </c>
      <c r="B526" t="s">
        <v>25</v>
      </c>
      <c r="C526" t="s">
        <v>19</v>
      </c>
      <c r="D526" s="1"/>
    </row>
    <row r="527" spans="1:4" x14ac:dyDescent="0.45">
      <c r="A527" t="s">
        <v>87</v>
      </c>
      <c r="B527" t="s">
        <v>25</v>
      </c>
      <c r="C527" t="s">
        <v>21</v>
      </c>
      <c r="D527" s="1"/>
    </row>
    <row r="528" spans="1:4" x14ac:dyDescent="0.45">
      <c r="A528" t="s">
        <v>87</v>
      </c>
      <c r="B528" t="s">
        <v>25</v>
      </c>
      <c r="C528" t="s">
        <v>23</v>
      </c>
      <c r="D528" s="1"/>
    </row>
    <row r="529" spans="1:4" x14ac:dyDescent="0.45">
      <c r="A529" t="s">
        <v>87</v>
      </c>
      <c r="B529" t="s">
        <v>25</v>
      </c>
      <c r="C529" t="s">
        <v>27</v>
      </c>
      <c r="D529" s="1"/>
    </row>
    <row r="530" spans="1:4" x14ac:dyDescent="0.45">
      <c r="A530" t="s">
        <v>87</v>
      </c>
      <c r="B530" t="s">
        <v>8</v>
      </c>
      <c r="C530" t="s">
        <v>9</v>
      </c>
      <c r="D530" s="1"/>
    </row>
    <row r="531" spans="1:4" x14ac:dyDescent="0.45">
      <c r="A531" t="s">
        <v>87</v>
      </c>
      <c r="B531" t="s">
        <v>8</v>
      </c>
      <c r="C531" t="s">
        <v>2</v>
      </c>
      <c r="D531" s="1"/>
    </row>
    <row r="532" spans="1:4" x14ac:dyDescent="0.45">
      <c r="A532" t="s">
        <v>87</v>
      </c>
      <c r="B532" t="s">
        <v>8</v>
      </c>
      <c r="C532" t="s">
        <v>12</v>
      </c>
      <c r="D532" s="1"/>
    </row>
    <row r="533" spans="1:4" x14ac:dyDescent="0.45">
      <c r="A533" t="s">
        <v>87</v>
      </c>
      <c r="B533" t="s">
        <v>8</v>
      </c>
      <c r="C533" t="s">
        <v>4</v>
      </c>
      <c r="D533" s="1"/>
    </row>
    <row r="534" spans="1:4" x14ac:dyDescent="0.45">
      <c r="A534" t="s">
        <v>87</v>
      </c>
      <c r="B534" t="s">
        <v>8</v>
      </c>
      <c r="C534" t="s">
        <v>6</v>
      </c>
      <c r="D534" s="1"/>
    </row>
    <row r="535" spans="1:4" x14ac:dyDescent="0.45">
      <c r="A535" t="s">
        <v>87</v>
      </c>
      <c r="B535" t="s">
        <v>8</v>
      </c>
      <c r="C535" t="s">
        <v>17</v>
      </c>
      <c r="D535" s="1"/>
    </row>
    <row r="536" spans="1:4" x14ac:dyDescent="0.45">
      <c r="A536" t="s">
        <v>63</v>
      </c>
      <c r="B536" t="s">
        <v>8</v>
      </c>
      <c r="C536" t="s">
        <v>19</v>
      </c>
      <c r="D536" s="1"/>
    </row>
    <row r="537" spans="1:4" x14ac:dyDescent="0.45">
      <c r="A537" t="s">
        <v>63</v>
      </c>
      <c r="B537" t="s">
        <v>8</v>
      </c>
      <c r="C537" t="s">
        <v>23</v>
      </c>
      <c r="D537" s="1"/>
    </row>
    <row r="538" spans="1:4" x14ac:dyDescent="0.45">
      <c r="A538" t="s">
        <v>63</v>
      </c>
      <c r="B538" t="s">
        <v>46</v>
      </c>
      <c r="C538" t="s">
        <v>2</v>
      </c>
      <c r="D538" s="1"/>
    </row>
    <row r="539" spans="1:4" x14ac:dyDescent="0.45">
      <c r="A539" t="s">
        <v>20</v>
      </c>
      <c r="B539" t="s">
        <v>46</v>
      </c>
      <c r="C539" t="s">
        <v>2</v>
      </c>
      <c r="D539" s="1"/>
    </row>
    <row r="540" spans="1:4" x14ac:dyDescent="0.45">
      <c r="A540" t="s">
        <v>20</v>
      </c>
      <c r="B540" t="s">
        <v>46</v>
      </c>
      <c r="C540" t="s">
        <v>12</v>
      </c>
      <c r="D540" s="1"/>
    </row>
    <row r="541" spans="1:4" x14ac:dyDescent="0.45">
      <c r="A541" t="s">
        <v>20</v>
      </c>
      <c r="B541" t="s">
        <v>46</v>
      </c>
      <c r="C541" t="s">
        <v>17</v>
      </c>
      <c r="D541" s="1"/>
    </row>
    <row r="542" spans="1:4" x14ac:dyDescent="0.45">
      <c r="A542" t="s">
        <v>74</v>
      </c>
      <c r="B542" t="s">
        <v>46</v>
      </c>
      <c r="C542" t="s">
        <v>21</v>
      </c>
      <c r="D542" s="1"/>
    </row>
    <row r="543" spans="1:4" x14ac:dyDescent="0.45">
      <c r="A543" t="s">
        <v>74</v>
      </c>
      <c r="B543" t="s">
        <v>25</v>
      </c>
      <c r="C543" t="s">
        <v>9</v>
      </c>
      <c r="D543" s="1"/>
    </row>
    <row r="544" spans="1:4" x14ac:dyDescent="0.45">
      <c r="A544" t="s">
        <v>74</v>
      </c>
      <c r="B544" t="s">
        <v>25</v>
      </c>
      <c r="C544" t="s">
        <v>2</v>
      </c>
      <c r="D544" s="1"/>
    </row>
    <row r="545" spans="1:4" x14ac:dyDescent="0.45">
      <c r="A545" t="s">
        <v>74</v>
      </c>
      <c r="B545" t="s">
        <v>25</v>
      </c>
      <c r="C545" t="s">
        <v>12</v>
      </c>
      <c r="D545" s="1"/>
    </row>
    <row r="546" spans="1:4" x14ac:dyDescent="0.45">
      <c r="A546" t="s">
        <v>74</v>
      </c>
      <c r="B546" t="s">
        <v>25</v>
      </c>
      <c r="C546" t="s">
        <v>4</v>
      </c>
      <c r="D546" s="1"/>
    </row>
    <row r="547" spans="1:4" x14ac:dyDescent="0.45">
      <c r="A547" t="s">
        <v>74</v>
      </c>
      <c r="B547" t="s">
        <v>25</v>
      </c>
      <c r="C547" t="s">
        <v>6</v>
      </c>
      <c r="D547" s="1"/>
    </row>
    <row r="548" spans="1:4" x14ac:dyDescent="0.45">
      <c r="A548" t="s">
        <v>74</v>
      </c>
      <c r="B548" t="s">
        <v>25</v>
      </c>
      <c r="C548" t="s">
        <v>17</v>
      </c>
      <c r="D548" s="1"/>
    </row>
    <row r="549" spans="1:4" x14ac:dyDescent="0.45">
      <c r="A549" t="s">
        <v>74</v>
      </c>
      <c r="B549" t="s">
        <v>25</v>
      </c>
      <c r="C549" t="s">
        <v>19</v>
      </c>
      <c r="D549" s="1"/>
    </row>
    <row r="550" spans="1:4" x14ac:dyDescent="0.45">
      <c r="A550" t="s">
        <v>74</v>
      </c>
      <c r="B550" t="s">
        <v>25</v>
      </c>
      <c r="C550" t="s">
        <v>21</v>
      </c>
      <c r="D550" s="1"/>
    </row>
    <row r="551" spans="1:4" x14ac:dyDescent="0.45">
      <c r="A551" t="s">
        <v>74</v>
      </c>
      <c r="B551" t="s">
        <v>25</v>
      </c>
      <c r="C551" t="s">
        <v>23</v>
      </c>
      <c r="D551" s="1"/>
    </row>
    <row r="552" spans="1:4" x14ac:dyDescent="0.45">
      <c r="A552" t="s">
        <v>74</v>
      </c>
      <c r="B552" t="s">
        <v>23</v>
      </c>
      <c r="C552" t="s">
        <v>9</v>
      </c>
      <c r="D552" s="1"/>
    </row>
    <row r="553" spans="1:4" x14ac:dyDescent="0.45">
      <c r="A553" t="s">
        <v>88</v>
      </c>
      <c r="B553" t="s">
        <v>23</v>
      </c>
      <c r="C553" t="s">
        <v>4</v>
      </c>
      <c r="D553" s="1"/>
    </row>
    <row r="554" spans="1:4" x14ac:dyDescent="0.45">
      <c r="A554" t="s">
        <v>88</v>
      </c>
      <c r="B554" t="s">
        <v>23</v>
      </c>
      <c r="C554" t="s">
        <v>19</v>
      </c>
      <c r="D554" s="1"/>
    </row>
    <row r="555" spans="1:4" x14ac:dyDescent="0.45">
      <c r="A555" t="s">
        <v>88</v>
      </c>
      <c r="B555" t="s">
        <v>23</v>
      </c>
      <c r="C555" t="s">
        <v>21</v>
      </c>
      <c r="D555" s="1"/>
    </row>
    <row r="556" spans="1:4" x14ac:dyDescent="0.45">
      <c r="A556" t="s">
        <v>88</v>
      </c>
      <c r="B556" t="s">
        <v>25</v>
      </c>
      <c r="C556" t="s">
        <v>9</v>
      </c>
      <c r="D556" s="1"/>
    </row>
    <row r="557" spans="1:4" x14ac:dyDescent="0.45">
      <c r="A557" t="s">
        <v>88</v>
      </c>
      <c r="B557" t="s">
        <v>25</v>
      </c>
      <c r="C557" t="s">
        <v>4</v>
      </c>
      <c r="D557" s="1"/>
    </row>
    <row r="558" spans="1:4" x14ac:dyDescent="0.45">
      <c r="A558" t="s">
        <v>88</v>
      </c>
      <c r="B558" t="s">
        <v>25</v>
      </c>
      <c r="C558" t="s">
        <v>1</v>
      </c>
      <c r="D558" s="1"/>
    </row>
    <row r="559" spans="1:4" x14ac:dyDescent="0.45">
      <c r="A559" t="s">
        <v>88</v>
      </c>
      <c r="B559" t="s">
        <v>25</v>
      </c>
      <c r="C559" t="s">
        <v>19</v>
      </c>
      <c r="D559" s="1"/>
    </row>
    <row r="560" spans="1:4" x14ac:dyDescent="0.45">
      <c r="A560" t="s">
        <v>29</v>
      </c>
      <c r="B560" t="s">
        <v>25</v>
      </c>
      <c r="C560" t="s">
        <v>21</v>
      </c>
      <c r="D560" s="1"/>
    </row>
    <row r="561" spans="1:4" x14ac:dyDescent="0.45">
      <c r="A561" t="s">
        <v>29</v>
      </c>
      <c r="B561" t="s">
        <v>25</v>
      </c>
      <c r="C561" t="s">
        <v>46</v>
      </c>
      <c r="D561" s="1"/>
    </row>
    <row r="562" spans="1:4" x14ac:dyDescent="0.45">
      <c r="A562" t="s">
        <v>29</v>
      </c>
      <c r="B562" t="s">
        <v>25</v>
      </c>
      <c r="C562" t="s">
        <v>67</v>
      </c>
      <c r="D562" s="1"/>
    </row>
    <row r="563" spans="1:4" x14ac:dyDescent="0.45">
      <c r="A563" t="s">
        <v>29</v>
      </c>
      <c r="B563" t="s">
        <v>23</v>
      </c>
      <c r="C563" t="s">
        <v>21</v>
      </c>
      <c r="D563" s="1"/>
    </row>
    <row r="564" spans="1:4" x14ac:dyDescent="0.45">
      <c r="A564" t="s">
        <v>90</v>
      </c>
      <c r="B564" t="s">
        <v>6</v>
      </c>
      <c r="C564" t="s">
        <v>2</v>
      </c>
      <c r="D564" s="1"/>
    </row>
    <row r="565" spans="1:4" x14ac:dyDescent="0.45">
      <c r="A565" t="s">
        <v>90</v>
      </c>
      <c r="B565" t="s">
        <v>6</v>
      </c>
      <c r="C565" t="s">
        <v>4</v>
      </c>
      <c r="D565" s="1"/>
    </row>
    <row r="566" spans="1:4" x14ac:dyDescent="0.45">
      <c r="A566" t="s">
        <v>90</v>
      </c>
      <c r="B566" t="s">
        <v>23</v>
      </c>
      <c r="C566" t="s">
        <v>4</v>
      </c>
      <c r="D566" s="1"/>
    </row>
    <row r="567" spans="1:4" x14ac:dyDescent="0.45">
      <c r="A567" t="s">
        <v>90</v>
      </c>
      <c r="B567" t="s">
        <v>46</v>
      </c>
      <c r="C567" t="s">
        <v>6</v>
      </c>
      <c r="D567" s="1"/>
    </row>
    <row r="568" spans="1:4" x14ac:dyDescent="0.45">
      <c r="A568" t="s">
        <v>90</v>
      </c>
      <c r="B568" t="s">
        <v>1</v>
      </c>
      <c r="C568" t="s">
        <v>67</v>
      </c>
      <c r="D568" s="1"/>
    </row>
    <row r="569" spans="1:4" x14ac:dyDescent="0.45">
      <c r="A569" t="s">
        <v>90</v>
      </c>
      <c r="B569" t="s">
        <v>1</v>
      </c>
      <c r="C569" t="s">
        <v>23</v>
      </c>
      <c r="D569" s="1"/>
    </row>
    <row r="570" spans="1:4" x14ac:dyDescent="0.45">
      <c r="A570" t="s">
        <v>90</v>
      </c>
      <c r="B570" t="s">
        <v>46</v>
      </c>
      <c r="C570" t="s">
        <v>8</v>
      </c>
      <c r="D570" s="1"/>
    </row>
    <row r="571" spans="1:4" x14ac:dyDescent="0.45">
      <c r="A571" t="s">
        <v>90</v>
      </c>
      <c r="B571" t="s">
        <v>27</v>
      </c>
      <c r="C571" t="s">
        <v>4</v>
      </c>
      <c r="D571" s="1"/>
    </row>
    <row r="572" spans="1:4" x14ac:dyDescent="0.45">
      <c r="A572" t="s">
        <v>91</v>
      </c>
      <c r="B572" t="s">
        <v>46</v>
      </c>
      <c r="C572" t="s">
        <v>9</v>
      </c>
      <c r="D572" s="1"/>
    </row>
    <row r="573" spans="1:4" x14ac:dyDescent="0.45">
      <c r="A573" t="s">
        <v>91</v>
      </c>
      <c r="B573" t="s">
        <v>46</v>
      </c>
      <c r="C573" t="s">
        <v>8</v>
      </c>
      <c r="D573" s="1"/>
    </row>
    <row r="574" spans="1:4" x14ac:dyDescent="0.45">
      <c r="A574" t="s">
        <v>91</v>
      </c>
      <c r="B574" t="s">
        <v>46</v>
      </c>
      <c r="C574" t="s">
        <v>2</v>
      </c>
      <c r="D574" s="1"/>
    </row>
    <row r="575" spans="1:4" x14ac:dyDescent="0.45">
      <c r="A575" t="s">
        <v>48</v>
      </c>
      <c r="B575" t="s">
        <v>46</v>
      </c>
      <c r="C575" t="s">
        <v>12</v>
      </c>
      <c r="D575" s="1"/>
    </row>
    <row r="576" spans="1:4" x14ac:dyDescent="0.45">
      <c r="A576" t="s">
        <v>48</v>
      </c>
      <c r="B576" t="s">
        <v>46</v>
      </c>
      <c r="C576" t="s">
        <v>4</v>
      </c>
      <c r="D576" s="1"/>
    </row>
    <row r="577" spans="1:4" x14ac:dyDescent="0.45">
      <c r="A577" t="s">
        <v>48</v>
      </c>
      <c r="B577" t="s">
        <v>46</v>
      </c>
      <c r="C577" t="s">
        <v>6</v>
      </c>
      <c r="D577" s="1"/>
    </row>
    <row r="578" spans="1:4" x14ac:dyDescent="0.45">
      <c r="A578" t="s">
        <v>48</v>
      </c>
      <c r="B578" t="s">
        <v>46</v>
      </c>
      <c r="C578" t="s">
        <v>1</v>
      </c>
      <c r="D578" s="1"/>
    </row>
    <row r="579" spans="1:4" x14ac:dyDescent="0.45">
      <c r="A579" t="s">
        <v>48</v>
      </c>
      <c r="B579" t="s">
        <v>46</v>
      </c>
      <c r="C579" t="s">
        <v>17</v>
      </c>
      <c r="D579" s="1"/>
    </row>
    <row r="580" spans="1:4" x14ac:dyDescent="0.45">
      <c r="A580" t="s">
        <v>48</v>
      </c>
      <c r="B580" t="s">
        <v>46</v>
      </c>
      <c r="C580" t="s">
        <v>19</v>
      </c>
      <c r="D580" s="1"/>
    </row>
    <row r="581" spans="1:4" x14ac:dyDescent="0.45">
      <c r="A581" t="s">
        <v>48</v>
      </c>
      <c r="B581" t="s">
        <v>46</v>
      </c>
      <c r="C581" t="s">
        <v>21</v>
      </c>
      <c r="D581" s="1"/>
    </row>
    <row r="582" spans="1:4" x14ac:dyDescent="0.45">
      <c r="A582" t="s">
        <v>10</v>
      </c>
      <c r="B582" t="s">
        <v>46</v>
      </c>
      <c r="C582" t="s">
        <v>46</v>
      </c>
      <c r="D582" s="1"/>
    </row>
    <row r="583" spans="1:4" x14ac:dyDescent="0.45">
      <c r="A583" t="s">
        <v>14</v>
      </c>
      <c r="B583" t="s">
        <v>46</v>
      </c>
      <c r="C583" t="s">
        <v>23</v>
      </c>
      <c r="D583" s="1"/>
    </row>
    <row r="584" spans="1:4" x14ac:dyDescent="0.45">
      <c r="A584" t="s">
        <v>14</v>
      </c>
      <c r="B584" t="s">
        <v>46</v>
      </c>
      <c r="C584" t="s">
        <v>25</v>
      </c>
      <c r="D584" s="1"/>
    </row>
    <row r="585" spans="1:4" x14ac:dyDescent="0.45">
      <c r="A585" t="s">
        <v>10</v>
      </c>
      <c r="B585" t="s">
        <v>46</v>
      </c>
      <c r="C585" t="s">
        <v>27</v>
      </c>
      <c r="D585" s="1"/>
    </row>
    <row r="586" spans="1:4" x14ac:dyDescent="0.45">
      <c r="A586" t="s">
        <v>48</v>
      </c>
      <c r="B586" t="s">
        <v>8</v>
      </c>
      <c r="C586" t="s">
        <v>9</v>
      </c>
      <c r="D586" s="1"/>
    </row>
    <row r="587" spans="1:4" x14ac:dyDescent="0.45">
      <c r="A587" t="s">
        <v>92</v>
      </c>
      <c r="B587" t="s">
        <v>8</v>
      </c>
      <c r="C587" t="s">
        <v>2</v>
      </c>
      <c r="D587" s="1"/>
    </row>
    <row r="588" spans="1:4" x14ac:dyDescent="0.45">
      <c r="A588" t="s">
        <v>57</v>
      </c>
      <c r="B588" t="s">
        <v>8</v>
      </c>
      <c r="C588" t="s">
        <v>4</v>
      </c>
      <c r="D588" s="1"/>
    </row>
    <row r="589" spans="1:4" x14ac:dyDescent="0.45">
      <c r="A589" t="s">
        <v>57</v>
      </c>
      <c r="B589" t="s">
        <v>8</v>
      </c>
      <c r="C589" t="s">
        <v>17</v>
      </c>
      <c r="D589" s="1"/>
    </row>
    <row r="590" spans="1:4" x14ac:dyDescent="0.45">
      <c r="A590" t="s">
        <v>57</v>
      </c>
      <c r="B590" t="s">
        <v>8</v>
      </c>
      <c r="C590" t="s">
        <v>19</v>
      </c>
      <c r="D590" s="1"/>
    </row>
    <row r="591" spans="1:4" x14ac:dyDescent="0.45">
      <c r="A591" t="s">
        <v>57</v>
      </c>
      <c r="B591" t="s">
        <v>8</v>
      </c>
      <c r="C591" t="s">
        <v>21</v>
      </c>
      <c r="D591" s="1"/>
    </row>
    <row r="592" spans="1:4" x14ac:dyDescent="0.45">
      <c r="A592" t="s">
        <v>57</v>
      </c>
      <c r="B592" t="s">
        <v>23</v>
      </c>
      <c r="C592" t="s">
        <v>9</v>
      </c>
      <c r="D592" s="1"/>
    </row>
    <row r="593" spans="1:4" x14ac:dyDescent="0.45">
      <c r="A593" t="s">
        <v>57</v>
      </c>
      <c r="B593" t="s">
        <v>23</v>
      </c>
      <c r="C593" t="s">
        <v>4</v>
      </c>
      <c r="D593" s="1"/>
    </row>
    <row r="594" spans="1:4" x14ac:dyDescent="0.45">
      <c r="A594" t="s">
        <v>57</v>
      </c>
      <c r="B594" t="s">
        <v>23</v>
      </c>
      <c r="C594" t="s">
        <v>19</v>
      </c>
      <c r="D594" s="1"/>
    </row>
    <row r="595" spans="1:4" x14ac:dyDescent="0.45">
      <c r="A595" t="s">
        <v>57</v>
      </c>
      <c r="B595" t="s">
        <v>8</v>
      </c>
      <c r="C595" t="s">
        <v>23</v>
      </c>
      <c r="D595" s="1"/>
    </row>
    <row r="596" spans="1:4" x14ac:dyDescent="0.45">
      <c r="A596" t="s">
        <v>57</v>
      </c>
      <c r="B596" t="s">
        <v>1</v>
      </c>
      <c r="C596" t="s">
        <v>6</v>
      </c>
      <c r="D596" s="1"/>
    </row>
    <row r="597" spans="1:4" x14ac:dyDescent="0.45">
      <c r="A597" t="s">
        <v>57</v>
      </c>
      <c r="B597" t="s">
        <v>1</v>
      </c>
      <c r="C597" t="s">
        <v>19</v>
      </c>
      <c r="D597" s="1"/>
    </row>
    <row r="598" spans="1:4" x14ac:dyDescent="0.45">
      <c r="A598" t="s">
        <v>57</v>
      </c>
      <c r="B598" t="s">
        <v>1</v>
      </c>
      <c r="C598" t="s">
        <v>21</v>
      </c>
      <c r="D598" s="1"/>
    </row>
    <row r="599" spans="1:4" x14ac:dyDescent="0.45">
      <c r="A599" t="s">
        <v>57</v>
      </c>
      <c r="B599" t="s">
        <v>23</v>
      </c>
      <c r="C599" t="s">
        <v>2</v>
      </c>
      <c r="D599" s="1"/>
    </row>
    <row r="600" spans="1:4" x14ac:dyDescent="0.45">
      <c r="A600" t="s">
        <v>57</v>
      </c>
      <c r="B600" t="s">
        <v>25</v>
      </c>
      <c r="C600" t="s">
        <v>2</v>
      </c>
      <c r="D600" s="1"/>
    </row>
    <row r="601" spans="1:4" x14ac:dyDescent="0.45">
      <c r="A601" t="s">
        <v>57</v>
      </c>
      <c r="B601" t="s">
        <v>25</v>
      </c>
      <c r="C601" t="s">
        <v>4</v>
      </c>
      <c r="D601" s="1"/>
    </row>
    <row r="602" spans="1:4" x14ac:dyDescent="0.45">
      <c r="A602" t="s">
        <v>57</v>
      </c>
      <c r="B602" t="s">
        <v>25</v>
      </c>
      <c r="C602" t="s">
        <v>6</v>
      </c>
      <c r="D602" s="1"/>
    </row>
    <row r="603" spans="1:4" x14ac:dyDescent="0.45">
      <c r="A603" t="s">
        <v>94</v>
      </c>
      <c r="B603" t="s">
        <v>25</v>
      </c>
      <c r="C603" t="s">
        <v>67</v>
      </c>
      <c r="D603" s="1"/>
    </row>
    <row r="604" spans="1:4" x14ac:dyDescent="0.45">
      <c r="A604" t="s">
        <v>94</v>
      </c>
      <c r="B604" t="s">
        <v>23</v>
      </c>
      <c r="C604" t="s">
        <v>9</v>
      </c>
      <c r="D604" s="1"/>
    </row>
    <row r="605" spans="1:4" x14ac:dyDescent="0.45">
      <c r="A605" t="s">
        <v>94</v>
      </c>
      <c r="B605" t="s">
        <v>23</v>
      </c>
      <c r="C605" t="s">
        <v>4</v>
      </c>
      <c r="D605" s="1"/>
    </row>
    <row r="606" spans="1:4" x14ac:dyDescent="0.45">
      <c r="A606" t="s">
        <v>94</v>
      </c>
      <c r="B606" t="s">
        <v>23</v>
      </c>
      <c r="C606" t="s">
        <v>19</v>
      </c>
      <c r="D606" s="1"/>
    </row>
    <row r="607" spans="1:4" x14ac:dyDescent="0.45">
      <c r="A607" t="s">
        <v>94</v>
      </c>
      <c r="B607" t="s">
        <v>23</v>
      </c>
      <c r="C607" t="s">
        <v>21</v>
      </c>
      <c r="D607" s="1"/>
    </row>
    <row r="608" spans="1:4" x14ac:dyDescent="0.45">
      <c r="A608" t="s">
        <v>95</v>
      </c>
      <c r="B608" t="s">
        <v>25</v>
      </c>
      <c r="C608" t="s">
        <v>9</v>
      </c>
      <c r="D608" s="1"/>
    </row>
    <row r="609" spans="1:4" x14ac:dyDescent="0.45">
      <c r="A609" t="s">
        <v>95</v>
      </c>
      <c r="B609" t="s">
        <v>25</v>
      </c>
      <c r="C609" t="s">
        <v>4</v>
      </c>
      <c r="D609" s="1"/>
    </row>
    <row r="610" spans="1:4" x14ac:dyDescent="0.45">
      <c r="A610" t="s">
        <v>31</v>
      </c>
      <c r="B610" t="s">
        <v>25</v>
      </c>
      <c r="C610" t="s">
        <v>6</v>
      </c>
      <c r="D610" s="1"/>
    </row>
    <row r="611" spans="1:4" x14ac:dyDescent="0.45">
      <c r="A611" t="s">
        <v>96</v>
      </c>
      <c r="B611" t="s">
        <v>25</v>
      </c>
      <c r="C611" t="s">
        <v>1</v>
      </c>
      <c r="D611" s="1"/>
    </row>
    <row r="612" spans="1:4" x14ac:dyDescent="0.45">
      <c r="A612" t="s">
        <v>96</v>
      </c>
      <c r="B612" t="s">
        <v>25</v>
      </c>
      <c r="C612" t="s">
        <v>19</v>
      </c>
      <c r="D612" s="1"/>
    </row>
    <row r="613" spans="1:4" x14ac:dyDescent="0.45">
      <c r="A613" t="s">
        <v>98</v>
      </c>
      <c r="B613" t="s">
        <v>25</v>
      </c>
      <c r="C613" t="s">
        <v>21</v>
      </c>
      <c r="D613" s="1"/>
    </row>
    <row r="614" spans="1:4" x14ac:dyDescent="0.45">
      <c r="A614" t="s">
        <v>98</v>
      </c>
      <c r="B614" t="s">
        <v>25</v>
      </c>
      <c r="C614" t="s">
        <v>46</v>
      </c>
      <c r="D614" s="1"/>
    </row>
    <row r="615" spans="1:4" x14ac:dyDescent="0.45">
      <c r="A615" t="s">
        <v>98</v>
      </c>
      <c r="B615" t="s">
        <v>25</v>
      </c>
      <c r="C615" t="s">
        <v>67</v>
      </c>
      <c r="D615" s="1"/>
    </row>
    <row r="616" spans="1:4" x14ac:dyDescent="0.45">
      <c r="A616" t="s">
        <v>95</v>
      </c>
      <c r="B616" t="s">
        <v>67</v>
      </c>
      <c r="C616" t="s">
        <v>23</v>
      </c>
      <c r="D616" s="1"/>
    </row>
    <row r="617" spans="1:4" x14ac:dyDescent="0.45">
      <c r="A617" t="s">
        <v>95</v>
      </c>
      <c r="B617" t="s">
        <v>23</v>
      </c>
      <c r="C617" t="s">
        <v>2</v>
      </c>
      <c r="D617" s="1"/>
    </row>
    <row r="618" spans="1:4" x14ac:dyDescent="0.45">
      <c r="A618" t="s">
        <v>95</v>
      </c>
      <c r="B618" t="s">
        <v>8</v>
      </c>
      <c r="C618" t="s">
        <v>67</v>
      </c>
      <c r="D618" s="1"/>
    </row>
    <row r="619" spans="1:4" x14ac:dyDescent="0.45">
      <c r="A619" t="s">
        <v>95</v>
      </c>
      <c r="B619" t="s">
        <v>25</v>
      </c>
      <c r="C619" t="s">
        <v>12</v>
      </c>
      <c r="D619" s="1"/>
    </row>
    <row r="620" spans="1:4" x14ac:dyDescent="0.45">
      <c r="A620" t="s">
        <v>48</v>
      </c>
      <c r="B620" t="s">
        <v>23</v>
      </c>
      <c r="C620" t="s">
        <v>2</v>
      </c>
      <c r="D620" s="1"/>
    </row>
    <row r="621" spans="1:4" x14ac:dyDescent="0.45">
      <c r="A621" t="s">
        <v>48</v>
      </c>
      <c r="B621" t="s">
        <v>46</v>
      </c>
      <c r="C621" t="s">
        <v>25</v>
      </c>
      <c r="D621" s="1"/>
    </row>
    <row r="622" spans="1:4" x14ac:dyDescent="0.45">
      <c r="A622" t="s">
        <v>48</v>
      </c>
      <c r="B622" t="s">
        <v>25</v>
      </c>
      <c r="C622" t="s">
        <v>9</v>
      </c>
      <c r="D622" s="1"/>
    </row>
    <row r="623" spans="1:4" x14ac:dyDescent="0.45">
      <c r="A623" t="s">
        <v>48</v>
      </c>
      <c r="B623" t="s">
        <v>25</v>
      </c>
      <c r="C623" t="s">
        <v>8</v>
      </c>
      <c r="D623" s="1"/>
    </row>
    <row r="624" spans="1:4" x14ac:dyDescent="0.45">
      <c r="A624" t="s">
        <v>48</v>
      </c>
      <c r="B624" t="s">
        <v>25</v>
      </c>
      <c r="C624" t="s">
        <v>2</v>
      </c>
      <c r="D624" s="1"/>
    </row>
    <row r="625" spans="1:4" x14ac:dyDescent="0.45">
      <c r="A625" t="s">
        <v>48</v>
      </c>
      <c r="B625" t="s">
        <v>25</v>
      </c>
      <c r="C625" t="s">
        <v>12</v>
      </c>
      <c r="D625" s="1"/>
    </row>
    <row r="626" spans="1:4" x14ac:dyDescent="0.45">
      <c r="A626" t="s">
        <v>48</v>
      </c>
      <c r="B626" t="s">
        <v>25</v>
      </c>
      <c r="C626" t="s">
        <v>4</v>
      </c>
      <c r="D626" s="1"/>
    </row>
    <row r="627" spans="1:4" x14ac:dyDescent="0.45">
      <c r="A627" t="s">
        <v>48</v>
      </c>
      <c r="B627" t="s">
        <v>25</v>
      </c>
      <c r="C627" t="s">
        <v>6</v>
      </c>
      <c r="D627" s="1"/>
    </row>
    <row r="628" spans="1:4" x14ac:dyDescent="0.45">
      <c r="A628" t="s">
        <v>97</v>
      </c>
      <c r="B628" t="s">
        <v>25</v>
      </c>
      <c r="C628" t="s">
        <v>17</v>
      </c>
      <c r="D628" s="1"/>
    </row>
    <row r="629" spans="1:4" x14ac:dyDescent="0.45">
      <c r="A629" t="s">
        <v>94</v>
      </c>
      <c r="B629" t="s">
        <v>25</v>
      </c>
      <c r="C629" t="s">
        <v>19</v>
      </c>
      <c r="D629" s="1"/>
    </row>
    <row r="630" spans="1:4" x14ac:dyDescent="0.45">
      <c r="A630" t="s">
        <v>97</v>
      </c>
      <c r="B630" t="s">
        <v>25</v>
      </c>
      <c r="C630" t="s">
        <v>21</v>
      </c>
      <c r="D630" s="1"/>
    </row>
    <row r="631" spans="1:4" x14ac:dyDescent="0.45">
      <c r="A631" t="s">
        <v>57</v>
      </c>
      <c r="B631" t="s">
        <v>25</v>
      </c>
      <c r="C631" t="s">
        <v>23</v>
      </c>
      <c r="D631" s="1"/>
    </row>
    <row r="632" spans="1:4" x14ac:dyDescent="0.45">
      <c r="A632" t="s">
        <v>101</v>
      </c>
      <c r="B632" t="s">
        <v>8</v>
      </c>
      <c r="C632" t="s">
        <v>9</v>
      </c>
      <c r="D632" s="1"/>
    </row>
    <row r="633" spans="1:4" x14ac:dyDescent="0.45">
      <c r="A633" t="s">
        <v>101</v>
      </c>
      <c r="B633" t="s">
        <v>8</v>
      </c>
      <c r="C633" t="s">
        <v>2</v>
      </c>
      <c r="D633" s="1"/>
    </row>
    <row r="634" spans="1:4" x14ac:dyDescent="0.45">
      <c r="A634" t="s">
        <v>101</v>
      </c>
      <c r="B634" t="s">
        <v>8</v>
      </c>
      <c r="C634" t="s">
        <v>4</v>
      </c>
      <c r="D634" s="1"/>
    </row>
    <row r="635" spans="1:4" x14ac:dyDescent="0.45">
      <c r="A635" t="s">
        <v>101</v>
      </c>
      <c r="B635" t="s">
        <v>8</v>
      </c>
      <c r="C635" t="s">
        <v>6</v>
      </c>
      <c r="D635" s="1"/>
    </row>
    <row r="636" spans="1:4" x14ac:dyDescent="0.45">
      <c r="A636" t="s">
        <v>101</v>
      </c>
      <c r="B636" t="s">
        <v>8</v>
      </c>
      <c r="C636" t="s">
        <v>17</v>
      </c>
      <c r="D636" s="1"/>
    </row>
    <row r="637" spans="1:4" x14ac:dyDescent="0.45">
      <c r="A637" t="s">
        <v>101</v>
      </c>
      <c r="B637" t="s">
        <v>8</v>
      </c>
      <c r="C637" t="s">
        <v>19</v>
      </c>
      <c r="D637" s="1"/>
    </row>
    <row r="638" spans="1:4" x14ac:dyDescent="0.45">
      <c r="A638" t="s">
        <v>101</v>
      </c>
      <c r="B638" t="s">
        <v>8</v>
      </c>
      <c r="C638" t="s">
        <v>21</v>
      </c>
      <c r="D638" s="1"/>
    </row>
    <row r="639" spans="1:4" x14ac:dyDescent="0.45">
      <c r="A639" t="s">
        <v>101</v>
      </c>
      <c r="B639" t="s">
        <v>8</v>
      </c>
      <c r="C639" t="s">
        <v>23</v>
      </c>
      <c r="D639" s="1"/>
    </row>
    <row r="640" spans="1:4" x14ac:dyDescent="0.45">
      <c r="A640" t="s">
        <v>101</v>
      </c>
      <c r="B640" t="s">
        <v>8</v>
      </c>
      <c r="C640" t="s">
        <v>27</v>
      </c>
      <c r="D640" s="1"/>
    </row>
    <row r="641" spans="1:4" x14ac:dyDescent="0.45">
      <c r="A641" t="s">
        <v>102</v>
      </c>
      <c r="B641" t="s">
        <v>8</v>
      </c>
      <c r="C641" t="s">
        <v>9</v>
      </c>
      <c r="D641" s="1"/>
    </row>
    <row r="642" spans="1:4" x14ac:dyDescent="0.45">
      <c r="A642" t="s">
        <v>102</v>
      </c>
      <c r="B642" t="s">
        <v>8</v>
      </c>
      <c r="C642" t="s">
        <v>4</v>
      </c>
      <c r="D642" s="1"/>
    </row>
    <row r="643" spans="1:4" x14ac:dyDescent="0.45">
      <c r="A643" t="s">
        <v>102</v>
      </c>
      <c r="B643" t="s">
        <v>8</v>
      </c>
      <c r="C643" t="s">
        <v>6</v>
      </c>
      <c r="D643" s="1"/>
    </row>
    <row r="644" spans="1:4" x14ac:dyDescent="0.45">
      <c r="A644" t="s">
        <v>102</v>
      </c>
      <c r="B644" t="s">
        <v>8</v>
      </c>
      <c r="C644" t="s">
        <v>1</v>
      </c>
      <c r="D644" s="1"/>
    </row>
    <row r="645" spans="1:4" x14ac:dyDescent="0.45">
      <c r="A645" t="s">
        <v>102</v>
      </c>
      <c r="B645" t="s">
        <v>8</v>
      </c>
      <c r="C645" t="s">
        <v>17</v>
      </c>
      <c r="D645" s="1"/>
    </row>
    <row r="646" spans="1:4" x14ac:dyDescent="0.45">
      <c r="A646" t="s">
        <v>102</v>
      </c>
      <c r="B646" t="s">
        <v>8</v>
      </c>
      <c r="C646" t="s">
        <v>19</v>
      </c>
      <c r="D646" s="1"/>
    </row>
    <row r="647" spans="1:4" x14ac:dyDescent="0.45">
      <c r="A647" t="s">
        <v>102</v>
      </c>
      <c r="B647" t="s">
        <v>8</v>
      </c>
      <c r="C647" t="s">
        <v>21</v>
      </c>
      <c r="D647" s="1"/>
    </row>
    <row r="648" spans="1:4" x14ac:dyDescent="0.45">
      <c r="A648" t="s">
        <v>102</v>
      </c>
      <c r="B648" t="s">
        <v>8</v>
      </c>
      <c r="C648" t="s">
        <v>46</v>
      </c>
      <c r="D648" s="1"/>
    </row>
    <row r="649" spans="1:4" x14ac:dyDescent="0.45">
      <c r="A649" t="s">
        <v>103</v>
      </c>
      <c r="B649" t="s">
        <v>8</v>
      </c>
      <c r="C649" t="s">
        <v>23</v>
      </c>
      <c r="D649" s="1"/>
    </row>
    <row r="650" spans="1:4" x14ac:dyDescent="0.45">
      <c r="A650" t="s">
        <v>103</v>
      </c>
      <c r="B650" t="s">
        <v>46</v>
      </c>
      <c r="C650" t="s">
        <v>8</v>
      </c>
      <c r="D650" s="1"/>
    </row>
    <row r="651" spans="1:4" x14ac:dyDescent="0.45">
      <c r="A651" t="s">
        <v>103</v>
      </c>
      <c r="B651" t="s">
        <v>27</v>
      </c>
      <c r="C651" t="s">
        <v>9</v>
      </c>
      <c r="D651" s="1"/>
    </row>
    <row r="652" spans="1:4" x14ac:dyDescent="0.45">
      <c r="A652" t="s">
        <v>103</v>
      </c>
      <c r="B652" t="s">
        <v>27</v>
      </c>
      <c r="C652" t="s">
        <v>8</v>
      </c>
      <c r="D652" s="1"/>
    </row>
    <row r="653" spans="1:4" x14ac:dyDescent="0.45">
      <c r="A653" t="s">
        <v>103</v>
      </c>
      <c r="B653" t="s">
        <v>27</v>
      </c>
      <c r="C653" t="s">
        <v>2</v>
      </c>
      <c r="D653" s="1"/>
    </row>
    <row r="654" spans="1:4" x14ac:dyDescent="0.45">
      <c r="A654" t="s">
        <v>103</v>
      </c>
      <c r="B654" t="s">
        <v>27</v>
      </c>
      <c r="C654" t="s">
        <v>12</v>
      </c>
      <c r="D654" s="1"/>
    </row>
    <row r="655" spans="1:4" x14ac:dyDescent="0.45">
      <c r="A655" t="s">
        <v>103</v>
      </c>
      <c r="B655" t="s">
        <v>27</v>
      </c>
      <c r="C655" t="s">
        <v>17</v>
      </c>
      <c r="D655" s="1"/>
    </row>
    <row r="656" spans="1:4" x14ac:dyDescent="0.45">
      <c r="A656" t="s">
        <v>103</v>
      </c>
      <c r="B656" t="s">
        <v>27</v>
      </c>
      <c r="C656" t="s">
        <v>19</v>
      </c>
      <c r="D656" s="1"/>
    </row>
    <row r="657" spans="1:4" x14ac:dyDescent="0.45">
      <c r="A657" t="s">
        <v>37</v>
      </c>
      <c r="B657" t="s">
        <v>27</v>
      </c>
      <c r="C657" t="s">
        <v>21</v>
      </c>
      <c r="D657" s="1"/>
    </row>
    <row r="658" spans="1:4" x14ac:dyDescent="0.45">
      <c r="A658" t="s">
        <v>104</v>
      </c>
      <c r="B658" t="s">
        <v>27</v>
      </c>
      <c r="C658" t="s">
        <v>23</v>
      </c>
      <c r="D658" s="1"/>
    </row>
    <row r="659" spans="1:4" x14ac:dyDescent="0.45">
      <c r="A659" t="s">
        <v>104</v>
      </c>
      <c r="B659" t="s">
        <v>46</v>
      </c>
      <c r="C659" t="s">
        <v>2</v>
      </c>
      <c r="D659" s="1"/>
    </row>
    <row r="660" spans="1:4" x14ac:dyDescent="0.45">
      <c r="A660" t="s">
        <v>104</v>
      </c>
      <c r="B660" t="s">
        <v>46</v>
      </c>
      <c r="C660" t="s">
        <v>4</v>
      </c>
      <c r="D660" s="1"/>
    </row>
    <row r="661" spans="1:4" x14ac:dyDescent="0.45">
      <c r="A661" t="s">
        <v>104</v>
      </c>
      <c r="B661" t="s">
        <v>46</v>
      </c>
      <c r="C661" t="s">
        <v>17</v>
      </c>
      <c r="D661" s="1"/>
    </row>
    <row r="662" spans="1:4" x14ac:dyDescent="0.45">
      <c r="A662" t="s">
        <v>104</v>
      </c>
      <c r="B662" t="s">
        <v>46</v>
      </c>
      <c r="C662" t="s">
        <v>19</v>
      </c>
      <c r="D662" s="1"/>
    </row>
    <row r="663" spans="1:4" x14ac:dyDescent="0.45">
      <c r="A663" t="s">
        <v>104</v>
      </c>
      <c r="B663" t="s">
        <v>46</v>
      </c>
      <c r="C663" t="s">
        <v>21</v>
      </c>
      <c r="D663" s="1"/>
    </row>
    <row r="664" spans="1:4" x14ac:dyDescent="0.45">
      <c r="A664" t="s">
        <v>104</v>
      </c>
      <c r="B664" t="s">
        <v>21</v>
      </c>
      <c r="C664" t="s">
        <v>9</v>
      </c>
      <c r="D664" s="1"/>
    </row>
    <row r="665" spans="1:4" x14ac:dyDescent="0.45">
      <c r="A665" t="s">
        <v>0</v>
      </c>
      <c r="B665" t="s">
        <v>21</v>
      </c>
      <c r="C665" t="s">
        <v>4</v>
      </c>
      <c r="D665" s="1"/>
    </row>
    <row r="666" spans="1:4" x14ac:dyDescent="0.45">
      <c r="A666" t="s">
        <v>0</v>
      </c>
      <c r="B666" t="s">
        <v>21</v>
      </c>
      <c r="C666" t="s">
        <v>19</v>
      </c>
      <c r="D666" s="1"/>
    </row>
    <row r="667" spans="1:4" x14ac:dyDescent="0.45">
      <c r="A667" t="s">
        <v>0</v>
      </c>
      <c r="B667" t="s">
        <v>46</v>
      </c>
      <c r="C667" t="s">
        <v>8</v>
      </c>
      <c r="D667" s="1"/>
    </row>
    <row r="668" spans="1:4" x14ac:dyDescent="0.45">
      <c r="A668" t="s">
        <v>0</v>
      </c>
      <c r="B668" t="s">
        <v>46</v>
      </c>
      <c r="C668" t="s">
        <v>2</v>
      </c>
      <c r="D668" s="1"/>
    </row>
    <row r="669" spans="1:4" x14ac:dyDescent="0.45">
      <c r="A669" t="s">
        <v>0</v>
      </c>
      <c r="B669" t="s">
        <v>46</v>
      </c>
      <c r="C669" t="s">
        <v>12</v>
      </c>
      <c r="D669" s="1"/>
    </row>
    <row r="670" spans="1:4" x14ac:dyDescent="0.45">
      <c r="A670" t="s">
        <v>100</v>
      </c>
      <c r="B670" t="s">
        <v>46</v>
      </c>
      <c r="C670" t="s">
        <v>4</v>
      </c>
      <c r="D670" s="1"/>
    </row>
    <row r="671" spans="1:4" x14ac:dyDescent="0.45">
      <c r="A671" t="s">
        <v>100</v>
      </c>
      <c r="B671" t="s">
        <v>46</v>
      </c>
      <c r="C671" t="s">
        <v>6</v>
      </c>
      <c r="D671" s="1"/>
    </row>
    <row r="672" spans="1:4" x14ac:dyDescent="0.45">
      <c r="A672" t="s">
        <v>100</v>
      </c>
      <c r="B672" t="s">
        <v>46</v>
      </c>
      <c r="C672" t="s">
        <v>17</v>
      </c>
      <c r="D672" s="1"/>
    </row>
    <row r="673" spans="1:4" x14ac:dyDescent="0.45">
      <c r="A673" t="s">
        <v>13</v>
      </c>
      <c r="B673" t="s">
        <v>46</v>
      </c>
      <c r="C673" t="s">
        <v>19</v>
      </c>
      <c r="D673" s="1"/>
    </row>
    <row r="674" spans="1:4" x14ac:dyDescent="0.45">
      <c r="A674" t="s">
        <v>13</v>
      </c>
      <c r="B674" t="s">
        <v>46</v>
      </c>
      <c r="C674" t="s">
        <v>21</v>
      </c>
      <c r="D674" s="1"/>
    </row>
    <row r="675" spans="1:4" x14ac:dyDescent="0.45">
      <c r="A675" t="s">
        <v>13</v>
      </c>
      <c r="B675" t="s">
        <v>46</v>
      </c>
      <c r="C675" t="s">
        <v>23</v>
      </c>
      <c r="D675" s="1"/>
    </row>
    <row r="676" spans="1:4" x14ac:dyDescent="0.45">
      <c r="A676" t="s">
        <v>13</v>
      </c>
      <c r="B676" t="s">
        <v>46</v>
      </c>
      <c r="C676" t="s">
        <v>27</v>
      </c>
      <c r="D676" s="1"/>
    </row>
    <row r="677" spans="1:4" x14ac:dyDescent="0.45">
      <c r="A677" t="s">
        <v>13</v>
      </c>
      <c r="B677" t="s">
        <v>12</v>
      </c>
      <c r="C677" t="s">
        <v>9</v>
      </c>
    </row>
    <row r="678" spans="1:4" x14ac:dyDescent="0.45">
      <c r="A678" t="s">
        <v>13</v>
      </c>
      <c r="B678" t="s">
        <v>12</v>
      </c>
      <c r="C678" t="s">
        <v>2</v>
      </c>
      <c r="D678" s="1"/>
    </row>
    <row r="679" spans="1:4" x14ac:dyDescent="0.45">
      <c r="A679" t="s">
        <v>13</v>
      </c>
      <c r="B679" t="s">
        <v>12</v>
      </c>
      <c r="C679" t="s">
        <v>4</v>
      </c>
      <c r="D679" s="1"/>
    </row>
    <row r="680" spans="1:4" x14ac:dyDescent="0.45">
      <c r="A680" t="s">
        <v>13</v>
      </c>
      <c r="B680" t="s">
        <v>12</v>
      </c>
      <c r="C680" t="s">
        <v>6</v>
      </c>
      <c r="D680" s="1"/>
    </row>
    <row r="681" spans="1:4" x14ac:dyDescent="0.45">
      <c r="A681" t="s">
        <v>13</v>
      </c>
      <c r="B681" t="s">
        <v>12</v>
      </c>
      <c r="C681" t="s">
        <v>1</v>
      </c>
      <c r="D681" s="1"/>
    </row>
    <row r="682" spans="1:4" x14ac:dyDescent="0.45">
      <c r="A682" t="s">
        <v>13</v>
      </c>
      <c r="B682" t="s">
        <v>12</v>
      </c>
      <c r="C682" t="s">
        <v>17</v>
      </c>
      <c r="D682" s="1"/>
    </row>
    <row r="683" spans="1:4" x14ac:dyDescent="0.45">
      <c r="A683" t="s">
        <v>105</v>
      </c>
      <c r="B683" t="s">
        <v>12</v>
      </c>
      <c r="C683" t="s">
        <v>19</v>
      </c>
      <c r="D683" s="1"/>
    </row>
    <row r="684" spans="1:4" x14ac:dyDescent="0.45">
      <c r="A684" t="s">
        <v>105</v>
      </c>
      <c r="B684" t="s">
        <v>12</v>
      </c>
      <c r="C684" t="s">
        <v>21</v>
      </c>
      <c r="D684" s="1"/>
    </row>
    <row r="685" spans="1:4" x14ac:dyDescent="0.45">
      <c r="A685" t="s">
        <v>105</v>
      </c>
      <c r="B685" t="s">
        <v>12</v>
      </c>
      <c r="C685" t="s">
        <v>23</v>
      </c>
      <c r="D685" s="1"/>
    </row>
    <row r="686" spans="1:4" x14ac:dyDescent="0.45">
      <c r="A686" t="s">
        <v>105</v>
      </c>
      <c r="B686" t="s">
        <v>46</v>
      </c>
      <c r="C686" t="s">
        <v>12</v>
      </c>
      <c r="D686" s="1"/>
    </row>
    <row r="687" spans="1:4" x14ac:dyDescent="0.45">
      <c r="A687" t="s">
        <v>105</v>
      </c>
      <c r="B687" t="s">
        <v>25</v>
      </c>
      <c r="C687" t="s">
        <v>8</v>
      </c>
      <c r="D687" s="1"/>
    </row>
    <row r="688" spans="1:4" x14ac:dyDescent="0.45">
      <c r="A688" t="s">
        <v>105</v>
      </c>
      <c r="B688" t="s">
        <v>25</v>
      </c>
      <c r="C688" t="s">
        <v>6</v>
      </c>
      <c r="D688" s="1"/>
    </row>
    <row r="689" spans="1:4" x14ac:dyDescent="0.45">
      <c r="A689" t="s">
        <v>105</v>
      </c>
      <c r="B689" t="s">
        <v>25</v>
      </c>
      <c r="C689" t="s">
        <v>1</v>
      </c>
      <c r="D689" s="1"/>
    </row>
    <row r="690" spans="1:4" x14ac:dyDescent="0.45">
      <c r="A690" t="s">
        <v>105</v>
      </c>
      <c r="B690" t="s">
        <v>25</v>
      </c>
      <c r="C690" t="s">
        <v>23</v>
      </c>
      <c r="D690" s="1"/>
    </row>
    <row r="691" spans="1:4" x14ac:dyDescent="0.45">
      <c r="A691" t="s">
        <v>41</v>
      </c>
      <c r="B691" t="s">
        <v>25</v>
      </c>
      <c r="C691" t="s">
        <v>27</v>
      </c>
      <c r="D691" s="1"/>
    </row>
    <row r="692" spans="1:4" x14ac:dyDescent="0.45">
      <c r="A692" t="s">
        <v>57</v>
      </c>
      <c r="B692" t="s">
        <v>25</v>
      </c>
      <c r="C692" t="s">
        <v>8</v>
      </c>
      <c r="D692" s="1"/>
    </row>
    <row r="693" spans="1:4" x14ac:dyDescent="0.45">
      <c r="A693" t="s">
        <v>57</v>
      </c>
      <c r="B693" t="s">
        <v>25</v>
      </c>
      <c r="C693" t="s">
        <v>6</v>
      </c>
      <c r="D693" s="1"/>
    </row>
    <row r="694" spans="1:4" x14ac:dyDescent="0.45">
      <c r="A694" t="s">
        <v>57</v>
      </c>
      <c r="B694" t="s">
        <v>25</v>
      </c>
      <c r="C694" t="s">
        <v>1</v>
      </c>
      <c r="D694" s="1"/>
    </row>
    <row r="695" spans="1:4" x14ac:dyDescent="0.45">
      <c r="A695" t="s">
        <v>57</v>
      </c>
      <c r="B695" t="s">
        <v>25</v>
      </c>
      <c r="C695" t="s">
        <v>23</v>
      </c>
      <c r="D695" s="1"/>
    </row>
    <row r="696" spans="1:4" x14ac:dyDescent="0.45">
      <c r="A696" t="s">
        <v>57</v>
      </c>
      <c r="B696" t="s">
        <v>25</v>
      </c>
      <c r="C696" t="s">
        <v>27</v>
      </c>
      <c r="D696" s="1"/>
    </row>
    <row r="697" spans="1:4" x14ac:dyDescent="0.45">
      <c r="A697" t="s">
        <v>57</v>
      </c>
      <c r="B697" t="s">
        <v>46</v>
      </c>
      <c r="C697" t="s">
        <v>9</v>
      </c>
      <c r="D697" s="1"/>
    </row>
    <row r="698" spans="1:4" x14ac:dyDescent="0.45">
      <c r="A698" t="s">
        <v>57</v>
      </c>
      <c r="B698" t="s">
        <v>46</v>
      </c>
      <c r="C698" t="s">
        <v>2</v>
      </c>
      <c r="D698" s="1"/>
    </row>
    <row r="699" spans="1:4" x14ac:dyDescent="0.45">
      <c r="A699" t="s">
        <v>57</v>
      </c>
      <c r="B699" t="s">
        <v>46</v>
      </c>
      <c r="C699" t="s">
        <v>12</v>
      </c>
      <c r="D699" s="1"/>
    </row>
    <row r="700" spans="1:4" x14ac:dyDescent="0.45">
      <c r="A700" t="s">
        <v>57</v>
      </c>
      <c r="B700" t="s">
        <v>46</v>
      </c>
      <c r="C700" t="s">
        <v>4</v>
      </c>
      <c r="D700" s="1"/>
    </row>
    <row r="701" spans="1:4" x14ac:dyDescent="0.45">
      <c r="A701" t="s">
        <v>57</v>
      </c>
      <c r="B701" t="s">
        <v>46</v>
      </c>
      <c r="C701" t="s">
        <v>6</v>
      </c>
      <c r="D701" s="1"/>
    </row>
    <row r="702" spans="1:4" x14ac:dyDescent="0.45">
      <c r="A702" t="s">
        <v>106</v>
      </c>
      <c r="B702" t="s">
        <v>46</v>
      </c>
      <c r="C702" t="s">
        <v>1</v>
      </c>
    </row>
    <row r="703" spans="1:4" x14ac:dyDescent="0.45">
      <c r="A703" t="s">
        <v>106</v>
      </c>
      <c r="B703" t="s">
        <v>46</v>
      </c>
      <c r="C703" t="s">
        <v>17</v>
      </c>
      <c r="D703" s="1"/>
    </row>
    <row r="704" spans="1:4" x14ac:dyDescent="0.45">
      <c r="A704" t="s">
        <v>106</v>
      </c>
      <c r="B704" t="s">
        <v>46</v>
      </c>
      <c r="C704" t="s">
        <v>19</v>
      </c>
      <c r="D704" s="1"/>
    </row>
    <row r="705" spans="1:4" x14ac:dyDescent="0.45">
      <c r="A705" t="s">
        <v>106</v>
      </c>
      <c r="B705" t="s">
        <v>46</v>
      </c>
      <c r="C705" t="s">
        <v>21</v>
      </c>
      <c r="D705" s="1"/>
    </row>
    <row r="706" spans="1:4" x14ac:dyDescent="0.45">
      <c r="A706" t="s">
        <v>106</v>
      </c>
      <c r="B706" t="s">
        <v>46</v>
      </c>
      <c r="C706" t="s">
        <v>23</v>
      </c>
      <c r="D706" s="1"/>
    </row>
    <row r="707" spans="1:4" x14ac:dyDescent="0.45">
      <c r="A707" t="s">
        <v>106</v>
      </c>
      <c r="B707" t="s">
        <v>46</v>
      </c>
      <c r="C707" t="s">
        <v>25</v>
      </c>
      <c r="D707" s="1"/>
    </row>
    <row r="708" spans="1:4" x14ac:dyDescent="0.45">
      <c r="A708" t="s">
        <v>106</v>
      </c>
      <c r="B708" t="s">
        <v>23</v>
      </c>
      <c r="C708" t="s">
        <v>9</v>
      </c>
      <c r="D708" s="1"/>
    </row>
    <row r="709" spans="1:4" x14ac:dyDescent="0.45">
      <c r="A709" t="s">
        <v>106</v>
      </c>
      <c r="B709" t="s">
        <v>23</v>
      </c>
      <c r="C709" t="s">
        <v>2</v>
      </c>
      <c r="D709" s="1"/>
    </row>
    <row r="710" spans="1:4" x14ac:dyDescent="0.45">
      <c r="A710" t="s">
        <v>106</v>
      </c>
      <c r="B710" t="s">
        <v>23</v>
      </c>
      <c r="C710" t="s">
        <v>4</v>
      </c>
      <c r="D710" s="1"/>
    </row>
    <row r="711" spans="1:4" x14ac:dyDescent="0.45">
      <c r="A711" t="s">
        <v>106</v>
      </c>
      <c r="B711" t="s">
        <v>23</v>
      </c>
      <c r="C711" t="s">
        <v>17</v>
      </c>
      <c r="D711" s="1"/>
    </row>
    <row r="712" spans="1:4" x14ac:dyDescent="0.45">
      <c r="A712" t="s">
        <v>107</v>
      </c>
      <c r="B712" t="s">
        <v>23</v>
      </c>
      <c r="C712" t="s">
        <v>19</v>
      </c>
      <c r="D712" s="1"/>
    </row>
    <row r="713" spans="1:4" x14ac:dyDescent="0.45">
      <c r="A713" t="s">
        <v>107</v>
      </c>
      <c r="B713" t="s">
        <v>23</v>
      </c>
      <c r="C713" t="s">
        <v>21</v>
      </c>
      <c r="D713" s="1"/>
    </row>
    <row r="714" spans="1:4" x14ac:dyDescent="0.45">
      <c r="A714" t="s">
        <v>107</v>
      </c>
      <c r="B714" t="s">
        <v>8</v>
      </c>
      <c r="C714" t="s">
        <v>9</v>
      </c>
      <c r="D714" s="1"/>
    </row>
    <row r="715" spans="1:4" x14ac:dyDescent="0.45">
      <c r="A715" t="s">
        <v>107</v>
      </c>
      <c r="B715" t="s">
        <v>8</v>
      </c>
      <c r="C715" t="s">
        <v>12</v>
      </c>
      <c r="D715" s="1"/>
    </row>
    <row r="716" spans="1:4" x14ac:dyDescent="0.45">
      <c r="A716" t="s">
        <v>107</v>
      </c>
      <c r="B716" t="s">
        <v>8</v>
      </c>
      <c r="C716" t="s">
        <v>4</v>
      </c>
      <c r="D716" s="1"/>
    </row>
    <row r="717" spans="1:4" x14ac:dyDescent="0.45">
      <c r="A717" t="s">
        <v>11</v>
      </c>
      <c r="B717" t="s">
        <v>8</v>
      </c>
      <c r="C717" t="s">
        <v>17</v>
      </c>
      <c r="D717" s="1"/>
    </row>
    <row r="718" spans="1:4" x14ac:dyDescent="0.45">
      <c r="A718" t="s">
        <v>11</v>
      </c>
      <c r="B718" t="s">
        <v>8</v>
      </c>
      <c r="C718" t="s">
        <v>19</v>
      </c>
      <c r="D718" s="1"/>
    </row>
    <row r="719" spans="1:4" x14ac:dyDescent="0.45">
      <c r="A719" t="s">
        <v>11</v>
      </c>
      <c r="B719" t="s">
        <v>8</v>
      </c>
      <c r="C719" t="s">
        <v>21</v>
      </c>
      <c r="D719" s="1"/>
    </row>
    <row r="720" spans="1:4" x14ac:dyDescent="0.45">
      <c r="A720" t="s">
        <v>11</v>
      </c>
      <c r="B720" t="s">
        <v>25</v>
      </c>
      <c r="C720" t="s">
        <v>9</v>
      </c>
      <c r="D720" s="1"/>
    </row>
    <row r="721" spans="1:4" x14ac:dyDescent="0.45">
      <c r="A721" t="s">
        <v>11</v>
      </c>
      <c r="B721" t="s">
        <v>25</v>
      </c>
      <c r="C721" t="s">
        <v>8</v>
      </c>
      <c r="D721" s="1"/>
    </row>
    <row r="722" spans="1:4" x14ac:dyDescent="0.45">
      <c r="A722" t="s">
        <v>11</v>
      </c>
      <c r="B722" t="s">
        <v>25</v>
      </c>
      <c r="C722" t="s">
        <v>2</v>
      </c>
      <c r="D722" s="1"/>
    </row>
    <row r="723" spans="1:4" x14ac:dyDescent="0.45">
      <c r="A723" t="s">
        <v>41</v>
      </c>
      <c r="B723" t="s">
        <v>25</v>
      </c>
      <c r="C723" t="s">
        <v>12</v>
      </c>
      <c r="D723" s="1"/>
    </row>
    <row r="724" spans="1:4" x14ac:dyDescent="0.45">
      <c r="A724" t="s">
        <v>41</v>
      </c>
      <c r="B724" t="s">
        <v>25</v>
      </c>
      <c r="C724" t="s">
        <v>4</v>
      </c>
      <c r="D724" s="1"/>
    </row>
    <row r="725" spans="1:4" x14ac:dyDescent="0.45">
      <c r="A725" t="s">
        <v>41</v>
      </c>
      <c r="B725" t="s">
        <v>25</v>
      </c>
      <c r="C725" t="s">
        <v>6</v>
      </c>
      <c r="D725" s="1"/>
    </row>
    <row r="726" spans="1:4" x14ac:dyDescent="0.45">
      <c r="A726" t="s">
        <v>41</v>
      </c>
      <c r="B726" t="s">
        <v>25</v>
      </c>
      <c r="C726" t="s">
        <v>1</v>
      </c>
      <c r="D726" s="1"/>
    </row>
    <row r="727" spans="1:4" x14ac:dyDescent="0.45">
      <c r="A727" t="s">
        <v>41</v>
      </c>
      <c r="B727" t="s">
        <v>25</v>
      </c>
      <c r="C727" t="s">
        <v>17</v>
      </c>
    </row>
    <row r="728" spans="1:4" x14ac:dyDescent="0.45">
      <c r="A728" t="s">
        <v>41</v>
      </c>
      <c r="B728" t="s">
        <v>25</v>
      </c>
      <c r="C728" t="s">
        <v>19</v>
      </c>
      <c r="D728" s="1"/>
    </row>
    <row r="729" spans="1:4" x14ac:dyDescent="0.45">
      <c r="A729" t="s">
        <v>41</v>
      </c>
      <c r="B729" t="s">
        <v>25</v>
      </c>
      <c r="C729" t="s">
        <v>21</v>
      </c>
      <c r="D729" s="1"/>
    </row>
    <row r="730" spans="1:4" x14ac:dyDescent="0.45">
      <c r="A730" t="s">
        <v>41</v>
      </c>
      <c r="B730" t="s">
        <v>25</v>
      </c>
      <c r="C730" t="s">
        <v>67</v>
      </c>
      <c r="D730" s="1"/>
    </row>
    <row r="731" spans="1:4" x14ac:dyDescent="0.45">
      <c r="A731" t="s">
        <v>41</v>
      </c>
      <c r="B731" t="s">
        <v>25</v>
      </c>
      <c r="C731" t="s">
        <v>23</v>
      </c>
      <c r="D731" s="1"/>
    </row>
    <row r="732" spans="1:4" x14ac:dyDescent="0.45">
      <c r="A732" t="s">
        <v>41</v>
      </c>
      <c r="B732" t="s">
        <v>25</v>
      </c>
      <c r="C732" t="s">
        <v>27</v>
      </c>
      <c r="D732" s="1"/>
    </row>
    <row r="733" spans="1:4" x14ac:dyDescent="0.45">
      <c r="A733" t="s">
        <v>41</v>
      </c>
      <c r="B733" t="s">
        <v>46</v>
      </c>
      <c r="C733" t="s">
        <v>6</v>
      </c>
      <c r="D733" s="1"/>
    </row>
    <row r="734" spans="1:4" x14ac:dyDescent="0.45">
      <c r="A734" t="s">
        <v>41</v>
      </c>
      <c r="B734" t="s">
        <v>23</v>
      </c>
      <c r="C734" t="s">
        <v>2</v>
      </c>
      <c r="D734" s="1"/>
    </row>
    <row r="735" spans="1:4" x14ac:dyDescent="0.45">
      <c r="A735" t="s">
        <v>41</v>
      </c>
      <c r="B735" t="s">
        <v>23</v>
      </c>
      <c r="C735" t="s">
        <v>4</v>
      </c>
      <c r="D735" s="1"/>
    </row>
    <row r="736" spans="1:4" x14ac:dyDescent="0.45">
      <c r="A736" t="s">
        <v>33</v>
      </c>
      <c r="B736" t="s">
        <v>23</v>
      </c>
      <c r="C736" t="s">
        <v>6</v>
      </c>
      <c r="D736" s="1"/>
    </row>
    <row r="737" spans="1:4" x14ac:dyDescent="0.45">
      <c r="A737" t="s">
        <v>108</v>
      </c>
      <c r="B737" t="s">
        <v>8</v>
      </c>
      <c r="C737" t="s">
        <v>9</v>
      </c>
      <c r="D737" s="1"/>
    </row>
    <row r="738" spans="1:4" x14ac:dyDescent="0.45">
      <c r="A738" t="s">
        <v>108</v>
      </c>
      <c r="B738" t="s">
        <v>8</v>
      </c>
      <c r="C738" t="s">
        <v>2</v>
      </c>
      <c r="D738" s="1"/>
    </row>
    <row r="739" spans="1:4" x14ac:dyDescent="0.45">
      <c r="A739" t="s">
        <v>37</v>
      </c>
      <c r="B739" t="s">
        <v>8</v>
      </c>
      <c r="C739" t="s">
        <v>4</v>
      </c>
      <c r="D739" s="1"/>
    </row>
    <row r="740" spans="1:4" x14ac:dyDescent="0.45">
      <c r="A740" t="s">
        <v>37</v>
      </c>
      <c r="B740" t="s">
        <v>8</v>
      </c>
      <c r="C740" t="s">
        <v>6</v>
      </c>
      <c r="D740" s="1"/>
    </row>
    <row r="741" spans="1:4" x14ac:dyDescent="0.45">
      <c r="A741" t="s">
        <v>37</v>
      </c>
      <c r="B741" t="s">
        <v>8</v>
      </c>
      <c r="C741" t="s">
        <v>1</v>
      </c>
      <c r="D741" s="1"/>
    </row>
    <row r="742" spans="1:4" x14ac:dyDescent="0.45">
      <c r="A742" t="s">
        <v>37</v>
      </c>
      <c r="B742" t="s">
        <v>8</v>
      </c>
      <c r="C742" t="s">
        <v>17</v>
      </c>
      <c r="D742" s="1"/>
    </row>
    <row r="743" spans="1:4" x14ac:dyDescent="0.45">
      <c r="A743" t="s">
        <v>37</v>
      </c>
      <c r="B743" t="s">
        <v>8</v>
      </c>
      <c r="C743" t="s">
        <v>19</v>
      </c>
      <c r="D743" s="1"/>
    </row>
    <row r="744" spans="1:4" x14ac:dyDescent="0.45">
      <c r="A744" t="s">
        <v>37</v>
      </c>
      <c r="B744" t="s">
        <v>8</v>
      </c>
      <c r="C744" t="s">
        <v>21</v>
      </c>
      <c r="D744" s="1"/>
    </row>
    <row r="745" spans="1:4" x14ac:dyDescent="0.45">
      <c r="A745" t="s">
        <v>37</v>
      </c>
      <c r="B745" t="s">
        <v>8</v>
      </c>
      <c r="C745" t="s">
        <v>67</v>
      </c>
      <c r="D745" s="1"/>
    </row>
    <row r="746" spans="1:4" x14ac:dyDescent="0.45">
      <c r="A746" t="s">
        <v>37</v>
      </c>
      <c r="B746" t="s">
        <v>8</v>
      </c>
      <c r="C746" t="s">
        <v>23</v>
      </c>
      <c r="D746" s="1"/>
    </row>
    <row r="747" spans="1:4" x14ac:dyDescent="0.45">
      <c r="A747" t="s">
        <v>37</v>
      </c>
      <c r="B747" t="s">
        <v>8</v>
      </c>
      <c r="C747" t="s">
        <v>1</v>
      </c>
      <c r="D747" s="1"/>
    </row>
    <row r="748" spans="1:4" x14ac:dyDescent="0.45">
      <c r="A748" t="s">
        <v>37</v>
      </c>
      <c r="B748" t="s">
        <v>12</v>
      </c>
      <c r="C748" t="s">
        <v>9</v>
      </c>
      <c r="D748" s="1"/>
    </row>
    <row r="749" spans="1:4" x14ac:dyDescent="0.45">
      <c r="A749" t="s">
        <v>110</v>
      </c>
      <c r="B749" t="s">
        <v>12</v>
      </c>
      <c r="C749" t="s">
        <v>4</v>
      </c>
      <c r="D749" s="1"/>
    </row>
    <row r="750" spans="1:4" x14ac:dyDescent="0.45">
      <c r="A750" t="s">
        <v>110</v>
      </c>
      <c r="B750" t="s">
        <v>12</v>
      </c>
      <c r="C750" t="s">
        <v>1</v>
      </c>
      <c r="D750" s="1"/>
    </row>
    <row r="751" spans="1:4" x14ac:dyDescent="0.45">
      <c r="A751" t="s">
        <v>110</v>
      </c>
      <c r="B751" t="s">
        <v>12</v>
      </c>
      <c r="C751" t="s">
        <v>17</v>
      </c>
      <c r="D751" s="1"/>
    </row>
    <row r="752" spans="1:4" x14ac:dyDescent="0.45">
      <c r="A752" t="s">
        <v>110</v>
      </c>
      <c r="B752" t="s">
        <v>12</v>
      </c>
      <c r="C752" t="s">
        <v>19</v>
      </c>
    </row>
    <row r="753" spans="1:4" x14ac:dyDescent="0.45">
      <c r="A753" t="s">
        <v>110</v>
      </c>
      <c r="B753" t="s">
        <v>12</v>
      </c>
      <c r="C753" t="s">
        <v>21</v>
      </c>
    </row>
    <row r="754" spans="1:4" x14ac:dyDescent="0.45">
      <c r="A754" t="s">
        <v>63</v>
      </c>
      <c r="B754" t="s">
        <v>8</v>
      </c>
      <c r="C754" t="s">
        <v>9</v>
      </c>
      <c r="D754" s="1"/>
    </row>
    <row r="755" spans="1:4" x14ac:dyDescent="0.45">
      <c r="A755" t="s">
        <v>63</v>
      </c>
      <c r="B755" t="s">
        <v>8</v>
      </c>
      <c r="C755" t="s">
        <v>2</v>
      </c>
      <c r="D755" s="1"/>
    </row>
    <row r="756" spans="1:4" x14ac:dyDescent="0.45">
      <c r="A756" t="s">
        <v>63</v>
      </c>
      <c r="B756" t="s">
        <v>8</v>
      </c>
      <c r="C756" t="s">
        <v>6</v>
      </c>
      <c r="D756" s="1"/>
    </row>
    <row r="757" spans="1:4" x14ac:dyDescent="0.45">
      <c r="A757" t="s">
        <v>63</v>
      </c>
      <c r="B757" t="s">
        <v>8</v>
      </c>
      <c r="C757" t="s">
        <v>1</v>
      </c>
      <c r="D757" s="1"/>
    </row>
    <row r="758" spans="1:4" x14ac:dyDescent="0.45">
      <c r="A758" t="s">
        <v>11</v>
      </c>
      <c r="B758" t="s">
        <v>23</v>
      </c>
      <c r="C758" t="s">
        <v>9</v>
      </c>
      <c r="D758" s="1"/>
    </row>
    <row r="759" spans="1:4" x14ac:dyDescent="0.45">
      <c r="A759" t="s">
        <v>11</v>
      </c>
      <c r="B759" t="s">
        <v>23</v>
      </c>
      <c r="C759" t="s">
        <v>4</v>
      </c>
      <c r="D759" s="1"/>
    </row>
    <row r="760" spans="1:4" x14ac:dyDescent="0.45">
      <c r="A760" t="s">
        <v>18</v>
      </c>
      <c r="B760" t="s">
        <v>67</v>
      </c>
      <c r="C760" t="s">
        <v>9</v>
      </c>
      <c r="D760" s="1"/>
    </row>
    <row r="761" spans="1:4" x14ac:dyDescent="0.45">
      <c r="A761" t="s">
        <v>18</v>
      </c>
      <c r="B761" t="s">
        <v>67</v>
      </c>
      <c r="C761" t="s">
        <v>4</v>
      </c>
      <c r="D761" s="1"/>
    </row>
    <row r="762" spans="1:4" x14ac:dyDescent="0.45">
      <c r="A762" t="s">
        <v>18</v>
      </c>
      <c r="B762" t="s">
        <v>67</v>
      </c>
      <c r="C762" t="s">
        <v>19</v>
      </c>
      <c r="D762" s="1"/>
    </row>
    <row r="763" spans="1:4" x14ac:dyDescent="0.45">
      <c r="A763" t="s">
        <v>18</v>
      </c>
      <c r="B763" t="s">
        <v>67</v>
      </c>
      <c r="C763" t="s">
        <v>21</v>
      </c>
      <c r="D763" s="1"/>
    </row>
    <row r="764" spans="1:4" x14ac:dyDescent="0.45">
      <c r="A764" t="s">
        <v>112</v>
      </c>
      <c r="B764" t="s">
        <v>8</v>
      </c>
      <c r="C764" t="s">
        <v>9</v>
      </c>
      <c r="D764" s="1"/>
    </row>
    <row r="765" spans="1:4" x14ac:dyDescent="0.45">
      <c r="A765" t="s">
        <v>112</v>
      </c>
      <c r="B765" t="s">
        <v>8</v>
      </c>
      <c r="C765" t="s">
        <v>2</v>
      </c>
      <c r="D765" s="1"/>
    </row>
    <row r="766" spans="1:4" x14ac:dyDescent="0.45">
      <c r="A766" t="s">
        <v>112</v>
      </c>
      <c r="B766" t="s">
        <v>8</v>
      </c>
      <c r="C766" t="s">
        <v>12</v>
      </c>
      <c r="D766" s="1"/>
    </row>
    <row r="767" spans="1:4" x14ac:dyDescent="0.45">
      <c r="A767" t="s">
        <v>112</v>
      </c>
      <c r="B767" t="s">
        <v>8</v>
      </c>
      <c r="C767" t="s">
        <v>4</v>
      </c>
      <c r="D767" s="1"/>
    </row>
    <row r="768" spans="1:4" x14ac:dyDescent="0.45">
      <c r="A768" t="s">
        <v>112</v>
      </c>
      <c r="B768" t="s">
        <v>8</v>
      </c>
      <c r="C768" t="s">
        <v>6</v>
      </c>
      <c r="D768" s="1"/>
    </row>
    <row r="769" spans="1:4" x14ac:dyDescent="0.45">
      <c r="A769" t="s">
        <v>112</v>
      </c>
      <c r="B769" t="s">
        <v>8</v>
      </c>
      <c r="C769" t="s">
        <v>1</v>
      </c>
      <c r="D769" s="1"/>
    </row>
    <row r="770" spans="1:4" x14ac:dyDescent="0.45">
      <c r="A770" t="s">
        <v>112</v>
      </c>
      <c r="B770" t="s">
        <v>8</v>
      </c>
      <c r="C770" t="s">
        <v>17</v>
      </c>
      <c r="D770" s="1"/>
    </row>
    <row r="771" spans="1:4" x14ac:dyDescent="0.45">
      <c r="A771" t="s">
        <v>112</v>
      </c>
      <c r="B771" t="s">
        <v>8</v>
      </c>
      <c r="C771" t="s">
        <v>19</v>
      </c>
      <c r="D771" s="1"/>
    </row>
    <row r="772" spans="1:4" x14ac:dyDescent="0.45">
      <c r="A772" t="s">
        <v>112</v>
      </c>
      <c r="B772" t="s">
        <v>8</v>
      </c>
      <c r="C772" t="s">
        <v>21</v>
      </c>
      <c r="D772" s="1"/>
    </row>
    <row r="773" spans="1:4" x14ac:dyDescent="0.45">
      <c r="A773" t="s">
        <v>112</v>
      </c>
      <c r="B773" t="s">
        <v>8</v>
      </c>
      <c r="C773" t="s">
        <v>23</v>
      </c>
      <c r="D773" s="1"/>
    </row>
    <row r="774" spans="1:4" x14ac:dyDescent="0.45">
      <c r="A774" t="s">
        <v>47</v>
      </c>
      <c r="B774" t="s">
        <v>23</v>
      </c>
      <c r="C774" t="s">
        <v>9</v>
      </c>
      <c r="D774" s="1"/>
    </row>
    <row r="775" spans="1:4" x14ac:dyDescent="0.45">
      <c r="A775" t="s">
        <v>47</v>
      </c>
      <c r="B775" t="s">
        <v>23</v>
      </c>
      <c r="C775" t="s">
        <v>2</v>
      </c>
      <c r="D775" s="1"/>
    </row>
    <row r="776" spans="1:4" x14ac:dyDescent="0.45">
      <c r="A776" t="s">
        <v>47</v>
      </c>
      <c r="B776" t="s">
        <v>23</v>
      </c>
      <c r="C776" t="s">
        <v>4</v>
      </c>
      <c r="D776" s="1"/>
    </row>
    <row r="777" spans="1:4" x14ac:dyDescent="0.45">
      <c r="A777" t="s">
        <v>47</v>
      </c>
      <c r="B777" t="s">
        <v>23</v>
      </c>
      <c r="C777" t="s">
        <v>17</v>
      </c>
      <c r="D777" s="1"/>
    </row>
    <row r="778" spans="1:4" x14ac:dyDescent="0.45">
      <c r="A778" t="s">
        <v>47</v>
      </c>
      <c r="B778" t="s">
        <v>23</v>
      </c>
      <c r="C778" t="s">
        <v>19</v>
      </c>
      <c r="D778" s="1"/>
    </row>
    <row r="779" spans="1:4" x14ac:dyDescent="0.45">
      <c r="A779" t="s">
        <v>47</v>
      </c>
      <c r="B779" t="s">
        <v>23</v>
      </c>
      <c r="C779" t="s">
        <v>21</v>
      </c>
      <c r="D779" s="1"/>
    </row>
    <row r="780" spans="1:4" x14ac:dyDescent="0.45">
      <c r="A780" t="s">
        <v>113</v>
      </c>
      <c r="B780" t="s">
        <v>25</v>
      </c>
      <c r="C780" t="s">
        <v>2</v>
      </c>
      <c r="D780" s="1"/>
    </row>
    <row r="781" spans="1:4" x14ac:dyDescent="0.45">
      <c r="A781" t="s">
        <v>113</v>
      </c>
      <c r="B781" t="s">
        <v>25</v>
      </c>
      <c r="C781" t="s">
        <v>6</v>
      </c>
      <c r="D781" s="1"/>
    </row>
    <row r="782" spans="1:4" x14ac:dyDescent="0.45">
      <c r="A782" t="s">
        <v>113</v>
      </c>
      <c r="B782" t="s">
        <v>25</v>
      </c>
      <c r="C782" t="s">
        <v>17</v>
      </c>
      <c r="D782" s="1"/>
    </row>
    <row r="783" spans="1:4" x14ac:dyDescent="0.45">
      <c r="A783" t="s">
        <v>113</v>
      </c>
      <c r="B783" t="s">
        <v>25</v>
      </c>
      <c r="C783" t="s">
        <v>19</v>
      </c>
      <c r="D783" s="1"/>
    </row>
    <row r="784" spans="1:4" x14ac:dyDescent="0.45">
      <c r="A784" t="s">
        <v>29</v>
      </c>
      <c r="B784" t="s">
        <v>25</v>
      </c>
      <c r="C784" t="s">
        <v>67</v>
      </c>
      <c r="D784" s="1"/>
    </row>
    <row r="785" spans="1:4" x14ac:dyDescent="0.45">
      <c r="A785" t="s">
        <v>24</v>
      </c>
      <c r="B785" t="s">
        <v>46</v>
      </c>
      <c r="C785" t="s">
        <v>9</v>
      </c>
      <c r="D785" s="1"/>
    </row>
    <row r="786" spans="1:4" x14ac:dyDescent="0.45">
      <c r="A786" t="s">
        <v>24</v>
      </c>
      <c r="B786" t="s">
        <v>46</v>
      </c>
      <c r="C786" t="s">
        <v>8</v>
      </c>
      <c r="D786" s="1"/>
    </row>
    <row r="787" spans="1:4" x14ac:dyDescent="0.45">
      <c r="A787" t="s">
        <v>24</v>
      </c>
      <c r="B787" t="s">
        <v>46</v>
      </c>
      <c r="C787" t="s">
        <v>2</v>
      </c>
      <c r="D787" s="1"/>
    </row>
    <row r="788" spans="1:4" x14ac:dyDescent="0.45">
      <c r="A788" t="s">
        <v>24</v>
      </c>
      <c r="B788" t="s">
        <v>46</v>
      </c>
      <c r="C788" t="s">
        <v>12</v>
      </c>
      <c r="D788" s="1"/>
    </row>
    <row r="789" spans="1:4" x14ac:dyDescent="0.45">
      <c r="A789" t="s">
        <v>24</v>
      </c>
      <c r="B789" t="s">
        <v>46</v>
      </c>
      <c r="C789" t="s">
        <v>17</v>
      </c>
      <c r="D789" s="1"/>
    </row>
    <row r="790" spans="1:4" x14ac:dyDescent="0.45">
      <c r="A790" t="s">
        <v>24</v>
      </c>
      <c r="B790" t="s">
        <v>46</v>
      </c>
      <c r="C790" t="s">
        <v>19</v>
      </c>
      <c r="D790" s="1"/>
    </row>
    <row r="791" spans="1:4" x14ac:dyDescent="0.45">
      <c r="A791" t="s">
        <v>24</v>
      </c>
      <c r="B791" t="s">
        <v>46</v>
      </c>
      <c r="C791" t="s">
        <v>23</v>
      </c>
      <c r="D791" s="1"/>
    </row>
    <row r="792" spans="1:4" x14ac:dyDescent="0.45">
      <c r="A792" t="s">
        <v>24</v>
      </c>
      <c r="B792" t="s">
        <v>46</v>
      </c>
      <c r="C792" t="s">
        <v>21</v>
      </c>
      <c r="D792" s="1"/>
    </row>
    <row r="793" spans="1:4" x14ac:dyDescent="0.45">
      <c r="A793" t="s">
        <v>114</v>
      </c>
      <c r="B793" t="s">
        <v>12</v>
      </c>
      <c r="C793" t="s">
        <v>1</v>
      </c>
      <c r="D793" s="1"/>
    </row>
    <row r="794" spans="1:4" x14ac:dyDescent="0.45">
      <c r="A794" t="s">
        <v>114</v>
      </c>
      <c r="B794" t="s">
        <v>12</v>
      </c>
      <c r="C794" t="s">
        <v>17</v>
      </c>
      <c r="D794" s="1"/>
    </row>
    <row r="795" spans="1:4" x14ac:dyDescent="0.45">
      <c r="A795" t="s">
        <v>115</v>
      </c>
      <c r="B795" t="s">
        <v>2</v>
      </c>
      <c r="C795" t="s">
        <v>4</v>
      </c>
      <c r="D795" s="1"/>
    </row>
    <row r="796" spans="1:4" x14ac:dyDescent="0.45">
      <c r="A796" t="s">
        <v>47</v>
      </c>
      <c r="B796" t="s">
        <v>2</v>
      </c>
      <c r="C796" t="s">
        <v>9</v>
      </c>
      <c r="D796" s="1"/>
    </row>
    <row r="797" spans="1:4" x14ac:dyDescent="0.45">
      <c r="A797" t="s">
        <v>14</v>
      </c>
      <c r="B797" t="s">
        <v>6</v>
      </c>
      <c r="C797" t="s">
        <v>19</v>
      </c>
      <c r="D797" s="1"/>
    </row>
    <row r="798" spans="1:4" x14ac:dyDescent="0.45">
      <c r="A798" t="s">
        <v>14</v>
      </c>
      <c r="B798" t="s">
        <v>6</v>
      </c>
      <c r="C798" t="s">
        <v>21</v>
      </c>
      <c r="D798" s="1"/>
    </row>
    <row r="799" spans="1:4" x14ac:dyDescent="0.45">
      <c r="A799" t="s">
        <v>116</v>
      </c>
      <c r="B799" t="s">
        <v>4</v>
      </c>
      <c r="C799" t="s">
        <v>9</v>
      </c>
      <c r="D799" s="1"/>
    </row>
    <row r="800" spans="1:4" x14ac:dyDescent="0.45">
      <c r="A800" t="s">
        <v>41</v>
      </c>
      <c r="B800" t="s">
        <v>46</v>
      </c>
      <c r="C800" t="s">
        <v>12</v>
      </c>
      <c r="D800" s="1"/>
    </row>
    <row r="801" spans="1:4" x14ac:dyDescent="0.45">
      <c r="A801" t="s">
        <v>41</v>
      </c>
      <c r="B801" t="s">
        <v>46</v>
      </c>
      <c r="C801" t="s">
        <v>1</v>
      </c>
      <c r="D801" s="1"/>
    </row>
    <row r="802" spans="1:4" x14ac:dyDescent="0.45">
      <c r="A802" t="s">
        <v>41</v>
      </c>
      <c r="B802" t="s">
        <v>46</v>
      </c>
      <c r="C802" t="s">
        <v>23</v>
      </c>
      <c r="D802" s="1"/>
    </row>
    <row r="803" spans="1:4" x14ac:dyDescent="0.45">
      <c r="A803" t="s">
        <v>117</v>
      </c>
      <c r="B803" t="s">
        <v>23</v>
      </c>
      <c r="C803" t="s">
        <v>67</v>
      </c>
      <c r="D803" s="1"/>
    </row>
    <row r="804" spans="1:4" x14ac:dyDescent="0.45">
      <c r="A804" t="s">
        <v>113</v>
      </c>
      <c r="B804" t="s">
        <v>25</v>
      </c>
      <c r="C804" t="s">
        <v>8</v>
      </c>
      <c r="D804" s="1"/>
    </row>
    <row r="805" spans="1:4" x14ac:dyDescent="0.45">
      <c r="A805" t="s">
        <v>113</v>
      </c>
      <c r="B805" t="s">
        <v>25</v>
      </c>
      <c r="C805" t="s">
        <v>6</v>
      </c>
      <c r="D805" s="1"/>
    </row>
    <row r="806" spans="1:4" x14ac:dyDescent="0.45">
      <c r="A806" t="s">
        <v>113</v>
      </c>
      <c r="B806" t="s">
        <v>25</v>
      </c>
      <c r="C806" t="s">
        <v>17</v>
      </c>
      <c r="D806" s="1"/>
    </row>
    <row r="807" spans="1:4" x14ac:dyDescent="0.45">
      <c r="A807" t="s">
        <v>113</v>
      </c>
      <c r="B807" t="s">
        <v>25</v>
      </c>
      <c r="C807" t="s">
        <v>46</v>
      </c>
      <c r="D807" s="1"/>
    </row>
    <row r="808" spans="1:4" x14ac:dyDescent="0.45">
      <c r="A808" t="s">
        <v>57</v>
      </c>
      <c r="B808" t="s">
        <v>46</v>
      </c>
      <c r="C808" t="s">
        <v>9</v>
      </c>
      <c r="D808" s="1"/>
    </row>
    <row r="809" spans="1:4" x14ac:dyDescent="0.45">
      <c r="A809" t="s">
        <v>57</v>
      </c>
      <c r="B809" t="s">
        <v>46</v>
      </c>
      <c r="C809" t="s">
        <v>8</v>
      </c>
      <c r="D809" s="1"/>
    </row>
    <row r="810" spans="1:4" x14ac:dyDescent="0.45">
      <c r="A810" t="s">
        <v>57</v>
      </c>
      <c r="B810" t="s">
        <v>46</v>
      </c>
      <c r="C810" t="s">
        <v>2</v>
      </c>
      <c r="D810" s="1"/>
    </row>
    <row r="811" spans="1:4" x14ac:dyDescent="0.45">
      <c r="A811" t="s">
        <v>57</v>
      </c>
      <c r="B811" t="s">
        <v>46</v>
      </c>
      <c r="C811" t="s">
        <v>12</v>
      </c>
      <c r="D811" s="1"/>
    </row>
    <row r="812" spans="1:4" x14ac:dyDescent="0.45">
      <c r="A812" t="s">
        <v>57</v>
      </c>
      <c r="B812" t="s">
        <v>46</v>
      </c>
      <c r="C812" t="s">
        <v>4</v>
      </c>
      <c r="D812" s="1"/>
    </row>
    <row r="813" spans="1:4" x14ac:dyDescent="0.45">
      <c r="A813" t="s">
        <v>57</v>
      </c>
      <c r="B813" t="s">
        <v>46</v>
      </c>
      <c r="C813" t="s">
        <v>6</v>
      </c>
      <c r="D813" s="1"/>
    </row>
    <row r="814" spans="1:4" x14ac:dyDescent="0.45">
      <c r="A814" t="s">
        <v>57</v>
      </c>
      <c r="B814" t="s">
        <v>46</v>
      </c>
      <c r="C814" t="s">
        <v>1</v>
      </c>
      <c r="D814" s="1"/>
    </row>
    <row r="815" spans="1:4" x14ac:dyDescent="0.45">
      <c r="A815" t="s">
        <v>57</v>
      </c>
      <c r="B815" t="s">
        <v>46</v>
      </c>
      <c r="C815" t="s">
        <v>17</v>
      </c>
      <c r="D815" s="1"/>
    </row>
    <row r="816" spans="1:4" x14ac:dyDescent="0.45">
      <c r="A816" t="s">
        <v>57</v>
      </c>
      <c r="B816" t="s">
        <v>46</v>
      </c>
      <c r="C816" t="s">
        <v>19</v>
      </c>
      <c r="D816" s="1"/>
    </row>
    <row r="817" spans="1:4" x14ac:dyDescent="0.45">
      <c r="A817" t="s">
        <v>57</v>
      </c>
      <c r="B817" t="s">
        <v>46</v>
      </c>
      <c r="C817" t="s">
        <v>21</v>
      </c>
      <c r="D817" s="1"/>
    </row>
    <row r="818" spans="1:4" x14ac:dyDescent="0.45">
      <c r="A818" t="s">
        <v>57</v>
      </c>
      <c r="B818" t="s">
        <v>46</v>
      </c>
      <c r="C818" t="s">
        <v>67</v>
      </c>
      <c r="D818" s="1"/>
    </row>
    <row r="819" spans="1:4" x14ac:dyDescent="0.45">
      <c r="A819" t="s">
        <v>57</v>
      </c>
      <c r="B819" t="s">
        <v>46</v>
      </c>
      <c r="C819" t="s">
        <v>23</v>
      </c>
      <c r="D819" s="1"/>
    </row>
    <row r="820" spans="1:4" x14ac:dyDescent="0.45">
      <c r="A820" t="s">
        <v>57</v>
      </c>
      <c r="B820" t="s">
        <v>46</v>
      </c>
      <c r="C820" t="s">
        <v>25</v>
      </c>
      <c r="D820" s="1"/>
    </row>
    <row r="821" spans="1:4" x14ac:dyDescent="0.45">
      <c r="A821" t="s">
        <v>32</v>
      </c>
      <c r="B821" t="s">
        <v>27</v>
      </c>
      <c r="C821" t="s">
        <v>12</v>
      </c>
      <c r="D821" s="1"/>
    </row>
    <row r="822" spans="1:4" x14ac:dyDescent="0.45">
      <c r="A822" t="s">
        <v>32</v>
      </c>
      <c r="B822" t="s">
        <v>27</v>
      </c>
      <c r="C822" t="s">
        <v>6</v>
      </c>
      <c r="D822" s="1"/>
    </row>
    <row r="823" spans="1:4" x14ac:dyDescent="0.45">
      <c r="A823" t="s">
        <v>32</v>
      </c>
      <c r="B823" t="s">
        <v>27</v>
      </c>
      <c r="C823" t="s">
        <v>17</v>
      </c>
      <c r="D823" s="1"/>
    </row>
    <row r="824" spans="1:4" x14ac:dyDescent="0.45">
      <c r="A824" t="s">
        <v>32</v>
      </c>
      <c r="B824" t="s">
        <v>27</v>
      </c>
      <c r="C824" t="s">
        <v>23</v>
      </c>
      <c r="D824" s="1"/>
    </row>
    <row r="825" spans="1:4" x14ac:dyDescent="0.45">
      <c r="A825" t="s">
        <v>32</v>
      </c>
      <c r="B825" t="s">
        <v>27</v>
      </c>
      <c r="C825" t="s">
        <v>25</v>
      </c>
      <c r="D825" s="1"/>
    </row>
    <row r="826" spans="1:4" x14ac:dyDescent="0.45">
      <c r="A826" t="s">
        <v>117</v>
      </c>
      <c r="B826" t="s">
        <v>27</v>
      </c>
      <c r="C826" t="s">
        <v>9</v>
      </c>
      <c r="D826" s="1"/>
    </row>
    <row r="827" spans="1:4" x14ac:dyDescent="0.45">
      <c r="A827" t="s">
        <v>117</v>
      </c>
      <c r="B827" t="s">
        <v>27</v>
      </c>
      <c r="C827" t="s">
        <v>2</v>
      </c>
      <c r="D827" s="1"/>
    </row>
    <row r="828" spans="1:4" x14ac:dyDescent="0.45">
      <c r="A828" t="s">
        <v>117</v>
      </c>
      <c r="B828" t="s">
        <v>27</v>
      </c>
      <c r="C828" t="s">
        <v>4</v>
      </c>
      <c r="D828" s="1"/>
    </row>
    <row r="829" spans="1:4" x14ac:dyDescent="0.45">
      <c r="A829" t="s">
        <v>117</v>
      </c>
      <c r="B829" t="s">
        <v>27</v>
      </c>
      <c r="C829" t="s">
        <v>6</v>
      </c>
      <c r="D829" s="1"/>
    </row>
    <row r="830" spans="1:4" x14ac:dyDescent="0.45">
      <c r="A830" t="s">
        <v>117</v>
      </c>
      <c r="B830" t="s">
        <v>27</v>
      </c>
      <c r="C830" t="s">
        <v>17</v>
      </c>
      <c r="D830" s="1"/>
    </row>
    <row r="831" spans="1:4" x14ac:dyDescent="0.45">
      <c r="A831" t="s">
        <v>117</v>
      </c>
      <c r="B831" t="s">
        <v>27</v>
      </c>
      <c r="C831" t="s">
        <v>19</v>
      </c>
      <c r="D831" s="1"/>
    </row>
    <row r="832" spans="1:4" x14ac:dyDescent="0.45">
      <c r="A832" t="s">
        <v>117</v>
      </c>
      <c r="B832" t="s">
        <v>27</v>
      </c>
      <c r="C832" t="s">
        <v>21</v>
      </c>
      <c r="D832" s="1"/>
    </row>
    <row r="833" spans="1:4" x14ac:dyDescent="0.45">
      <c r="A833" t="s">
        <v>117</v>
      </c>
      <c r="B833" t="s">
        <v>27</v>
      </c>
      <c r="C833" t="s">
        <v>23</v>
      </c>
      <c r="D833" s="1"/>
    </row>
    <row r="834" spans="1:4" x14ac:dyDescent="0.45">
      <c r="A834" t="s">
        <v>81</v>
      </c>
      <c r="B834" t="s">
        <v>9</v>
      </c>
      <c r="C834" t="s">
        <v>23</v>
      </c>
      <c r="D834" s="1"/>
    </row>
    <row r="835" spans="1:4" x14ac:dyDescent="0.45">
      <c r="A835" t="s">
        <v>118</v>
      </c>
      <c r="B835" t="s">
        <v>46</v>
      </c>
      <c r="C835" t="s">
        <v>4</v>
      </c>
      <c r="D835" s="1"/>
    </row>
    <row r="836" spans="1:4" x14ac:dyDescent="0.45">
      <c r="A836" t="s">
        <v>118</v>
      </c>
      <c r="B836" t="s">
        <v>46</v>
      </c>
      <c r="C836" t="s">
        <v>6</v>
      </c>
      <c r="D836" s="1"/>
    </row>
    <row r="837" spans="1:4" x14ac:dyDescent="0.45">
      <c r="A837" t="s">
        <v>118</v>
      </c>
      <c r="B837" t="s">
        <v>46</v>
      </c>
      <c r="C837" t="s">
        <v>17</v>
      </c>
      <c r="D837" s="1"/>
    </row>
    <row r="838" spans="1:4" x14ac:dyDescent="0.45">
      <c r="A838" t="s">
        <v>118</v>
      </c>
      <c r="B838" t="s">
        <v>46</v>
      </c>
      <c r="C838" t="s">
        <v>23</v>
      </c>
      <c r="D838" s="1"/>
    </row>
    <row r="839" spans="1:4" x14ac:dyDescent="0.45">
      <c r="A839" t="s">
        <v>118</v>
      </c>
      <c r="B839" t="s">
        <v>46</v>
      </c>
      <c r="C839" t="s">
        <v>27</v>
      </c>
      <c r="D839" s="1"/>
    </row>
    <row r="840" spans="1:4" x14ac:dyDescent="0.45">
      <c r="A840" t="s">
        <v>41</v>
      </c>
      <c r="B840" t="s">
        <v>27</v>
      </c>
      <c r="C840" t="s">
        <v>23</v>
      </c>
      <c r="D840" s="1"/>
    </row>
    <row r="841" spans="1:4" x14ac:dyDescent="0.45">
      <c r="A841" t="s">
        <v>34</v>
      </c>
      <c r="B841" t="s">
        <v>9</v>
      </c>
      <c r="C841" t="s">
        <v>8</v>
      </c>
      <c r="D841" s="1"/>
    </row>
    <row r="842" spans="1:4" x14ac:dyDescent="0.45">
      <c r="A842" t="s">
        <v>61</v>
      </c>
      <c r="B842" t="s">
        <v>23</v>
      </c>
      <c r="C842" t="s">
        <v>9</v>
      </c>
      <c r="D842" s="1"/>
    </row>
    <row r="843" spans="1:4" x14ac:dyDescent="0.45">
      <c r="A843" t="s">
        <v>61</v>
      </c>
      <c r="B843" t="s">
        <v>23</v>
      </c>
      <c r="C843" t="s">
        <v>4</v>
      </c>
      <c r="D843" s="1"/>
    </row>
    <row r="844" spans="1:4" x14ac:dyDescent="0.45">
      <c r="A844" t="s">
        <v>61</v>
      </c>
      <c r="B844" t="s">
        <v>23</v>
      </c>
      <c r="C844" t="s">
        <v>19</v>
      </c>
      <c r="D844" s="1"/>
    </row>
    <row r="845" spans="1:4" x14ac:dyDescent="0.45">
      <c r="A845" t="s">
        <v>61</v>
      </c>
      <c r="B845" t="s">
        <v>23</v>
      </c>
      <c r="C845" t="s">
        <v>21</v>
      </c>
      <c r="D845" s="1"/>
    </row>
    <row r="846" spans="1:4" x14ac:dyDescent="0.45">
      <c r="A846" t="s">
        <v>41</v>
      </c>
      <c r="B846" t="s">
        <v>23</v>
      </c>
      <c r="C846" t="s">
        <v>9</v>
      </c>
      <c r="D846" s="1"/>
    </row>
    <row r="847" spans="1:4" x14ac:dyDescent="0.45">
      <c r="A847" t="s">
        <v>41</v>
      </c>
      <c r="B847" t="s">
        <v>23</v>
      </c>
      <c r="C847" t="s">
        <v>12</v>
      </c>
      <c r="D847" s="1"/>
    </row>
    <row r="848" spans="1:4" x14ac:dyDescent="0.45">
      <c r="A848" t="s">
        <v>41</v>
      </c>
      <c r="B848" t="s">
        <v>23</v>
      </c>
      <c r="C848" t="s">
        <v>4</v>
      </c>
      <c r="D848" s="1"/>
    </row>
    <row r="849" spans="1:4" x14ac:dyDescent="0.45">
      <c r="A849" t="s">
        <v>41</v>
      </c>
      <c r="B849" t="s">
        <v>23</v>
      </c>
      <c r="C849" t="s">
        <v>17</v>
      </c>
      <c r="D849" s="1"/>
    </row>
    <row r="850" spans="1:4" x14ac:dyDescent="0.45">
      <c r="A850" t="s">
        <v>41</v>
      </c>
      <c r="B850" t="s">
        <v>23</v>
      </c>
      <c r="C850" t="s">
        <v>19</v>
      </c>
      <c r="D850" s="1"/>
    </row>
    <row r="851" spans="1:4" x14ac:dyDescent="0.45">
      <c r="A851" t="s">
        <v>41</v>
      </c>
      <c r="B851" t="s">
        <v>23</v>
      </c>
      <c r="C851" t="s">
        <v>21</v>
      </c>
      <c r="D851" s="1"/>
    </row>
    <row r="852" spans="1:4" x14ac:dyDescent="0.45">
      <c r="A852" t="s">
        <v>81</v>
      </c>
      <c r="B852" t="s">
        <v>9</v>
      </c>
      <c r="C852" t="s">
        <v>1</v>
      </c>
      <c r="D852" s="1"/>
    </row>
    <row r="853" spans="1:4" x14ac:dyDescent="0.45">
      <c r="A853" s="2" t="s">
        <v>119</v>
      </c>
      <c r="B853" s="2" t="s">
        <v>27</v>
      </c>
      <c r="C853" s="2" t="s">
        <v>8</v>
      </c>
      <c r="D853" s="3"/>
    </row>
    <row r="854" spans="1:4" x14ac:dyDescent="0.45">
      <c r="A854" s="2" t="s">
        <v>119</v>
      </c>
      <c r="B854" s="2" t="s">
        <v>27</v>
      </c>
      <c r="C854" s="2" t="s">
        <v>2</v>
      </c>
      <c r="D854" s="3"/>
    </row>
    <row r="855" spans="1:4" x14ac:dyDescent="0.45">
      <c r="A855" s="2" t="s">
        <v>119</v>
      </c>
      <c r="B855" s="2" t="s">
        <v>27</v>
      </c>
      <c r="C855" s="2" t="s">
        <v>17</v>
      </c>
      <c r="D855" s="3"/>
    </row>
    <row r="856" spans="1:4" x14ac:dyDescent="0.45">
      <c r="A856" s="2" t="s">
        <v>119</v>
      </c>
      <c r="B856" s="2" t="s">
        <v>27</v>
      </c>
      <c r="C856" s="2" t="s">
        <v>23</v>
      </c>
      <c r="D856" s="3"/>
    </row>
    <row r="857" spans="1:4" x14ac:dyDescent="0.45">
      <c r="A857" s="2" t="s">
        <v>78</v>
      </c>
      <c r="B857" s="2" t="s">
        <v>25</v>
      </c>
      <c r="C857" s="2" t="s">
        <v>9</v>
      </c>
      <c r="D857" s="3"/>
    </row>
    <row r="858" spans="1:4" x14ac:dyDescent="0.45">
      <c r="A858" s="2" t="s">
        <v>78</v>
      </c>
      <c r="B858" s="2" t="s">
        <v>25</v>
      </c>
      <c r="C858" s="2" t="s">
        <v>12</v>
      </c>
      <c r="D858" s="3"/>
    </row>
    <row r="859" spans="1:4" x14ac:dyDescent="0.45">
      <c r="A859" s="2" t="s">
        <v>78</v>
      </c>
      <c r="B859" s="2" t="s">
        <v>25</v>
      </c>
      <c r="C859" s="2" t="s">
        <v>4</v>
      </c>
      <c r="D859" s="3"/>
    </row>
    <row r="860" spans="1:4" x14ac:dyDescent="0.45">
      <c r="A860" s="2" t="s">
        <v>78</v>
      </c>
      <c r="B860" s="2" t="s">
        <v>25</v>
      </c>
      <c r="C860" s="2" t="s">
        <v>1</v>
      </c>
      <c r="D860" s="3"/>
    </row>
    <row r="861" spans="1:4" x14ac:dyDescent="0.45">
      <c r="A861" s="2" t="s">
        <v>78</v>
      </c>
      <c r="B861" s="2" t="s">
        <v>25</v>
      </c>
      <c r="C861" s="2" t="s">
        <v>23</v>
      </c>
      <c r="D861" s="3"/>
    </row>
    <row r="862" spans="1:4" x14ac:dyDescent="0.45">
      <c r="A862" s="2" t="s">
        <v>120</v>
      </c>
      <c r="B862" s="2" t="s">
        <v>25</v>
      </c>
      <c r="C862" s="2" t="s">
        <v>23</v>
      </c>
      <c r="D862" s="3"/>
    </row>
    <row r="863" spans="1:4" x14ac:dyDescent="0.45">
      <c r="A863" s="2" t="s">
        <v>121</v>
      </c>
      <c r="B863" s="2" t="s">
        <v>17</v>
      </c>
      <c r="C863" s="2" t="s">
        <v>2</v>
      </c>
      <c r="D863" s="3"/>
    </row>
    <row r="864" spans="1:4" x14ac:dyDescent="0.45">
      <c r="A864" s="2" t="s">
        <v>111</v>
      </c>
      <c r="B864" s="2" t="s">
        <v>8</v>
      </c>
      <c r="C864" s="2" t="s">
        <v>12</v>
      </c>
      <c r="D864" s="3"/>
    </row>
    <row r="865" spans="1:4" x14ac:dyDescent="0.45">
      <c r="A865" s="2" t="s">
        <v>49</v>
      </c>
      <c r="B865" s="2" t="s">
        <v>23</v>
      </c>
      <c r="C865" s="2" t="s">
        <v>9</v>
      </c>
      <c r="D865" s="3"/>
    </row>
    <row r="866" spans="1:4" x14ac:dyDescent="0.45">
      <c r="A866" s="2" t="s">
        <v>49</v>
      </c>
      <c r="B866" s="2" t="s">
        <v>23</v>
      </c>
      <c r="C866" s="2" t="s">
        <v>2</v>
      </c>
      <c r="D866" s="3"/>
    </row>
    <row r="867" spans="1:4" x14ac:dyDescent="0.45">
      <c r="A867" s="2" t="s">
        <v>122</v>
      </c>
      <c r="B867" s="2" t="s">
        <v>27</v>
      </c>
      <c r="C867" s="2" t="s">
        <v>12</v>
      </c>
      <c r="D867" s="3"/>
    </row>
    <row r="868" spans="1:4" x14ac:dyDescent="0.45">
      <c r="A868" s="2" t="s">
        <v>122</v>
      </c>
      <c r="B868" s="2" t="s">
        <v>27</v>
      </c>
      <c r="C868" s="2" t="s">
        <v>23</v>
      </c>
      <c r="D868" s="3"/>
    </row>
    <row r="869" spans="1:4" x14ac:dyDescent="0.45">
      <c r="A869" s="2" t="s">
        <v>122</v>
      </c>
      <c r="B869" s="2" t="s">
        <v>27</v>
      </c>
      <c r="C869" s="2" t="s">
        <v>25</v>
      </c>
      <c r="D869" s="3"/>
    </row>
    <row r="870" spans="1:4" x14ac:dyDescent="0.45">
      <c r="A870" s="2" t="s">
        <v>123</v>
      </c>
      <c r="B870" s="2" t="s">
        <v>27</v>
      </c>
      <c r="C870" s="2" t="s">
        <v>2</v>
      </c>
      <c r="D870" s="3"/>
    </row>
    <row r="871" spans="1:4" x14ac:dyDescent="0.45">
      <c r="A871" s="2" t="s">
        <v>123</v>
      </c>
      <c r="B871" s="2" t="s">
        <v>27</v>
      </c>
      <c r="C871" s="2" t="s">
        <v>4</v>
      </c>
      <c r="D871" s="3"/>
    </row>
    <row r="872" spans="1:4" x14ac:dyDescent="0.45">
      <c r="A872" s="2" t="s">
        <v>123</v>
      </c>
      <c r="B872" s="2" t="s">
        <v>27</v>
      </c>
      <c r="C872" s="2" t="s">
        <v>6</v>
      </c>
      <c r="D872" s="3"/>
    </row>
    <row r="873" spans="1:4" x14ac:dyDescent="0.45">
      <c r="A873" s="2" t="s">
        <v>123</v>
      </c>
      <c r="B873" s="2" t="s">
        <v>27</v>
      </c>
      <c r="C873" s="2" t="s">
        <v>21</v>
      </c>
      <c r="D873" s="3"/>
    </row>
    <row r="874" spans="1:4" x14ac:dyDescent="0.45">
      <c r="A874" s="2" t="s">
        <v>123</v>
      </c>
      <c r="B874" s="2" t="s">
        <v>27</v>
      </c>
      <c r="C874" s="2" t="s">
        <v>23</v>
      </c>
      <c r="D874" s="3"/>
    </row>
    <row r="875" spans="1:4" x14ac:dyDescent="0.45">
      <c r="A875" s="2" t="s">
        <v>124</v>
      </c>
      <c r="B875" s="2" t="s">
        <v>17</v>
      </c>
      <c r="C875" s="2" t="s">
        <v>6</v>
      </c>
      <c r="D875" s="3"/>
    </row>
    <row r="876" spans="1:4" x14ac:dyDescent="0.45">
      <c r="A876" s="2" t="s">
        <v>58</v>
      </c>
      <c r="B876" s="2" t="s">
        <v>1</v>
      </c>
      <c r="C876" s="2" t="s">
        <v>9</v>
      </c>
      <c r="D876" s="3"/>
    </row>
    <row r="877" spans="1:4" x14ac:dyDescent="0.45">
      <c r="A877" s="2" t="s">
        <v>58</v>
      </c>
      <c r="B877" s="2" t="s">
        <v>1</v>
      </c>
      <c r="C877" s="2" t="s">
        <v>4</v>
      </c>
      <c r="D877" s="3"/>
    </row>
    <row r="878" spans="1:4" x14ac:dyDescent="0.45">
      <c r="A878" s="2" t="s">
        <v>58</v>
      </c>
      <c r="B878" s="2" t="s">
        <v>1</v>
      </c>
      <c r="C878" s="2" t="s">
        <v>6</v>
      </c>
      <c r="D878" s="3"/>
    </row>
    <row r="879" spans="1:4" x14ac:dyDescent="0.45">
      <c r="A879" s="2" t="s">
        <v>58</v>
      </c>
      <c r="B879" s="2" t="s">
        <v>1</v>
      </c>
      <c r="C879" s="2" t="s">
        <v>17</v>
      </c>
      <c r="D879" s="3"/>
    </row>
    <row r="880" spans="1:4" x14ac:dyDescent="0.45">
      <c r="A880" s="2" t="s">
        <v>58</v>
      </c>
      <c r="B880" s="2" t="s">
        <v>1</v>
      </c>
      <c r="C880" s="2" t="s">
        <v>19</v>
      </c>
      <c r="D880" s="3"/>
    </row>
    <row r="881" spans="1:4" x14ac:dyDescent="0.45">
      <c r="A881" s="2" t="s">
        <v>58</v>
      </c>
      <c r="B881" s="2" t="s">
        <v>1</v>
      </c>
      <c r="C881" s="2" t="s">
        <v>21</v>
      </c>
      <c r="D881" s="3"/>
    </row>
    <row r="882" spans="1:4" x14ac:dyDescent="0.45">
      <c r="A882" s="2" t="s">
        <v>68</v>
      </c>
      <c r="B882" s="2" t="s">
        <v>46</v>
      </c>
      <c r="C882" s="2" t="s">
        <v>6</v>
      </c>
      <c r="D882" s="3"/>
    </row>
    <row r="883" spans="1:4" x14ac:dyDescent="0.45">
      <c r="A883" s="2" t="s">
        <v>68</v>
      </c>
      <c r="B883" s="2" t="s">
        <v>46</v>
      </c>
      <c r="C883" s="2" t="s">
        <v>1</v>
      </c>
      <c r="D883" s="3"/>
    </row>
    <row r="884" spans="1:4" x14ac:dyDescent="0.45">
      <c r="A884" s="2" t="s">
        <v>68</v>
      </c>
      <c r="B884" s="2" t="s">
        <v>46</v>
      </c>
      <c r="C884" s="2" t="s">
        <v>67</v>
      </c>
      <c r="D884" s="3"/>
    </row>
    <row r="885" spans="1:4" x14ac:dyDescent="0.45">
      <c r="A885" s="2" t="s">
        <v>76</v>
      </c>
      <c r="B885" s="2" t="s">
        <v>23</v>
      </c>
      <c r="C885" s="2" t="s">
        <v>9</v>
      </c>
      <c r="D885" s="3"/>
    </row>
    <row r="886" spans="1:4" x14ac:dyDescent="0.45">
      <c r="A886" s="2" t="s">
        <v>76</v>
      </c>
      <c r="B886" s="2" t="s">
        <v>23</v>
      </c>
      <c r="C886" s="2" t="s">
        <v>2</v>
      </c>
      <c r="D886" s="3"/>
    </row>
    <row r="887" spans="1:4" x14ac:dyDescent="0.45">
      <c r="A887" s="2" t="s">
        <v>76</v>
      </c>
      <c r="B887" s="2" t="s">
        <v>23</v>
      </c>
      <c r="C887" s="2" t="s">
        <v>4</v>
      </c>
      <c r="D887" s="3"/>
    </row>
    <row r="888" spans="1:4" x14ac:dyDescent="0.45">
      <c r="A888" s="2" t="s">
        <v>76</v>
      </c>
      <c r="B888" s="2" t="s">
        <v>23</v>
      </c>
      <c r="C888" s="2" t="s">
        <v>17</v>
      </c>
      <c r="D888" s="3"/>
    </row>
    <row r="889" spans="1:4" x14ac:dyDescent="0.45">
      <c r="A889" s="2" t="s">
        <v>76</v>
      </c>
      <c r="B889" s="2" t="s">
        <v>23</v>
      </c>
      <c r="C889" s="2" t="s">
        <v>19</v>
      </c>
      <c r="D889" s="3"/>
    </row>
    <row r="890" spans="1:4" x14ac:dyDescent="0.45">
      <c r="A890" s="2" t="s">
        <v>76</v>
      </c>
      <c r="B890" s="2" t="s">
        <v>23</v>
      </c>
      <c r="C890" s="2" t="s">
        <v>21</v>
      </c>
      <c r="D890" s="3"/>
    </row>
    <row r="891" spans="1:4" x14ac:dyDescent="0.45">
      <c r="A891" s="2" t="s">
        <v>125</v>
      </c>
      <c r="B891" s="2" t="s">
        <v>25</v>
      </c>
      <c r="C891" s="2" t="s">
        <v>8</v>
      </c>
      <c r="D891" s="3"/>
    </row>
    <row r="892" spans="1:4" x14ac:dyDescent="0.45">
      <c r="A892" s="2" t="s">
        <v>125</v>
      </c>
      <c r="B892" s="2" t="s">
        <v>25</v>
      </c>
      <c r="C892" s="2" t="s">
        <v>12</v>
      </c>
      <c r="D892" s="3"/>
    </row>
    <row r="893" spans="1:4" x14ac:dyDescent="0.45">
      <c r="A893" s="2" t="s">
        <v>125</v>
      </c>
      <c r="B893" s="2" t="s">
        <v>25</v>
      </c>
      <c r="C893" s="2" t="s">
        <v>6</v>
      </c>
      <c r="D893" s="3"/>
    </row>
    <row r="894" spans="1:4" x14ac:dyDescent="0.45">
      <c r="A894" s="2" t="s">
        <v>125</v>
      </c>
      <c r="B894" s="2" t="s">
        <v>25</v>
      </c>
      <c r="C894" s="2" t="s">
        <v>17</v>
      </c>
      <c r="D894" s="3"/>
    </row>
    <row r="895" spans="1:4" x14ac:dyDescent="0.45">
      <c r="A895" s="2" t="s">
        <v>125</v>
      </c>
      <c r="B895" s="2" t="s">
        <v>25</v>
      </c>
      <c r="C895" s="2" t="s">
        <v>21</v>
      </c>
      <c r="D895" s="3"/>
    </row>
    <row r="896" spans="1:4" x14ac:dyDescent="0.45">
      <c r="A896" s="2" t="s">
        <v>125</v>
      </c>
      <c r="B896" s="2" t="s">
        <v>25</v>
      </c>
      <c r="C896" s="2" t="s">
        <v>23</v>
      </c>
      <c r="D896" s="3"/>
    </row>
    <row r="897" spans="1:4" x14ac:dyDescent="0.45">
      <c r="A897" s="2" t="s">
        <v>125</v>
      </c>
      <c r="B897" s="2" t="s">
        <v>25</v>
      </c>
      <c r="C897" s="2" t="s">
        <v>27</v>
      </c>
      <c r="D897" s="3"/>
    </row>
    <row r="898" spans="1:4" x14ac:dyDescent="0.45">
      <c r="A898" s="2" t="s">
        <v>126</v>
      </c>
      <c r="B898" s="2" t="s">
        <v>27</v>
      </c>
      <c r="C898" s="2" t="s">
        <v>25</v>
      </c>
      <c r="D898" s="3"/>
    </row>
    <row r="899" spans="1:4" x14ac:dyDescent="0.45">
      <c r="A899" s="2" t="s">
        <v>70</v>
      </c>
      <c r="B899" s="2" t="s">
        <v>27</v>
      </c>
      <c r="C899" s="2" t="s">
        <v>9</v>
      </c>
      <c r="D899" s="3"/>
    </row>
    <row r="900" spans="1:4" x14ac:dyDescent="0.45">
      <c r="A900" s="2" t="s">
        <v>70</v>
      </c>
      <c r="B900" s="2" t="s">
        <v>27</v>
      </c>
      <c r="C900" s="2" t="s">
        <v>8</v>
      </c>
      <c r="D900" s="3"/>
    </row>
    <row r="901" spans="1:4" x14ac:dyDescent="0.45">
      <c r="A901" s="2" t="s">
        <v>70</v>
      </c>
      <c r="B901" s="2" t="s">
        <v>27</v>
      </c>
      <c r="C901" s="2" t="s">
        <v>2</v>
      </c>
      <c r="D901" s="3"/>
    </row>
    <row r="902" spans="1:4" x14ac:dyDescent="0.45">
      <c r="A902" s="2" t="s">
        <v>70</v>
      </c>
      <c r="B902" s="2" t="s">
        <v>27</v>
      </c>
      <c r="C902" s="2" t="s">
        <v>12</v>
      </c>
      <c r="D902" s="3"/>
    </row>
    <row r="903" spans="1:4" x14ac:dyDescent="0.45">
      <c r="A903" s="2" t="s">
        <v>70</v>
      </c>
      <c r="B903" s="2" t="s">
        <v>27</v>
      </c>
      <c r="C903" s="2" t="s">
        <v>4</v>
      </c>
      <c r="D903" s="3"/>
    </row>
    <row r="904" spans="1:4" x14ac:dyDescent="0.45">
      <c r="A904" s="2" t="s">
        <v>70</v>
      </c>
      <c r="B904" s="2" t="s">
        <v>27</v>
      </c>
      <c r="C904" s="2" t="s">
        <v>6</v>
      </c>
      <c r="D904" s="3"/>
    </row>
    <row r="905" spans="1:4" x14ac:dyDescent="0.45">
      <c r="A905" s="2" t="s">
        <v>70</v>
      </c>
      <c r="B905" s="2" t="s">
        <v>27</v>
      </c>
      <c r="C905" s="2" t="s">
        <v>1</v>
      </c>
      <c r="D905" s="3"/>
    </row>
    <row r="906" spans="1:4" x14ac:dyDescent="0.45">
      <c r="A906" s="2" t="s">
        <v>70</v>
      </c>
      <c r="B906" s="2" t="s">
        <v>27</v>
      </c>
      <c r="C906" s="2" t="s">
        <v>17</v>
      </c>
      <c r="D906" s="3"/>
    </row>
    <row r="907" spans="1:4" x14ac:dyDescent="0.45">
      <c r="A907" s="2" t="s">
        <v>70</v>
      </c>
      <c r="B907" s="2" t="s">
        <v>27</v>
      </c>
      <c r="C907" s="2" t="s">
        <v>19</v>
      </c>
      <c r="D907" s="3"/>
    </row>
    <row r="908" spans="1:4" x14ac:dyDescent="0.45">
      <c r="A908" s="2" t="s">
        <v>70</v>
      </c>
      <c r="B908" s="2" t="s">
        <v>27</v>
      </c>
      <c r="C908" s="2" t="s">
        <v>21</v>
      </c>
      <c r="D908" s="3"/>
    </row>
    <row r="909" spans="1:4" x14ac:dyDescent="0.45">
      <c r="A909" s="2" t="s">
        <v>70</v>
      </c>
      <c r="B909" s="2" t="s">
        <v>27</v>
      </c>
      <c r="C909" s="2" t="s">
        <v>67</v>
      </c>
      <c r="D909" s="3"/>
    </row>
    <row r="910" spans="1:4" x14ac:dyDescent="0.45">
      <c r="A910" s="2" t="s">
        <v>70</v>
      </c>
      <c r="B910" s="2" t="s">
        <v>27</v>
      </c>
      <c r="C910" s="2" t="s">
        <v>23</v>
      </c>
      <c r="D910" s="3"/>
    </row>
    <row r="911" spans="1:4" x14ac:dyDescent="0.45">
      <c r="A911" s="2" t="s">
        <v>39</v>
      </c>
      <c r="B911" s="2" t="s">
        <v>25</v>
      </c>
      <c r="C911" s="2" t="s">
        <v>9</v>
      </c>
      <c r="D911" s="3"/>
    </row>
    <row r="912" spans="1:4" x14ac:dyDescent="0.45">
      <c r="A912" s="2" t="s">
        <v>39</v>
      </c>
      <c r="B912" s="2" t="s">
        <v>25</v>
      </c>
      <c r="C912" s="2" t="s">
        <v>8</v>
      </c>
      <c r="D912" s="3"/>
    </row>
    <row r="913" spans="1:4" x14ac:dyDescent="0.45">
      <c r="A913" s="2" t="s">
        <v>39</v>
      </c>
      <c r="B913" s="2" t="s">
        <v>25</v>
      </c>
      <c r="C913" s="2" t="s">
        <v>2</v>
      </c>
      <c r="D913" s="3"/>
    </row>
    <row r="914" spans="1:4" x14ac:dyDescent="0.45">
      <c r="A914" s="2" t="s">
        <v>39</v>
      </c>
      <c r="B914" s="2" t="s">
        <v>25</v>
      </c>
      <c r="C914" s="2" t="s">
        <v>12</v>
      </c>
      <c r="D914" s="3"/>
    </row>
    <row r="915" spans="1:4" x14ac:dyDescent="0.45">
      <c r="A915" s="2" t="s">
        <v>39</v>
      </c>
      <c r="B915" s="2" t="s">
        <v>25</v>
      </c>
      <c r="C915" s="2" t="s">
        <v>4</v>
      </c>
      <c r="D915" s="3"/>
    </row>
    <row r="916" spans="1:4" x14ac:dyDescent="0.45">
      <c r="A916" s="2" t="s">
        <v>39</v>
      </c>
      <c r="B916" s="2" t="s">
        <v>25</v>
      </c>
      <c r="C916" s="2" t="s">
        <v>6</v>
      </c>
      <c r="D916" s="3"/>
    </row>
    <row r="917" spans="1:4" x14ac:dyDescent="0.45">
      <c r="A917" s="2" t="s">
        <v>39</v>
      </c>
      <c r="B917" s="2" t="s">
        <v>25</v>
      </c>
      <c r="C917" s="2" t="s">
        <v>17</v>
      </c>
      <c r="D917" s="3"/>
    </row>
    <row r="918" spans="1:4" x14ac:dyDescent="0.45">
      <c r="A918" s="2" t="s">
        <v>39</v>
      </c>
      <c r="B918" s="2" t="s">
        <v>25</v>
      </c>
      <c r="C918" s="2" t="s">
        <v>19</v>
      </c>
      <c r="D918" s="3"/>
    </row>
    <row r="919" spans="1:4" x14ac:dyDescent="0.45">
      <c r="A919" s="2" t="s">
        <v>39</v>
      </c>
      <c r="B919" s="2" t="s">
        <v>25</v>
      </c>
      <c r="C919" s="2" t="s">
        <v>21</v>
      </c>
      <c r="D919" s="3"/>
    </row>
    <row r="920" spans="1:4" x14ac:dyDescent="0.45">
      <c r="A920" s="2" t="s">
        <v>39</v>
      </c>
      <c r="B920" s="2" t="s">
        <v>25</v>
      </c>
      <c r="C920" s="2" t="s">
        <v>23</v>
      </c>
      <c r="D92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BF67-A828-4264-9FCE-3BFC4026A5D0}">
  <dimension ref="A1:B56"/>
  <sheetViews>
    <sheetView workbookViewId="0">
      <selection activeCell="E1" sqref="E1"/>
    </sheetView>
  </sheetViews>
  <sheetFormatPr defaultRowHeight="14.25" x14ac:dyDescent="0.45"/>
  <cols>
    <col min="1" max="1" width="36.3984375" bestFit="1" customWidth="1"/>
  </cols>
  <sheetData>
    <row r="1" spans="1:2" x14ac:dyDescent="0.45">
      <c r="A1" s="4" t="s">
        <v>127</v>
      </c>
    </row>
    <row r="2" spans="1:2" x14ac:dyDescent="0.45">
      <c r="A2" s="4" t="s">
        <v>128</v>
      </c>
    </row>
    <row r="3" spans="1:2" x14ac:dyDescent="0.45">
      <c r="A3" s="4" t="s">
        <v>129</v>
      </c>
      <c r="B3" s="4" t="s">
        <v>130</v>
      </c>
    </row>
    <row r="4" spans="1:2" x14ac:dyDescent="0.45">
      <c r="A4" s="5" t="s">
        <v>131</v>
      </c>
      <c r="B4">
        <v>14</v>
      </c>
    </row>
    <row r="5" spans="1:2" x14ac:dyDescent="0.45">
      <c r="A5" s="5" t="s">
        <v>132</v>
      </c>
      <c r="B5">
        <v>5</v>
      </c>
    </row>
    <row r="6" spans="1:2" x14ac:dyDescent="0.45">
      <c r="A6" s="5" t="s">
        <v>133</v>
      </c>
      <c r="B6">
        <v>6</v>
      </c>
    </row>
    <row r="7" spans="1:2" x14ac:dyDescent="0.45">
      <c r="A7" s="5" t="s">
        <v>134</v>
      </c>
      <c r="B7">
        <v>5</v>
      </c>
    </row>
    <row r="8" spans="1:2" x14ac:dyDescent="0.45">
      <c r="A8" s="5" t="s">
        <v>135</v>
      </c>
      <c r="B8">
        <v>8</v>
      </c>
    </row>
    <row r="9" spans="1:2" x14ac:dyDescent="0.45">
      <c r="A9" s="5" t="s">
        <v>136</v>
      </c>
      <c r="B9">
        <v>6</v>
      </c>
    </row>
    <row r="10" spans="1:2" x14ac:dyDescent="0.45">
      <c r="A10" s="5" t="s">
        <v>137</v>
      </c>
      <c r="B10">
        <v>6</v>
      </c>
    </row>
    <row r="11" spans="1:2" x14ac:dyDescent="0.45">
      <c r="A11" s="5" t="s">
        <v>138</v>
      </c>
      <c r="B11">
        <v>1</v>
      </c>
    </row>
    <row r="12" spans="1:2" x14ac:dyDescent="0.45">
      <c r="A12" s="5" t="s">
        <v>139</v>
      </c>
      <c r="B12">
        <v>5</v>
      </c>
    </row>
    <row r="13" spans="1:2" x14ac:dyDescent="0.45">
      <c r="A13" s="5" t="s">
        <v>140</v>
      </c>
      <c r="B13">
        <v>1</v>
      </c>
    </row>
    <row r="14" spans="1:2" x14ac:dyDescent="0.45">
      <c r="A14" s="5" t="s">
        <v>141</v>
      </c>
      <c r="B14">
        <v>1</v>
      </c>
    </row>
    <row r="15" spans="1:2" x14ac:dyDescent="0.45">
      <c r="A15" s="5" t="s">
        <v>142</v>
      </c>
      <c r="B15">
        <v>1</v>
      </c>
    </row>
    <row r="16" spans="1:2" x14ac:dyDescent="0.45">
      <c r="A16" s="5" t="s">
        <v>143</v>
      </c>
      <c r="B16">
        <v>1</v>
      </c>
    </row>
    <row r="17" spans="1:2" x14ac:dyDescent="0.45">
      <c r="A17" s="5" t="s">
        <v>144</v>
      </c>
      <c r="B17">
        <v>0</v>
      </c>
    </row>
    <row r="18" spans="1:2" x14ac:dyDescent="0.45">
      <c r="A18" s="5" t="s">
        <v>145</v>
      </c>
      <c r="B18">
        <v>2</v>
      </c>
    </row>
    <row r="19" spans="1:2" x14ac:dyDescent="0.45">
      <c r="A19" s="6" t="s">
        <v>146</v>
      </c>
      <c r="B19">
        <f>SUM(B4:B18)</f>
        <v>62</v>
      </c>
    </row>
    <row r="20" spans="1:2" x14ac:dyDescent="0.45">
      <c r="A20" s="6"/>
    </row>
    <row r="21" spans="1:2" x14ac:dyDescent="0.45">
      <c r="A21" s="4" t="s">
        <v>147</v>
      </c>
    </row>
    <row r="22" spans="1:2" x14ac:dyDescent="0.45">
      <c r="A22" s="4" t="s">
        <v>129</v>
      </c>
      <c r="B22" s="4" t="s">
        <v>130</v>
      </c>
    </row>
    <row r="23" spans="1:2" x14ac:dyDescent="0.45">
      <c r="A23" s="5" t="s">
        <v>131</v>
      </c>
      <c r="B23">
        <v>36</v>
      </c>
    </row>
    <row r="24" spans="1:2" x14ac:dyDescent="0.45">
      <c r="A24" s="5" t="s">
        <v>132</v>
      </c>
      <c r="B24">
        <v>21</v>
      </c>
    </row>
    <row r="25" spans="1:2" x14ac:dyDescent="0.45">
      <c r="A25" s="5" t="s">
        <v>133</v>
      </c>
      <c r="B25">
        <v>10</v>
      </c>
    </row>
    <row r="26" spans="1:2" x14ac:dyDescent="0.45">
      <c r="A26" s="5" t="s">
        <v>134</v>
      </c>
      <c r="B26">
        <v>4</v>
      </c>
    </row>
    <row r="27" spans="1:2" x14ac:dyDescent="0.45">
      <c r="A27" s="5" t="s">
        <v>136</v>
      </c>
      <c r="B27">
        <v>11</v>
      </c>
    </row>
    <row r="28" spans="1:2" x14ac:dyDescent="0.45">
      <c r="A28" s="5" t="s">
        <v>135</v>
      </c>
      <c r="B28">
        <v>12</v>
      </c>
    </row>
    <row r="29" spans="1:2" x14ac:dyDescent="0.45">
      <c r="A29" s="5" t="s">
        <v>138</v>
      </c>
      <c r="B29">
        <v>14</v>
      </c>
    </row>
    <row r="30" spans="1:2" x14ac:dyDescent="0.45">
      <c r="A30" s="5" t="s">
        <v>137</v>
      </c>
      <c r="B30">
        <v>3</v>
      </c>
    </row>
    <row r="31" spans="1:2" x14ac:dyDescent="0.45">
      <c r="A31" s="5" t="s">
        <v>140</v>
      </c>
      <c r="B31">
        <v>5</v>
      </c>
    </row>
    <row r="32" spans="1:2" x14ac:dyDescent="0.45">
      <c r="A32" s="5" t="s">
        <v>141</v>
      </c>
      <c r="B32">
        <v>7</v>
      </c>
    </row>
    <row r="33" spans="1:2" x14ac:dyDescent="0.45">
      <c r="A33" s="5" t="s">
        <v>139</v>
      </c>
      <c r="B33">
        <v>1</v>
      </c>
    </row>
    <row r="34" spans="1:2" x14ac:dyDescent="0.45">
      <c r="A34" s="5" t="s">
        <v>142</v>
      </c>
      <c r="B34">
        <v>0</v>
      </c>
    </row>
    <row r="35" spans="1:2" x14ac:dyDescent="0.45">
      <c r="A35" s="5" t="s">
        <v>143</v>
      </c>
      <c r="B35">
        <v>2</v>
      </c>
    </row>
    <row r="36" spans="1:2" x14ac:dyDescent="0.45">
      <c r="A36" s="5" t="s">
        <v>144</v>
      </c>
      <c r="B36">
        <v>1</v>
      </c>
    </row>
    <row r="37" spans="1:2" x14ac:dyDescent="0.45">
      <c r="A37" s="5" t="s">
        <v>145</v>
      </c>
      <c r="B37">
        <v>0</v>
      </c>
    </row>
    <row r="38" spans="1:2" x14ac:dyDescent="0.45">
      <c r="A38" s="6" t="s">
        <v>146</v>
      </c>
      <c r="B38">
        <f>SUM(B23:B37)</f>
        <v>127</v>
      </c>
    </row>
    <row r="39" spans="1:2" x14ac:dyDescent="0.45">
      <c r="A39" s="6"/>
    </row>
    <row r="40" spans="1:2" x14ac:dyDescent="0.45">
      <c r="A40" s="7" t="s">
        <v>148</v>
      </c>
      <c r="B40" s="4" t="s">
        <v>130</v>
      </c>
    </row>
    <row r="41" spans="1:2" x14ac:dyDescent="0.45">
      <c r="A41" s="5" t="s">
        <v>131</v>
      </c>
      <c r="B41">
        <f>VLOOKUP(A41,$A$4:$B$18,2,FALSE)+VLOOKUP(A41,$A$23:$B$37,2,FALSE)</f>
        <v>50</v>
      </c>
    </row>
    <row r="42" spans="1:2" x14ac:dyDescent="0.45">
      <c r="A42" s="5" t="s">
        <v>132</v>
      </c>
      <c r="B42">
        <f t="shared" ref="B42:B55" si="0">VLOOKUP(A42,$A$4:$B$18,2,FALSE)+VLOOKUP(A42,$A$23:$B$37,2,FALSE)</f>
        <v>26</v>
      </c>
    </row>
    <row r="43" spans="1:2" x14ac:dyDescent="0.45">
      <c r="A43" s="5" t="s">
        <v>133</v>
      </c>
      <c r="B43">
        <f t="shared" si="0"/>
        <v>16</v>
      </c>
    </row>
    <row r="44" spans="1:2" x14ac:dyDescent="0.45">
      <c r="A44" s="5" t="s">
        <v>134</v>
      </c>
      <c r="B44">
        <f t="shared" si="0"/>
        <v>9</v>
      </c>
    </row>
    <row r="45" spans="1:2" x14ac:dyDescent="0.45">
      <c r="A45" s="5" t="s">
        <v>135</v>
      </c>
      <c r="B45">
        <f t="shared" si="0"/>
        <v>20</v>
      </c>
    </row>
    <row r="46" spans="1:2" x14ac:dyDescent="0.45">
      <c r="A46" s="5" t="s">
        <v>136</v>
      </c>
      <c r="B46">
        <f t="shared" si="0"/>
        <v>17</v>
      </c>
    </row>
    <row r="47" spans="1:2" x14ac:dyDescent="0.45">
      <c r="A47" s="5" t="s">
        <v>137</v>
      </c>
      <c r="B47">
        <f t="shared" si="0"/>
        <v>9</v>
      </c>
    </row>
    <row r="48" spans="1:2" x14ac:dyDescent="0.45">
      <c r="A48" s="5" t="s">
        <v>138</v>
      </c>
      <c r="B48">
        <f t="shared" si="0"/>
        <v>15</v>
      </c>
    </row>
    <row r="49" spans="1:2" x14ac:dyDescent="0.45">
      <c r="A49" s="5" t="s">
        <v>139</v>
      </c>
      <c r="B49">
        <f t="shared" si="0"/>
        <v>6</v>
      </c>
    </row>
    <row r="50" spans="1:2" x14ac:dyDescent="0.45">
      <c r="A50" s="5" t="s">
        <v>140</v>
      </c>
      <c r="B50">
        <f t="shared" si="0"/>
        <v>6</v>
      </c>
    </row>
    <row r="51" spans="1:2" x14ac:dyDescent="0.45">
      <c r="A51" s="5" t="s">
        <v>141</v>
      </c>
      <c r="B51">
        <f t="shared" si="0"/>
        <v>8</v>
      </c>
    </row>
    <row r="52" spans="1:2" x14ac:dyDescent="0.45">
      <c r="A52" s="5" t="s">
        <v>142</v>
      </c>
      <c r="B52">
        <f t="shared" si="0"/>
        <v>1</v>
      </c>
    </row>
    <row r="53" spans="1:2" x14ac:dyDescent="0.45">
      <c r="A53" s="5" t="s">
        <v>143</v>
      </c>
      <c r="B53">
        <f t="shared" si="0"/>
        <v>3</v>
      </c>
    </row>
    <row r="54" spans="1:2" x14ac:dyDescent="0.45">
      <c r="A54" s="5" t="s">
        <v>144</v>
      </c>
      <c r="B54">
        <f t="shared" si="0"/>
        <v>1</v>
      </c>
    </row>
    <row r="55" spans="1:2" x14ac:dyDescent="0.45">
      <c r="A55" s="5" t="s">
        <v>145</v>
      </c>
      <c r="B55">
        <f t="shared" si="0"/>
        <v>2</v>
      </c>
    </row>
    <row r="56" spans="1:2" x14ac:dyDescent="0.45">
      <c r="A56" s="6" t="s">
        <v>146</v>
      </c>
      <c r="B56">
        <f>SUM(B41:B55)</f>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C4F8-2455-4A67-AC08-7722B5EEEFD6}">
  <dimension ref="A1:G164"/>
  <sheetViews>
    <sheetView workbookViewId="0"/>
  </sheetViews>
  <sheetFormatPr defaultRowHeight="14.25" x14ac:dyDescent="0.45"/>
  <cols>
    <col min="1" max="1" width="17.3984375" bestFit="1" customWidth="1"/>
    <col min="2" max="2" width="29.1328125" bestFit="1" customWidth="1"/>
    <col min="3" max="3" width="46.86328125" bestFit="1" customWidth="1"/>
    <col min="4" max="4" width="41.265625" bestFit="1" customWidth="1"/>
    <col min="5" max="5" width="41.265625" customWidth="1"/>
    <col min="7" max="7" width="46" customWidth="1"/>
  </cols>
  <sheetData>
    <row r="1" spans="1:7" x14ac:dyDescent="0.45">
      <c r="A1" t="s">
        <v>149</v>
      </c>
      <c r="B1" t="s">
        <v>150</v>
      </c>
      <c r="C1" t="s">
        <v>151</v>
      </c>
      <c r="D1" t="s">
        <v>152</v>
      </c>
      <c r="E1" t="s">
        <v>153</v>
      </c>
      <c r="F1" t="s">
        <v>154</v>
      </c>
      <c r="G1" t="s">
        <v>155</v>
      </c>
    </row>
    <row r="2" spans="1:7" x14ac:dyDescent="0.45">
      <c r="A2" s="8">
        <v>43663.649955092595</v>
      </c>
      <c r="B2" s="5" t="s">
        <v>128</v>
      </c>
      <c r="C2" s="5" t="s">
        <v>132</v>
      </c>
      <c r="D2" s="5" t="s">
        <v>132</v>
      </c>
      <c r="E2" s="5" t="str">
        <f>IF(C2=D2,"YES","NO")</f>
        <v>YES</v>
      </c>
      <c r="F2" s="5" t="s">
        <v>156</v>
      </c>
      <c r="G2" s="5" t="s">
        <v>157</v>
      </c>
    </row>
    <row r="3" spans="1:7" x14ac:dyDescent="0.45">
      <c r="A3" s="8">
        <v>43663.650539409718</v>
      </c>
      <c r="B3" s="5" t="s">
        <v>128</v>
      </c>
      <c r="C3" s="5" t="s">
        <v>136</v>
      </c>
      <c r="D3" s="5" t="s">
        <v>136</v>
      </c>
      <c r="E3" s="5" t="str">
        <f t="shared" ref="E3:E66" si="0">IF(C3=D3,"YES","NO")</f>
        <v>YES</v>
      </c>
      <c r="F3" s="5" t="s">
        <v>156</v>
      </c>
      <c r="G3" s="5" t="s">
        <v>158</v>
      </c>
    </row>
    <row r="4" spans="1:7" x14ac:dyDescent="0.45">
      <c r="A4" s="8">
        <v>43663.650722824073</v>
      </c>
      <c r="B4" s="5" t="s">
        <v>128</v>
      </c>
      <c r="C4" s="5" t="s">
        <v>135</v>
      </c>
      <c r="D4" s="5" t="s">
        <v>135</v>
      </c>
      <c r="E4" s="5" t="str">
        <f t="shared" si="0"/>
        <v>YES</v>
      </c>
      <c r="F4" s="5" t="s">
        <v>156</v>
      </c>
      <c r="G4" s="5" t="s">
        <v>158</v>
      </c>
    </row>
    <row r="5" spans="1:7" x14ac:dyDescent="0.45">
      <c r="A5" s="8">
        <v>43663.650919699074</v>
      </c>
      <c r="B5" s="5" t="s">
        <v>128</v>
      </c>
      <c r="C5" s="5" t="s">
        <v>136</v>
      </c>
      <c r="D5" s="5" t="s">
        <v>138</v>
      </c>
      <c r="E5" s="5" t="str">
        <f t="shared" si="0"/>
        <v>NO</v>
      </c>
      <c r="F5" s="5" t="s">
        <v>156</v>
      </c>
      <c r="G5" s="5" t="s">
        <v>158</v>
      </c>
    </row>
    <row r="6" spans="1:7" x14ac:dyDescent="0.45">
      <c r="A6" s="8">
        <v>43663.651418090274</v>
      </c>
      <c r="B6" s="5" t="s">
        <v>128</v>
      </c>
      <c r="C6" s="5" t="s">
        <v>136</v>
      </c>
      <c r="D6" s="5" t="s">
        <v>136</v>
      </c>
      <c r="E6" s="5" t="str">
        <f t="shared" si="0"/>
        <v>YES</v>
      </c>
      <c r="F6" s="5" t="s">
        <v>156</v>
      </c>
      <c r="G6" s="5" t="s">
        <v>158</v>
      </c>
    </row>
    <row r="7" spans="1:7" x14ac:dyDescent="0.45">
      <c r="A7" s="8">
        <v>43663.652729710651</v>
      </c>
      <c r="B7" s="5" t="s">
        <v>128</v>
      </c>
      <c r="C7" s="5" t="s">
        <v>134</v>
      </c>
      <c r="D7" s="5" t="s">
        <v>134</v>
      </c>
      <c r="E7" s="5" t="str">
        <f t="shared" si="0"/>
        <v>YES</v>
      </c>
      <c r="F7" s="5" t="s">
        <v>156</v>
      </c>
      <c r="G7" s="5" t="s">
        <v>157</v>
      </c>
    </row>
    <row r="8" spans="1:7" x14ac:dyDescent="0.45">
      <c r="A8" s="8">
        <v>43663.653137303241</v>
      </c>
      <c r="B8" s="5" t="s">
        <v>128</v>
      </c>
      <c r="C8" s="5" t="s">
        <v>139</v>
      </c>
      <c r="D8" s="5" t="s">
        <v>139</v>
      </c>
      <c r="E8" s="5" t="str">
        <f t="shared" si="0"/>
        <v>YES</v>
      </c>
      <c r="F8" s="5" t="s">
        <v>156</v>
      </c>
      <c r="G8" s="5" t="s">
        <v>158</v>
      </c>
    </row>
    <row r="9" spans="1:7" x14ac:dyDescent="0.45">
      <c r="A9" s="8">
        <v>43663.653183078699</v>
      </c>
      <c r="B9" s="5" t="s">
        <v>128</v>
      </c>
      <c r="C9" s="5" t="s">
        <v>133</v>
      </c>
      <c r="D9" s="5" t="s">
        <v>133</v>
      </c>
      <c r="E9" s="5" t="str">
        <f t="shared" si="0"/>
        <v>YES</v>
      </c>
      <c r="F9" s="5" t="s">
        <v>156</v>
      </c>
      <c r="G9" s="5" t="s">
        <v>158</v>
      </c>
    </row>
    <row r="10" spans="1:7" x14ac:dyDescent="0.45">
      <c r="A10" s="8">
        <v>43663.653508842588</v>
      </c>
      <c r="B10" s="5" t="s">
        <v>128</v>
      </c>
      <c r="C10" s="5" t="s">
        <v>141</v>
      </c>
      <c r="D10" s="5" t="s">
        <v>141</v>
      </c>
      <c r="E10" s="5" t="str">
        <f t="shared" si="0"/>
        <v>YES</v>
      </c>
      <c r="F10" s="5" t="s">
        <v>156</v>
      </c>
      <c r="G10" s="5" t="s">
        <v>158</v>
      </c>
    </row>
    <row r="11" spans="1:7" x14ac:dyDescent="0.45">
      <c r="A11" s="8">
        <v>43663.653736770837</v>
      </c>
      <c r="B11" s="5" t="s">
        <v>128</v>
      </c>
      <c r="C11" s="5" t="s">
        <v>134</v>
      </c>
      <c r="D11" s="5" t="s">
        <v>142</v>
      </c>
      <c r="E11" s="5" t="str">
        <f t="shared" si="0"/>
        <v>NO</v>
      </c>
      <c r="F11" s="5" t="s">
        <v>156</v>
      </c>
      <c r="G11" s="5" t="s">
        <v>158</v>
      </c>
    </row>
    <row r="12" spans="1:7" x14ac:dyDescent="0.45">
      <c r="A12" s="8">
        <v>43663.65477241898</v>
      </c>
      <c r="B12" s="5" t="s">
        <v>128</v>
      </c>
      <c r="C12" s="5" t="s">
        <v>133</v>
      </c>
      <c r="D12" s="5" t="s">
        <v>133</v>
      </c>
      <c r="E12" s="5" t="str">
        <f t="shared" si="0"/>
        <v>YES</v>
      </c>
      <c r="F12" s="5" t="s">
        <v>156</v>
      </c>
      <c r="G12" s="5" t="s">
        <v>158</v>
      </c>
    </row>
    <row r="13" spans="1:7" x14ac:dyDescent="0.45">
      <c r="A13" s="8">
        <v>43663.654836134257</v>
      </c>
      <c r="B13" s="5" t="s">
        <v>128</v>
      </c>
      <c r="C13" s="5" t="s">
        <v>138</v>
      </c>
      <c r="D13" s="5" t="s">
        <v>138</v>
      </c>
      <c r="E13" s="5" t="str">
        <f t="shared" si="0"/>
        <v>YES</v>
      </c>
      <c r="F13" s="5" t="s">
        <v>156</v>
      </c>
      <c r="G13" s="5" t="s">
        <v>158</v>
      </c>
    </row>
    <row r="14" spans="1:7" x14ac:dyDescent="0.45">
      <c r="A14" s="8">
        <v>43663.655445127311</v>
      </c>
      <c r="B14" s="5" t="s">
        <v>128</v>
      </c>
      <c r="C14" s="5" t="s">
        <v>137</v>
      </c>
      <c r="D14" s="5" t="s">
        <v>137</v>
      </c>
      <c r="E14" s="5" t="str">
        <f t="shared" si="0"/>
        <v>YES</v>
      </c>
      <c r="F14" s="5" t="s">
        <v>156</v>
      </c>
      <c r="G14" s="5" t="s">
        <v>158</v>
      </c>
    </row>
    <row r="15" spans="1:7" x14ac:dyDescent="0.45">
      <c r="A15" s="8">
        <v>43663.655595578704</v>
      </c>
      <c r="B15" s="5" t="s">
        <v>128</v>
      </c>
      <c r="C15" s="5" t="s">
        <v>134</v>
      </c>
      <c r="D15" s="5" t="s">
        <v>134</v>
      </c>
      <c r="E15" s="5" t="str">
        <f t="shared" si="0"/>
        <v>YES</v>
      </c>
      <c r="F15" s="5" t="s">
        <v>156</v>
      </c>
      <c r="G15" s="5" t="s">
        <v>158</v>
      </c>
    </row>
    <row r="16" spans="1:7" x14ac:dyDescent="0.45">
      <c r="A16" s="8">
        <v>43663.655948368054</v>
      </c>
      <c r="B16" s="5" t="s">
        <v>128</v>
      </c>
      <c r="C16" s="5" t="s">
        <v>136</v>
      </c>
      <c r="D16" s="5" t="s">
        <v>136</v>
      </c>
      <c r="E16" s="5" t="str">
        <f t="shared" si="0"/>
        <v>YES</v>
      </c>
      <c r="F16" s="5" t="s">
        <v>156</v>
      </c>
      <c r="G16" s="5" t="s">
        <v>158</v>
      </c>
    </row>
    <row r="17" spans="1:7" x14ac:dyDescent="0.45">
      <c r="A17" s="8">
        <v>43663.656344710645</v>
      </c>
      <c r="B17" s="5" t="s">
        <v>128</v>
      </c>
      <c r="C17" s="5" t="s">
        <v>138</v>
      </c>
      <c r="D17" s="5" t="s">
        <v>138</v>
      </c>
      <c r="E17" s="5" t="str">
        <f t="shared" si="0"/>
        <v>YES</v>
      </c>
      <c r="F17" s="5" t="s">
        <v>156</v>
      </c>
      <c r="G17" s="5" t="s">
        <v>158</v>
      </c>
    </row>
    <row r="18" spans="1:7" x14ac:dyDescent="0.45">
      <c r="A18" s="8">
        <v>43663.657700891199</v>
      </c>
      <c r="B18" s="5" t="s">
        <v>128</v>
      </c>
      <c r="C18" s="5" t="s">
        <v>133</v>
      </c>
      <c r="D18" s="5" t="s">
        <v>133</v>
      </c>
      <c r="E18" s="5" t="str">
        <f t="shared" si="0"/>
        <v>YES</v>
      </c>
      <c r="F18" s="5" t="s">
        <v>156</v>
      </c>
      <c r="G18" s="5" t="s">
        <v>158</v>
      </c>
    </row>
    <row r="19" spans="1:7" x14ac:dyDescent="0.45">
      <c r="A19" s="8">
        <v>43663.660045532408</v>
      </c>
      <c r="B19" s="5" t="s">
        <v>128</v>
      </c>
      <c r="C19" s="5" t="s">
        <v>134</v>
      </c>
      <c r="D19" s="5" t="s">
        <v>134</v>
      </c>
      <c r="E19" s="5" t="str">
        <f t="shared" si="0"/>
        <v>YES</v>
      </c>
      <c r="F19" s="5" t="s">
        <v>156</v>
      </c>
    </row>
    <row r="20" spans="1:7" x14ac:dyDescent="0.45">
      <c r="A20" s="8">
        <v>43663.661192685184</v>
      </c>
      <c r="B20" s="5" t="s">
        <v>128</v>
      </c>
      <c r="C20" s="5" t="s">
        <v>134</v>
      </c>
      <c r="D20" s="5" t="s">
        <v>134</v>
      </c>
      <c r="E20" s="5" t="str">
        <f t="shared" si="0"/>
        <v>YES</v>
      </c>
      <c r="F20" s="5" t="s">
        <v>156</v>
      </c>
      <c r="G20" s="5" t="s">
        <v>158</v>
      </c>
    </row>
    <row r="21" spans="1:7" x14ac:dyDescent="0.45">
      <c r="A21" s="8">
        <v>43663.6632684375</v>
      </c>
      <c r="B21" s="5" t="s">
        <v>128</v>
      </c>
      <c r="C21" s="5" t="s">
        <v>131</v>
      </c>
      <c r="D21" s="5" t="s">
        <v>131</v>
      </c>
      <c r="E21" s="5" t="str">
        <f t="shared" si="0"/>
        <v>YES</v>
      </c>
      <c r="F21" s="5" t="s">
        <v>156</v>
      </c>
      <c r="G21" s="5" t="s">
        <v>158</v>
      </c>
    </row>
    <row r="22" spans="1:7" x14ac:dyDescent="0.45">
      <c r="A22" s="8">
        <v>43663.665599247688</v>
      </c>
      <c r="B22" s="5" t="s">
        <v>128</v>
      </c>
      <c r="C22" s="5" t="s">
        <v>135</v>
      </c>
      <c r="D22" s="5" t="s">
        <v>142</v>
      </c>
      <c r="E22" s="5" t="str">
        <f t="shared" si="0"/>
        <v>NO</v>
      </c>
      <c r="F22" s="5" t="s">
        <v>156</v>
      </c>
      <c r="G22" s="5" t="s">
        <v>158</v>
      </c>
    </row>
    <row r="23" spans="1:7" x14ac:dyDescent="0.45">
      <c r="A23" s="8">
        <v>43663.670037708333</v>
      </c>
      <c r="B23" s="5" t="s">
        <v>128</v>
      </c>
      <c r="C23" s="5" t="s">
        <v>139</v>
      </c>
      <c r="D23" s="5" t="s">
        <v>139</v>
      </c>
      <c r="E23" s="5" t="str">
        <f t="shared" si="0"/>
        <v>YES</v>
      </c>
      <c r="F23" s="5" t="s">
        <v>156</v>
      </c>
      <c r="G23" s="5" t="s">
        <v>158</v>
      </c>
    </row>
    <row r="24" spans="1:7" x14ac:dyDescent="0.45">
      <c r="A24" s="8">
        <v>43663.671038356479</v>
      </c>
      <c r="B24" s="5" t="s">
        <v>128</v>
      </c>
      <c r="C24" s="5" t="s">
        <v>137</v>
      </c>
      <c r="D24" s="5" t="s">
        <v>137</v>
      </c>
      <c r="E24" s="5" t="str">
        <f t="shared" si="0"/>
        <v>YES</v>
      </c>
      <c r="F24" s="5" t="s">
        <v>156</v>
      </c>
      <c r="G24" s="5" t="s">
        <v>158</v>
      </c>
    </row>
    <row r="25" spans="1:7" x14ac:dyDescent="0.45">
      <c r="A25" s="8">
        <v>43663.67154998843</v>
      </c>
      <c r="B25" s="5" t="s">
        <v>128</v>
      </c>
      <c r="C25" s="5" t="s">
        <v>131</v>
      </c>
      <c r="D25" s="5" t="s">
        <v>131</v>
      </c>
      <c r="E25" s="5" t="str">
        <f t="shared" si="0"/>
        <v>YES</v>
      </c>
      <c r="F25" s="5" t="s">
        <v>156</v>
      </c>
      <c r="G25" s="5" t="s">
        <v>158</v>
      </c>
    </row>
    <row r="26" spans="1:7" x14ac:dyDescent="0.45">
      <c r="A26" s="8">
        <v>43663.671752986113</v>
      </c>
      <c r="B26" s="5" t="s">
        <v>128</v>
      </c>
      <c r="C26" s="5" t="s">
        <v>133</v>
      </c>
      <c r="D26" s="5" t="s">
        <v>133</v>
      </c>
      <c r="E26" s="5" t="str">
        <f t="shared" si="0"/>
        <v>YES</v>
      </c>
      <c r="F26" s="5" t="s">
        <v>156</v>
      </c>
      <c r="G26" s="5" t="s">
        <v>158</v>
      </c>
    </row>
    <row r="27" spans="1:7" x14ac:dyDescent="0.45">
      <c r="A27" s="8">
        <v>43663.674818854168</v>
      </c>
      <c r="B27" s="5" t="s">
        <v>159</v>
      </c>
      <c r="C27" s="5" t="s">
        <v>136</v>
      </c>
      <c r="D27" s="5" t="s">
        <v>142</v>
      </c>
      <c r="E27" s="5" t="str">
        <f t="shared" si="0"/>
        <v>NO</v>
      </c>
      <c r="F27" s="5" t="s">
        <v>156</v>
      </c>
      <c r="G27" s="5" t="s">
        <v>158</v>
      </c>
    </row>
    <row r="28" spans="1:7" x14ac:dyDescent="0.45">
      <c r="A28" s="8">
        <v>43663.675120532411</v>
      </c>
      <c r="B28" s="5" t="s">
        <v>128</v>
      </c>
      <c r="C28" s="5" t="s">
        <v>143</v>
      </c>
      <c r="D28" s="5" t="s">
        <v>143</v>
      </c>
      <c r="E28" s="5" t="str">
        <f t="shared" si="0"/>
        <v>YES</v>
      </c>
      <c r="F28" s="5" t="s">
        <v>160</v>
      </c>
    </row>
    <row r="29" spans="1:7" x14ac:dyDescent="0.45">
      <c r="A29" s="8">
        <v>43663.677801631944</v>
      </c>
      <c r="B29" s="5" t="s">
        <v>128</v>
      </c>
      <c r="C29" s="5" t="s">
        <v>138</v>
      </c>
      <c r="D29" s="5" t="s">
        <v>138</v>
      </c>
      <c r="E29" s="5" t="str">
        <f t="shared" si="0"/>
        <v>YES</v>
      </c>
      <c r="F29" s="5" t="s">
        <v>156</v>
      </c>
      <c r="G29" s="5" t="s">
        <v>158</v>
      </c>
    </row>
    <row r="30" spans="1:7" x14ac:dyDescent="0.45">
      <c r="A30" s="8">
        <v>43663.680820081019</v>
      </c>
      <c r="B30" s="5" t="s">
        <v>128</v>
      </c>
      <c r="C30" s="5" t="s">
        <v>133</v>
      </c>
      <c r="D30" s="5" t="s">
        <v>143</v>
      </c>
      <c r="E30" s="5" t="str">
        <f t="shared" si="0"/>
        <v>NO</v>
      </c>
      <c r="F30" s="5" t="s">
        <v>156</v>
      </c>
      <c r="G30" s="5" t="s">
        <v>158</v>
      </c>
    </row>
    <row r="31" spans="1:7" x14ac:dyDescent="0.45">
      <c r="A31" s="8">
        <v>43663.685814710647</v>
      </c>
      <c r="B31" s="5" t="s">
        <v>128</v>
      </c>
      <c r="C31" s="5" t="s">
        <v>135</v>
      </c>
      <c r="D31" s="5" t="s">
        <v>135</v>
      </c>
      <c r="E31" s="5" t="str">
        <f t="shared" si="0"/>
        <v>YES</v>
      </c>
      <c r="F31" s="5" t="s">
        <v>156</v>
      </c>
      <c r="G31" s="5" t="s">
        <v>158</v>
      </c>
    </row>
    <row r="32" spans="1:7" x14ac:dyDescent="0.45">
      <c r="A32" s="8">
        <v>43663.693446284728</v>
      </c>
      <c r="B32" s="5" t="s">
        <v>128</v>
      </c>
      <c r="C32" s="5" t="s">
        <v>141</v>
      </c>
      <c r="D32" s="5" t="s">
        <v>141</v>
      </c>
      <c r="E32" s="5" t="str">
        <f t="shared" si="0"/>
        <v>YES</v>
      </c>
      <c r="F32" s="5" t="s">
        <v>156</v>
      </c>
      <c r="G32" s="5" t="s">
        <v>158</v>
      </c>
    </row>
    <row r="33" spans="1:7" x14ac:dyDescent="0.45">
      <c r="A33" s="8">
        <v>43663.701429768524</v>
      </c>
      <c r="B33" s="5" t="s">
        <v>128</v>
      </c>
      <c r="C33" s="5" t="s">
        <v>135</v>
      </c>
      <c r="D33" s="5" t="s">
        <v>135</v>
      </c>
      <c r="E33" s="5" t="str">
        <f t="shared" si="0"/>
        <v>YES</v>
      </c>
      <c r="F33" s="5" t="s">
        <v>156</v>
      </c>
      <c r="G33" s="5" t="s">
        <v>158</v>
      </c>
    </row>
    <row r="34" spans="1:7" x14ac:dyDescent="0.45">
      <c r="A34" s="8">
        <v>43663.702079502313</v>
      </c>
      <c r="B34" s="5" t="s">
        <v>128</v>
      </c>
      <c r="C34" s="5" t="s">
        <v>135</v>
      </c>
      <c r="D34" s="5" t="s">
        <v>135</v>
      </c>
      <c r="E34" s="5" t="str">
        <f t="shared" si="0"/>
        <v>YES</v>
      </c>
      <c r="F34" s="5" t="s">
        <v>156</v>
      </c>
      <c r="G34" s="5" t="s">
        <v>158</v>
      </c>
    </row>
    <row r="35" spans="1:7" x14ac:dyDescent="0.45">
      <c r="A35" s="8">
        <v>43663.708472662038</v>
      </c>
      <c r="B35" s="5" t="s">
        <v>128</v>
      </c>
      <c r="C35" s="5" t="s">
        <v>139</v>
      </c>
      <c r="D35" s="5" t="s">
        <v>139</v>
      </c>
      <c r="E35" s="5" t="str">
        <f t="shared" si="0"/>
        <v>YES</v>
      </c>
      <c r="F35" s="5" t="s">
        <v>156</v>
      </c>
      <c r="G35" s="5" t="s">
        <v>158</v>
      </c>
    </row>
    <row r="36" spans="1:7" x14ac:dyDescent="0.45">
      <c r="A36" s="8">
        <v>43663.71397571759</v>
      </c>
      <c r="B36" s="5" t="s">
        <v>128</v>
      </c>
      <c r="C36" s="5" t="s">
        <v>131</v>
      </c>
      <c r="D36" s="5" t="s">
        <v>131</v>
      </c>
      <c r="E36" s="5" t="str">
        <f t="shared" si="0"/>
        <v>YES</v>
      </c>
      <c r="F36" s="5" t="s">
        <v>156</v>
      </c>
      <c r="G36" s="5" t="s">
        <v>158</v>
      </c>
    </row>
    <row r="37" spans="1:7" x14ac:dyDescent="0.45">
      <c r="A37" s="8">
        <v>43663.717311377317</v>
      </c>
      <c r="B37" s="5" t="s">
        <v>128</v>
      </c>
      <c r="C37" s="5" t="s">
        <v>136</v>
      </c>
      <c r="D37" s="5" t="s">
        <v>144</v>
      </c>
      <c r="E37" s="5" t="str">
        <f t="shared" si="0"/>
        <v>NO</v>
      </c>
      <c r="F37" s="5" t="s">
        <v>156</v>
      </c>
      <c r="G37" s="5" t="s">
        <v>158</v>
      </c>
    </row>
    <row r="38" spans="1:7" x14ac:dyDescent="0.45">
      <c r="A38" s="8">
        <v>43663.7212674537</v>
      </c>
      <c r="B38" s="5" t="s">
        <v>128</v>
      </c>
      <c r="C38" s="5" t="s">
        <v>131</v>
      </c>
      <c r="D38" s="5" t="s">
        <v>138</v>
      </c>
      <c r="E38" s="5" t="str">
        <f t="shared" si="0"/>
        <v>NO</v>
      </c>
      <c r="F38" s="5" t="s">
        <v>156</v>
      </c>
      <c r="G38" s="5" t="s">
        <v>158</v>
      </c>
    </row>
    <row r="39" spans="1:7" x14ac:dyDescent="0.45">
      <c r="A39" s="8">
        <v>43663.722118136575</v>
      </c>
      <c r="B39" s="5" t="s">
        <v>128</v>
      </c>
      <c r="C39" s="5" t="s">
        <v>137</v>
      </c>
      <c r="D39" s="5" t="s">
        <v>137</v>
      </c>
      <c r="E39" s="5" t="str">
        <f t="shared" si="0"/>
        <v>YES</v>
      </c>
      <c r="F39" s="5" t="s">
        <v>156</v>
      </c>
      <c r="G39" s="5" t="s">
        <v>158</v>
      </c>
    </row>
    <row r="40" spans="1:7" x14ac:dyDescent="0.45">
      <c r="A40" s="8">
        <v>43663.731211215279</v>
      </c>
      <c r="B40" s="5" t="s">
        <v>128</v>
      </c>
      <c r="C40" s="5" t="s">
        <v>131</v>
      </c>
      <c r="D40" s="5" t="s">
        <v>131</v>
      </c>
      <c r="E40" s="5" t="str">
        <f t="shared" si="0"/>
        <v>YES</v>
      </c>
      <c r="F40" s="5" t="s">
        <v>156</v>
      </c>
      <c r="G40" s="5" t="s">
        <v>157</v>
      </c>
    </row>
    <row r="41" spans="1:7" x14ac:dyDescent="0.45">
      <c r="A41" s="8">
        <v>43663.756285324074</v>
      </c>
      <c r="B41" s="5" t="s">
        <v>128</v>
      </c>
      <c r="C41" s="5" t="s">
        <v>141</v>
      </c>
      <c r="D41" s="5" t="s">
        <v>141</v>
      </c>
      <c r="E41" s="5" t="str">
        <f t="shared" si="0"/>
        <v>YES</v>
      </c>
      <c r="F41" s="5" t="s">
        <v>156</v>
      </c>
      <c r="G41" s="5" t="s">
        <v>157</v>
      </c>
    </row>
    <row r="42" spans="1:7" x14ac:dyDescent="0.45">
      <c r="A42" s="8">
        <v>43663.765760972223</v>
      </c>
      <c r="B42" s="5" t="s">
        <v>128</v>
      </c>
      <c r="C42" s="5" t="s">
        <v>137</v>
      </c>
      <c r="D42" s="5" t="s">
        <v>137</v>
      </c>
      <c r="E42" s="5" t="str">
        <f t="shared" si="0"/>
        <v>YES</v>
      </c>
      <c r="F42" s="5" t="s">
        <v>156</v>
      </c>
      <c r="G42" s="5" t="s">
        <v>158</v>
      </c>
    </row>
    <row r="43" spans="1:7" x14ac:dyDescent="0.45">
      <c r="A43" s="8">
        <v>43663.785885428239</v>
      </c>
      <c r="B43" s="5" t="s">
        <v>128</v>
      </c>
      <c r="C43" s="5" t="s">
        <v>135</v>
      </c>
      <c r="D43" s="5" t="s">
        <v>135</v>
      </c>
      <c r="E43" s="5" t="str">
        <f t="shared" si="0"/>
        <v>YES</v>
      </c>
      <c r="F43" s="5" t="s">
        <v>156</v>
      </c>
      <c r="G43" s="5" t="s">
        <v>158</v>
      </c>
    </row>
    <row r="44" spans="1:7" x14ac:dyDescent="0.45">
      <c r="A44" s="8">
        <v>43663.789290729168</v>
      </c>
      <c r="B44" s="5" t="s">
        <v>128</v>
      </c>
      <c r="C44" s="5" t="s">
        <v>131</v>
      </c>
      <c r="D44" s="5" t="s">
        <v>131</v>
      </c>
      <c r="E44" s="5" t="str">
        <f t="shared" si="0"/>
        <v>YES</v>
      </c>
      <c r="F44" s="5" t="s">
        <v>156</v>
      </c>
      <c r="G44" s="5" t="s">
        <v>158</v>
      </c>
    </row>
    <row r="45" spans="1:7" x14ac:dyDescent="0.45">
      <c r="A45" s="8">
        <v>43663.821488553236</v>
      </c>
      <c r="B45" s="5" t="s">
        <v>128</v>
      </c>
      <c r="C45" s="5" t="s">
        <v>136</v>
      </c>
      <c r="D45" s="5" t="s">
        <v>136</v>
      </c>
      <c r="E45" s="5" t="str">
        <f t="shared" si="0"/>
        <v>YES</v>
      </c>
      <c r="F45" s="5" t="s">
        <v>156</v>
      </c>
      <c r="G45" s="5" t="s">
        <v>157</v>
      </c>
    </row>
    <row r="46" spans="1:7" x14ac:dyDescent="0.45">
      <c r="A46" s="8">
        <v>43663.824141689816</v>
      </c>
      <c r="B46" s="5" t="s">
        <v>128</v>
      </c>
      <c r="C46" s="5" t="s">
        <v>132</v>
      </c>
      <c r="D46" s="5" t="s">
        <v>132</v>
      </c>
      <c r="E46" s="5" t="str">
        <f t="shared" si="0"/>
        <v>YES</v>
      </c>
      <c r="F46" s="5" t="s">
        <v>156</v>
      </c>
      <c r="G46" s="5" t="s">
        <v>158</v>
      </c>
    </row>
    <row r="47" spans="1:7" x14ac:dyDescent="0.45">
      <c r="A47" s="8">
        <v>43663.834467881941</v>
      </c>
      <c r="B47" s="5" t="s">
        <v>128</v>
      </c>
      <c r="C47" s="5" t="s">
        <v>131</v>
      </c>
      <c r="D47" s="5" t="s">
        <v>131</v>
      </c>
      <c r="E47" s="5" t="str">
        <f t="shared" si="0"/>
        <v>YES</v>
      </c>
      <c r="F47" s="5" t="s">
        <v>156</v>
      </c>
      <c r="G47" s="5" t="s">
        <v>158</v>
      </c>
    </row>
    <row r="48" spans="1:7" x14ac:dyDescent="0.45">
      <c r="A48" s="8">
        <v>43663.835082569443</v>
      </c>
      <c r="B48" s="5" t="s">
        <v>161</v>
      </c>
      <c r="C48" s="5" t="s">
        <v>138</v>
      </c>
      <c r="D48" s="5" t="s">
        <v>138</v>
      </c>
      <c r="E48" s="5" t="str">
        <f t="shared" si="0"/>
        <v>YES</v>
      </c>
      <c r="F48" s="5" t="s">
        <v>156</v>
      </c>
      <c r="G48" s="5" t="s">
        <v>157</v>
      </c>
    </row>
    <row r="49" spans="1:7" x14ac:dyDescent="0.45">
      <c r="A49" s="8">
        <v>43663.835629074078</v>
      </c>
      <c r="B49" s="5" t="s">
        <v>147</v>
      </c>
      <c r="C49" s="5" t="s">
        <v>132</v>
      </c>
      <c r="D49" s="5" t="s">
        <v>132</v>
      </c>
      <c r="E49" s="5" t="str">
        <f t="shared" si="0"/>
        <v>YES</v>
      </c>
      <c r="F49" s="5" t="s">
        <v>156</v>
      </c>
      <c r="G49" s="5" t="s">
        <v>157</v>
      </c>
    </row>
    <row r="50" spans="1:7" x14ac:dyDescent="0.45">
      <c r="A50" s="8">
        <v>43663.835657372685</v>
      </c>
      <c r="B50" s="5" t="s">
        <v>161</v>
      </c>
      <c r="C50" s="5" t="s">
        <v>144</v>
      </c>
      <c r="D50" s="5" t="s">
        <v>144</v>
      </c>
      <c r="E50" s="5" t="str">
        <f t="shared" si="0"/>
        <v>YES</v>
      </c>
      <c r="F50" s="5" t="s">
        <v>160</v>
      </c>
    </row>
    <row r="51" spans="1:7" x14ac:dyDescent="0.45">
      <c r="A51" s="8">
        <v>43663.836313854168</v>
      </c>
      <c r="B51" s="5" t="s">
        <v>128</v>
      </c>
      <c r="C51" s="5" t="s">
        <v>131</v>
      </c>
      <c r="D51" s="5" t="s">
        <v>138</v>
      </c>
      <c r="E51" s="5" t="str">
        <f t="shared" si="0"/>
        <v>NO</v>
      </c>
      <c r="F51" s="5" t="s">
        <v>156</v>
      </c>
      <c r="G51" s="5" t="s">
        <v>157</v>
      </c>
    </row>
    <row r="52" spans="1:7" x14ac:dyDescent="0.45">
      <c r="A52" s="8">
        <v>43663.836652916667</v>
      </c>
      <c r="B52" s="5" t="s">
        <v>161</v>
      </c>
      <c r="C52" s="5" t="s">
        <v>132</v>
      </c>
      <c r="D52" s="5" t="s">
        <v>132</v>
      </c>
      <c r="E52" s="5" t="str">
        <f t="shared" si="0"/>
        <v>YES</v>
      </c>
      <c r="F52" s="5" t="s">
        <v>156</v>
      </c>
      <c r="G52" s="5" t="s">
        <v>158</v>
      </c>
    </row>
    <row r="53" spans="1:7" x14ac:dyDescent="0.45">
      <c r="A53" s="8">
        <v>43663.837070520836</v>
      </c>
      <c r="B53" s="5" t="s">
        <v>161</v>
      </c>
      <c r="C53" s="5" t="s">
        <v>138</v>
      </c>
      <c r="D53" s="5" t="s">
        <v>138</v>
      </c>
      <c r="E53" s="5" t="str">
        <f t="shared" si="0"/>
        <v>YES</v>
      </c>
      <c r="F53" s="5" t="s">
        <v>156</v>
      </c>
      <c r="G53" s="5" t="s">
        <v>158</v>
      </c>
    </row>
    <row r="54" spans="1:7" x14ac:dyDescent="0.45">
      <c r="A54" s="8">
        <v>43663.838094317129</v>
      </c>
      <c r="B54" s="5" t="s">
        <v>128</v>
      </c>
      <c r="C54" s="5" t="s">
        <v>135</v>
      </c>
      <c r="D54" s="5" t="s">
        <v>135</v>
      </c>
      <c r="E54" s="5" t="str">
        <f t="shared" si="0"/>
        <v>YES</v>
      </c>
      <c r="F54" s="5" t="s">
        <v>156</v>
      </c>
    </row>
    <row r="55" spans="1:7" x14ac:dyDescent="0.45">
      <c r="A55" s="8">
        <v>43663.838147199072</v>
      </c>
      <c r="B55" s="5" t="s">
        <v>128</v>
      </c>
      <c r="C55" s="5" t="s">
        <v>138</v>
      </c>
      <c r="D55" s="5" t="s">
        <v>138</v>
      </c>
      <c r="E55" s="5" t="str">
        <f t="shared" si="0"/>
        <v>YES</v>
      </c>
      <c r="F55" s="5" t="s">
        <v>156</v>
      </c>
      <c r="G55" s="5" t="s">
        <v>158</v>
      </c>
    </row>
    <row r="56" spans="1:7" x14ac:dyDescent="0.45">
      <c r="A56" s="8">
        <v>43663.839740312498</v>
      </c>
      <c r="B56" s="5" t="s">
        <v>128</v>
      </c>
      <c r="C56" s="5" t="s">
        <v>138</v>
      </c>
      <c r="D56" s="5" t="s">
        <v>138</v>
      </c>
      <c r="E56" s="5" t="str">
        <f t="shared" si="0"/>
        <v>YES</v>
      </c>
      <c r="F56" s="5" t="s">
        <v>156</v>
      </c>
      <c r="G56" s="5" t="s">
        <v>158</v>
      </c>
    </row>
    <row r="57" spans="1:7" x14ac:dyDescent="0.45">
      <c r="A57" s="8">
        <v>43663.839984618055</v>
      </c>
      <c r="B57" s="5" t="s">
        <v>161</v>
      </c>
      <c r="C57" s="5" t="s">
        <v>131</v>
      </c>
      <c r="D57" s="5" t="s">
        <v>131</v>
      </c>
      <c r="E57" s="5" t="str">
        <f t="shared" si="0"/>
        <v>YES</v>
      </c>
      <c r="F57" s="5" t="s">
        <v>156</v>
      </c>
      <c r="G57" s="5" t="s">
        <v>158</v>
      </c>
    </row>
    <row r="58" spans="1:7" x14ac:dyDescent="0.45">
      <c r="A58" s="8">
        <v>43663.840280474542</v>
      </c>
      <c r="B58" s="5" t="s">
        <v>162</v>
      </c>
      <c r="C58" s="5" t="s">
        <v>140</v>
      </c>
      <c r="D58" s="5" t="s">
        <v>140</v>
      </c>
      <c r="E58" s="5" t="str">
        <f t="shared" si="0"/>
        <v>YES</v>
      </c>
      <c r="F58" s="5" t="s">
        <v>160</v>
      </c>
    </row>
    <row r="59" spans="1:7" x14ac:dyDescent="0.45">
      <c r="A59" s="8">
        <v>43663.841114803239</v>
      </c>
      <c r="B59" s="5" t="s">
        <v>147</v>
      </c>
      <c r="C59" s="5" t="s">
        <v>132</v>
      </c>
      <c r="D59" s="5" t="s">
        <v>132</v>
      </c>
      <c r="E59" s="5" t="str">
        <f t="shared" si="0"/>
        <v>YES</v>
      </c>
      <c r="F59" s="5" t="s">
        <v>156</v>
      </c>
      <c r="G59" s="5" t="s">
        <v>157</v>
      </c>
    </row>
    <row r="60" spans="1:7" x14ac:dyDescent="0.45">
      <c r="A60" s="8">
        <v>43663.842067986116</v>
      </c>
      <c r="B60" s="5" t="s">
        <v>147</v>
      </c>
      <c r="C60" s="5" t="s">
        <v>138</v>
      </c>
      <c r="D60" s="5" t="s">
        <v>138</v>
      </c>
      <c r="E60" s="5" t="str">
        <f t="shared" si="0"/>
        <v>YES</v>
      </c>
      <c r="F60" s="5" t="s">
        <v>156</v>
      </c>
      <c r="G60" s="5" t="s">
        <v>157</v>
      </c>
    </row>
    <row r="61" spans="1:7" x14ac:dyDescent="0.45">
      <c r="A61" s="8">
        <v>43663.842445717593</v>
      </c>
      <c r="B61" s="5" t="s">
        <v>161</v>
      </c>
      <c r="C61" s="5" t="s">
        <v>132</v>
      </c>
      <c r="D61" s="5" t="s">
        <v>132</v>
      </c>
      <c r="E61" s="5" t="str">
        <f t="shared" si="0"/>
        <v>YES</v>
      </c>
      <c r="F61" s="5" t="s">
        <v>156</v>
      </c>
      <c r="G61" s="5" t="s">
        <v>158</v>
      </c>
    </row>
    <row r="62" spans="1:7" x14ac:dyDescent="0.45">
      <c r="A62" s="8">
        <v>43663.843149351851</v>
      </c>
      <c r="B62" s="5" t="s">
        <v>162</v>
      </c>
      <c r="C62" s="5" t="s">
        <v>136</v>
      </c>
      <c r="D62" s="5" t="s">
        <v>136</v>
      </c>
      <c r="E62" s="5" t="str">
        <f t="shared" si="0"/>
        <v>YES</v>
      </c>
      <c r="F62" s="5" t="s">
        <v>156</v>
      </c>
      <c r="G62" s="5" t="s">
        <v>158</v>
      </c>
    </row>
    <row r="63" spans="1:7" x14ac:dyDescent="0.45">
      <c r="A63" s="8">
        <v>43663.848060173608</v>
      </c>
      <c r="B63" s="5" t="s">
        <v>161</v>
      </c>
      <c r="C63" s="5" t="s">
        <v>132</v>
      </c>
      <c r="D63" s="5" t="s">
        <v>132</v>
      </c>
      <c r="E63" s="5" t="str">
        <f t="shared" si="0"/>
        <v>YES</v>
      </c>
      <c r="F63" s="5" t="s">
        <v>156</v>
      </c>
      <c r="G63" s="5" t="s">
        <v>158</v>
      </c>
    </row>
    <row r="64" spans="1:7" x14ac:dyDescent="0.45">
      <c r="A64" s="8">
        <v>43663.850705590274</v>
      </c>
      <c r="B64" s="5" t="s">
        <v>147</v>
      </c>
      <c r="C64" s="5" t="s">
        <v>135</v>
      </c>
      <c r="D64" s="5" t="s">
        <v>135</v>
      </c>
      <c r="E64" s="5" t="str">
        <f t="shared" si="0"/>
        <v>YES</v>
      </c>
      <c r="F64" s="5" t="s">
        <v>156</v>
      </c>
      <c r="G64" s="5" t="s">
        <v>157</v>
      </c>
    </row>
    <row r="65" spans="1:7" x14ac:dyDescent="0.45">
      <c r="A65" s="8">
        <v>43663.854360775462</v>
      </c>
      <c r="B65" s="5" t="s">
        <v>161</v>
      </c>
      <c r="C65" s="5" t="s">
        <v>136</v>
      </c>
      <c r="D65" s="5" t="s">
        <v>143</v>
      </c>
      <c r="E65" s="5" t="str">
        <f t="shared" si="0"/>
        <v>NO</v>
      </c>
      <c r="F65" s="5" t="s">
        <v>156</v>
      </c>
      <c r="G65" s="5" t="s">
        <v>158</v>
      </c>
    </row>
    <row r="66" spans="1:7" x14ac:dyDescent="0.45">
      <c r="A66" s="8">
        <v>43663.855809259258</v>
      </c>
      <c r="B66" s="5" t="s">
        <v>159</v>
      </c>
      <c r="C66" s="5" t="s">
        <v>134</v>
      </c>
      <c r="D66" s="5" t="s">
        <v>142</v>
      </c>
      <c r="E66" s="5" t="str">
        <f t="shared" si="0"/>
        <v>NO</v>
      </c>
      <c r="F66" s="5" t="s">
        <v>156</v>
      </c>
      <c r="G66" s="5" t="s">
        <v>158</v>
      </c>
    </row>
    <row r="67" spans="1:7" x14ac:dyDescent="0.45">
      <c r="A67" s="8">
        <v>43663.857152777775</v>
      </c>
      <c r="B67" s="5" t="s">
        <v>128</v>
      </c>
      <c r="C67" s="5" t="s">
        <v>131</v>
      </c>
      <c r="D67" s="5" t="s">
        <v>142</v>
      </c>
      <c r="E67" s="6" t="s">
        <v>163</v>
      </c>
      <c r="F67" s="6" t="s">
        <v>156</v>
      </c>
      <c r="G67" s="5" t="s">
        <v>157</v>
      </c>
    </row>
    <row r="68" spans="1:7" x14ac:dyDescent="0.45">
      <c r="A68" s="8">
        <v>43663.858742083336</v>
      </c>
      <c r="B68" s="5" t="s">
        <v>161</v>
      </c>
      <c r="C68" s="5" t="s">
        <v>131</v>
      </c>
      <c r="D68" s="5" t="s">
        <v>131</v>
      </c>
      <c r="E68" s="5" t="str">
        <f t="shared" ref="E68:E132" si="1">IF(C68=D68,"YES","NO")</f>
        <v>YES</v>
      </c>
      <c r="F68" s="5" t="s">
        <v>156</v>
      </c>
      <c r="G68" s="5" t="s">
        <v>158</v>
      </c>
    </row>
    <row r="69" spans="1:7" x14ac:dyDescent="0.45">
      <c r="A69" s="8">
        <v>43663.859572719906</v>
      </c>
      <c r="B69" s="5" t="s">
        <v>128</v>
      </c>
      <c r="C69" s="5" t="s">
        <v>140</v>
      </c>
      <c r="D69" s="5" t="s">
        <v>140</v>
      </c>
      <c r="E69" s="5" t="str">
        <f t="shared" si="1"/>
        <v>YES</v>
      </c>
      <c r="F69" s="5" t="s">
        <v>156</v>
      </c>
      <c r="G69" s="5" t="s">
        <v>158</v>
      </c>
    </row>
    <row r="70" spans="1:7" x14ac:dyDescent="0.45">
      <c r="A70" s="8">
        <v>43663.864569710648</v>
      </c>
      <c r="B70" s="5" t="s">
        <v>147</v>
      </c>
      <c r="C70" s="5" t="s">
        <v>136</v>
      </c>
      <c r="D70" s="5" t="s">
        <v>143</v>
      </c>
      <c r="E70" s="5" t="str">
        <f t="shared" si="1"/>
        <v>NO</v>
      </c>
      <c r="F70" s="5" t="s">
        <v>156</v>
      </c>
      <c r="G70" s="5" t="s">
        <v>158</v>
      </c>
    </row>
    <row r="71" spans="1:7" x14ac:dyDescent="0.45">
      <c r="A71" s="8">
        <v>43663.869569085648</v>
      </c>
      <c r="B71" s="5" t="s">
        <v>128</v>
      </c>
      <c r="C71" s="5" t="s">
        <v>139</v>
      </c>
      <c r="D71" s="5" t="s">
        <v>139</v>
      </c>
      <c r="E71" s="5" t="str">
        <f t="shared" si="1"/>
        <v>YES</v>
      </c>
      <c r="F71" s="5" t="s">
        <v>160</v>
      </c>
      <c r="G71" s="5" t="s">
        <v>164</v>
      </c>
    </row>
    <row r="72" spans="1:7" x14ac:dyDescent="0.45">
      <c r="A72" s="8">
        <v>43663.869973831017</v>
      </c>
      <c r="B72" s="5" t="s">
        <v>159</v>
      </c>
      <c r="C72" s="5" t="s">
        <v>136</v>
      </c>
      <c r="D72" s="5" t="s">
        <v>136</v>
      </c>
      <c r="E72" s="5" t="str">
        <f t="shared" si="1"/>
        <v>YES</v>
      </c>
      <c r="F72" s="5" t="s">
        <v>156</v>
      </c>
      <c r="G72" s="5" t="s">
        <v>157</v>
      </c>
    </row>
    <row r="73" spans="1:7" x14ac:dyDescent="0.45">
      <c r="A73" s="8">
        <v>43663.870514733797</v>
      </c>
      <c r="B73" s="5" t="s">
        <v>161</v>
      </c>
      <c r="C73" s="5" t="s">
        <v>138</v>
      </c>
      <c r="D73" s="5" t="s">
        <v>138</v>
      </c>
      <c r="E73" s="5" t="str">
        <f t="shared" si="1"/>
        <v>YES</v>
      </c>
      <c r="F73" s="5" t="s">
        <v>156</v>
      </c>
      <c r="G73" s="5" t="s">
        <v>158</v>
      </c>
    </row>
    <row r="74" spans="1:7" x14ac:dyDescent="0.45">
      <c r="A74" s="8">
        <v>43663.871063935185</v>
      </c>
      <c r="B74" s="5" t="s">
        <v>161</v>
      </c>
      <c r="C74" s="5" t="s">
        <v>136</v>
      </c>
      <c r="D74" s="5" t="s">
        <v>136</v>
      </c>
      <c r="E74" s="5" t="str">
        <f t="shared" si="1"/>
        <v>YES</v>
      </c>
      <c r="F74" s="5" t="s">
        <v>156</v>
      </c>
      <c r="G74" s="5" t="s">
        <v>165</v>
      </c>
    </row>
    <row r="75" spans="1:7" x14ac:dyDescent="0.45">
      <c r="A75" s="8">
        <v>43663.872546296298</v>
      </c>
      <c r="B75" s="5" t="s">
        <v>128</v>
      </c>
      <c r="C75" s="5" t="s">
        <v>131</v>
      </c>
      <c r="D75" s="5" t="s">
        <v>141</v>
      </c>
      <c r="E75" s="6" t="s">
        <v>166</v>
      </c>
      <c r="F75" s="5" t="s">
        <v>156</v>
      </c>
      <c r="G75" s="5" t="s">
        <v>157</v>
      </c>
    </row>
    <row r="76" spans="1:7" x14ac:dyDescent="0.45">
      <c r="A76" s="8">
        <v>43663.879671423609</v>
      </c>
      <c r="B76" s="5" t="s">
        <v>147</v>
      </c>
      <c r="C76" s="5" t="s">
        <v>132</v>
      </c>
      <c r="D76" s="5" t="s">
        <v>145</v>
      </c>
      <c r="E76" s="5" t="str">
        <f t="shared" si="1"/>
        <v>NO</v>
      </c>
      <c r="F76" s="5" t="s">
        <v>160</v>
      </c>
    </row>
    <row r="77" spans="1:7" x14ac:dyDescent="0.45">
      <c r="A77" s="8">
        <v>43663.881165497689</v>
      </c>
      <c r="B77" s="5" t="s">
        <v>147</v>
      </c>
      <c r="C77" s="5" t="s">
        <v>134</v>
      </c>
      <c r="D77" s="5" t="s">
        <v>134</v>
      </c>
      <c r="E77" s="5" t="str">
        <f t="shared" si="1"/>
        <v>YES</v>
      </c>
      <c r="G77" s="5" t="s">
        <v>157</v>
      </c>
    </row>
    <row r="78" spans="1:7" x14ac:dyDescent="0.45">
      <c r="A78" s="8">
        <v>43663.883482141202</v>
      </c>
      <c r="B78" s="5" t="s">
        <v>147</v>
      </c>
      <c r="C78" s="5" t="s">
        <v>134</v>
      </c>
      <c r="D78" s="5" t="s">
        <v>134</v>
      </c>
      <c r="E78" s="5" t="str">
        <f t="shared" si="1"/>
        <v>YES</v>
      </c>
      <c r="F78" s="5" t="s">
        <v>156</v>
      </c>
      <c r="G78" s="5" t="s">
        <v>158</v>
      </c>
    </row>
    <row r="79" spans="1:7" x14ac:dyDescent="0.45">
      <c r="A79" s="8">
        <v>43663.88380787037</v>
      </c>
      <c r="B79" s="5" t="s">
        <v>147</v>
      </c>
      <c r="C79" s="5" t="s">
        <v>134</v>
      </c>
      <c r="D79" s="5" t="s">
        <v>134</v>
      </c>
      <c r="E79" s="5" t="str">
        <f t="shared" si="1"/>
        <v>YES</v>
      </c>
      <c r="F79" s="5" t="s">
        <v>156</v>
      </c>
      <c r="G79" s="5" t="s">
        <v>158</v>
      </c>
    </row>
    <row r="80" spans="1:7" x14ac:dyDescent="0.45">
      <c r="A80" s="8">
        <v>43663.887091539349</v>
      </c>
      <c r="B80" s="5" t="s">
        <v>162</v>
      </c>
      <c r="C80" s="5" t="s">
        <v>138</v>
      </c>
      <c r="D80" s="5" t="s">
        <v>138</v>
      </c>
      <c r="E80" s="5" t="str">
        <f t="shared" si="1"/>
        <v>YES</v>
      </c>
      <c r="F80" s="5" t="s">
        <v>156</v>
      </c>
      <c r="G80" s="5" t="s">
        <v>158</v>
      </c>
    </row>
    <row r="81" spans="1:7" x14ac:dyDescent="0.45">
      <c r="A81" s="8">
        <v>43663.887255520836</v>
      </c>
      <c r="B81" s="5" t="s">
        <v>128</v>
      </c>
      <c r="C81" s="5" t="s">
        <v>136</v>
      </c>
      <c r="D81" s="5" t="s">
        <v>136</v>
      </c>
      <c r="E81" s="5" t="str">
        <f t="shared" si="1"/>
        <v>YES</v>
      </c>
      <c r="F81" s="5" t="s">
        <v>156</v>
      </c>
      <c r="G81" s="5" t="s">
        <v>157</v>
      </c>
    </row>
    <row r="82" spans="1:7" x14ac:dyDescent="0.45">
      <c r="A82" s="8">
        <v>43663.888565821762</v>
      </c>
      <c r="B82" s="5" t="s">
        <v>128</v>
      </c>
      <c r="C82" s="5" t="s">
        <v>137</v>
      </c>
      <c r="D82" s="5" t="s">
        <v>137</v>
      </c>
      <c r="E82" s="5" t="str">
        <f t="shared" si="1"/>
        <v>YES</v>
      </c>
      <c r="F82" s="5" t="s">
        <v>156</v>
      </c>
      <c r="G82" s="5" t="s">
        <v>158</v>
      </c>
    </row>
    <row r="83" spans="1:7" x14ac:dyDescent="0.45">
      <c r="A83" s="8">
        <v>43663.892572592595</v>
      </c>
      <c r="B83" s="5" t="s">
        <v>147</v>
      </c>
      <c r="C83" s="5" t="s">
        <v>135</v>
      </c>
      <c r="D83" s="5" t="s">
        <v>135</v>
      </c>
      <c r="E83" s="5" t="str">
        <f t="shared" si="1"/>
        <v>YES</v>
      </c>
      <c r="F83" s="5" t="s">
        <v>156</v>
      </c>
      <c r="G83" s="5" t="s">
        <v>167</v>
      </c>
    </row>
    <row r="84" spans="1:7" x14ac:dyDescent="0.45">
      <c r="A84" s="8">
        <v>43663.895985613424</v>
      </c>
      <c r="B84" s="5" t="s">
        <v>147</v>
      </c>
      <c r="C84" s="5" t="s">
        <v>136</v>
      </c>
      <c r="D84" s="5" t="s">
        <v>136</v>
      </c>
      <c r="E84" s="5" t="str">
        <f t="shared" si="1"/>
        <v>YES</v>
      </c>
      <c r="F84" s="5" t="s">
        <v>156</v>
      </c>
      <c r="G84" s="5" t="s">
        <v>158</v>
      </c>
    </row>
    <row r="85" spans="1:7" x14ac:dyDescent="0.45">
      <c r="A85" s="8">
        <v>43663.899347881947</v>
      </c>
      <c r="B85" s="5" t="s">
        <v>147</v>
      </c>
      <c r="C85" s="5" t="s">
        <v>139</v>
      </c>
      <c r="D85" s="5" t="s">
        <v>139</v>
      </c>
      <c r="E85" s="5" t="str">
        <f t="shared" si="1"/>
        <v>YES</v>
      </c>
      <c r="F85" s="5" t="s">
        <v>156</v>
      </c>
      <c r="G85" s="5" t="s">
        <v>168</v>
      </c>
    </row>
    <row r="86" spans="1:7" x14ac:dyDescent="0.45">
      <c r="A86" s="8">
        <v>43663.914857245371</v>
      </c>
      <c r="B86" s="5" t="s">
        <v>147</v>
      </c>
      <c r="C86" s="5" t="s">
        <v>141</v>
      </c>
      <c r="D86" s="5" t="s">
        <v>141</v>
      </c>
      <c r="E86" s="5" t="str">
        <f t="shared" si="1"/>
        <v>YES</v>
      </c>
      <c r="F86" s="5" t="s">
        <v>156</v>
      </c>
      <c r="G86" s="5" t="s">
        <v>157</v>
      </c>
    </row>
    <row r="87" spans="1:7" x14ac:dyDescent="0.45">
      <c r="A87" s="8">
        <v>43663.917887986114</v>
      </c>
      <c r="B87" s="5" t="s">
        <v>147</v>
      </c>
      <c r="C87" s="5" t="s">
        <v>131</v>
      </c>
      <c r="D87" s="5" t="s">
        <v>143</v>
      </c>
      <c r="E87" s="5" t="str">
        <f t="shared" si="1"/>
        <v>NO</v>
      </c>
      <c r="F87" s="5" t="s">
        <v>156</v>
      </c>
      <c r="G87" s="5" t="s">
        <v>169</v>
      </c>
    </row>
    <row r="88" spans="1:7" x14ac:dyDescent="0.45">
      <c r="A88" s="8">
        <v>43663.920679375005</v>
      </c>
      <c r="B88" s="5" t="s">
        <v>128</v>
      </c>
      <c r="C88" s="5" t="s">
        <v>137</v>
      </c>
      <c r="D88" s="5" t="s">
        <v>137</v>
      </c>
      <c r="E88" s="5" t="str">
        <f t="shared" si="1"/>
        <v>YES</v>
      </c>
      <c r="F88" s="5" t="s">
        <v>156</v>
      </c>
      <c r="G88" s="5" t="s">
        <v>157</v>
      </c>
    </row>
    <row r="89" spans="1:7" x14ac:dyDescent="0.45">
      <c r="A89" s="8">
        <v>43663.921010300925</v>
      </c>
      <c r="B89" s="5" t="s">
        <v>128</v>
      </c>
      <c r="C89" s="5" t="s">
        <v>133</v>
      </c>
      <c r="D89" s="5" t="s">
        <v>133</v>
      </c>
      <c r="E89" s="5" t="str">
        <f t="shared" si="1"/>
        <v>YES</v>
      </c>
      <c r="F89" s="5" t="s">
        <v>156</v>
      </c>
      <c r="G89" s="5" t="s">
        <v>157</v>
      </c>
    </row>
    <row r="90" spans="1:7" x14ac:dyDescent="0.45">
      <c r="A90" s="8">
        <v>43663.921077569445</v>
      </c>
      <c r="B90" s="5" t="s">
        <v>161</v>
      </c>
      <c r="C90" s="5" t="s">
        <v>131</v>
      </c>
      <c r="D90" s="5" t="s">
        <v>131</v>
      </c>
      <c r="E90" s="5" t="str">
        <f t="shared" si="1"/>
        <v>YES</v>
      </c>
      <c r="F90" s="5" t="s">
        <v>156</v>
      </c>
      <c r="G90" s="5" t="s">
        <v>158</v>
      </c>
    </row>
    <row r="91" spans="1:7" x14ac:dyDescent="0.45">
      <c r="A91" s="8">
        <v>43663.94069974537</v>
      </c>
      <c r="B91" s="5" t="s">
        <v>147</v>
      </c>
      <c r="C91" s="5" t="s">
        <v>133</v>
      </c>
      <c r="D91" s="5" t="s">
        <v>134</v>
      </c>
      <c r="E91" s="5" t="str">
        <f t="shared" si="1"/>
        <v>NO</v>
      </c>
      <c r="F91" s="5" t="s">
        <v>160</v>
      </c>
    </row>
    <row r="92" spans="1:7" x14ac:dyDescent="0.45">
      <c r="A92" s="8">
        <v>43663.942778958335</v>
      </c>
      <c r="B92" s="5" t="s">
        <v>170</v>
      </c>
      <c r="C92" s="5" t="s">
        <v>131</v>
      </c>
      <c r="D92" s="5" t="s">
        <v>142</v>
      </c>
      <c r="E92" s="5" t="str">
        <f t="shared" si="1"/>
        <v>NO</v>
      </c>
      <c r="F92" s="5" t="s">
        <v>160</v>
      </c>
    </row>
    <row r="93" spans="1:7" x14ac:dyDescent="0.45">
      <c r="A93" s="8">
        <v>43663.944877256945</v>
      </c>
      <c r="B93" s="5" t="s">
        <v>147</v>
      </c>
      <c r="C93" s="5" t="s">
        <v>140</v>
      </c>
      <c r="D93" s="5" t="s">
        <v>140</v>
      </c>
      <c r="E93" s="5" t="str">
        <f t="shared" si="1"/>
        <v>YES</v>
      </c>
      <c r="F93" s="5" t="s">
        <v>156</v>
      </c>
      <c r="G93" s="5" t="s">
        <v>157</v>
      </c>
    </row>
    <row r="94" spans="1:7" x14ac:dyDescent="0.45">
      <c r="A94" s="8">
        <v>43663.945211087965</v>
      </c>
      <c r="B94" s="5" t="s">
        <v>162</v>
      </c>
      <c r="C94" s="5" t="s">
        <v>134</v>
      </c>
      <c r="D94" s="5" t="s">
        <v>139</v>
      </c>
      <c r="E94" s="5" t="str">
        <f t="shared" si="1"/>
        <v>NO</v>
      </c>
      <c r="F94" s="5" t="s">
        <v>156</v>
      </c>
      <c r="G94" s="5" t="s">
        <v>158</v>
      </c>
    </row>
    <row r="95" spans="1:7" x14ac:dyDescent="0.45">
      <c r="A95" s="8">
        <v>43663.949231851853</v>
      </c>
      <c r="B95" s="5" t="s">
        <v>159</v>
      </c>
      <c r="C95" s="5" t="s">
        <v>131</v>
      </c>
      <c r="D95" s="5" t="s">
        <v>131</v>
      </c>
      <c r="E95" s="5" t="str">
        <f t="shared" si="1"/>
        <v>YES</v>
      </c>
      <c r="F95" s="5" t="s">
        <v>156</v>
      </c>
      <c r="G95" s="5" t="s">
        <v>157</v>
      </c>
    </row>
    <row r="96" spans="1:7" x14ac:dyDescent="0.45">
      <c r="A96" s="8">
        <v>43663.959673020829</v>
      </c>
      <c r="B96" s="5" t="s">
        <v>128</v>
      </c>
      <c r="C96" s="5" t="s">
        <v>132</v>
      </c>
      <c r="D96" s="5" t="s">
        <v>143</v>
      </c>
      <c r="E96" s="5" t="str">
        <f t="shared" si="1"/>
        <v>NO</v>
      </c>
      <c r="F96" s="5" t="s">
        <v>156</v>
      </c>
      <c r="G96" s="5" t="s">
        <v>157</v>
      </c>
    </row>
    <row r="97" spans="1:7" x14ac:dyDescent="0.45">
      <c r="A97" s="8">
        <v>43663.973431226856</v>
      </c>
      <c r="B97" s="5" t="s">
        <v>159</v>
      </c>
      <c r="C97" s="5" t="s">
        <v>134</v>
      </c>
      <c r="D97" s="5" t="s">
        <v>144</v>
      </c>
      <c r="E97" s="5" t="str">
        <f t="shared" si="1"/>
        <v>NO</v>
      </c>
      <c r="F97" s="5" t="s">
        <v>156</v>
      </c>
      <c r="G97" s="5" t="s">
        <v>157</v>
      </c>
    </row>
    <row r="98" spans="1:7" x14ac:dyDescent="0.45">
      <c r="A98" s="8">
        <v>43663.986498935184</v>
      </c>
      <c r="B98" s="5" t="s">
        <v>128</v>
      </c>
      <c r="C98" s="5" t="s">
        <v>131</v>
      </c>
      <c r="D98" s="5" t="s">
        <v>142</v>
      </c>
      <c r="E98" s="5" t="str">
        <f t="shared" si="1"/>
        <v>NO</v>
      </c>
      <c r="F98" s="5" t="s">
        <v>156</v>
      </c>
      <c r="G98" s="5" t="s">
        <v>158</v>
      </c>
    </row>
    <row r="99" spans="1:7" x14ac:dyDescent="0.45">
      <c r="A99" s="8">
        <v>43664.111845231484</v>
      </c>
      <c r="B99" s="5" t="s">
        <v>162</v>
      </c>
      <c r="C99" s="5" t="s">
        <v>137</v>
      </c>
      <c r="D99" s="5" t="s">
        <v>137</v>
      </c>
      <c r="E99" s="5" t="str">
        <f t="shared" si="1"/>
        <v>YES</v>
      </c>
      <c r="F99" s="5" t="s">
        <v>156</v>
      </c>
      <c r="G99" s="5" t="s">
        <v>157</v>
      </c>
    </row>
    <row r="100" spans="1:7" x14ac:dyDescent="0.45">
      <c r="A100" s="8">
        <v>43664.203404502317</v>
      </c>
      <c r="B100" s="5" t="s">
        <v>147</v>
      </c>
      <c r="C100" s="5" t="s">
        <v>138</v>
      </c>
      <c r="D100" s="5" t="s">
        <v>138</v>
      </c>
      <c r="E100" s="5" t="str">
        <f t="shared" si="1"/>
        <v>YES</v>
      </c>
      <c r="F100" s="5" t="s">
        <v>156</v>
      </c>
      <c r="G100" s="5" t="s">
        <v>171</v>
      </c>
    </row>
    <row r="101" spans="1:7" x14ac:dyDescent="0.45">
      <c r="A101" s="8">
        <v>43664.286000821754</v>
      </c>
      <c r="B101" s="5" t="s">
        <v>128</v>
      </c>
      <c r="C101" s="5" t="s">
        <v>139</v>
      </c>
      <c r="D101" s="5" t="s">
        <v>139</v>
      </c>
      <c r="E101" s="5" t="str">
        <f t="shared" si="1"/>
        <v>YES</v>
      </c>
      <c r="F101" s="5" t="s">
        <v>156</v>
      </c>
      <c r="G101" s="5" t="s">
        <v>158</v>
      </c>
    </row>
    <row r="102" spans="1:7" x14ac:dyDescent="0.45">
      <c r="A102" s="8">
        <v>43664.305263310191</v>
      </c>
      <c r="B102" s="5" t="s">
        <v>170</v>
      </c>
      <c r="C102" s="5" t="s">
        <v>134</v>
      </c>
      <c r="D102" s="5" t="s">
        <v>143</v>
      </c>
      <c r="E102" s="5" t="str">
        <f t="shared" si="1"/>
        <v>NO</v>
      </c>
      <c r="F102" s="5" t="s">
        <v>156</v>
      </c>
      <c r="G102" s="5" t="s">
        <v>157</v>
      </c>
    </row>
    <row r="103" spans="1:7" x14ac:dyDescent="0.45">
      <c r="A103" s="8">
        <v>43664.316651516201</v>
      </c>
      <c r="B103" s="5" t="s">
        <v>147</v>
      </c>
      <c r="C103" s="5" t="s">
        <v>135</v>
      </c>
      <c r="D103" s="5" t="s">
        <v>135</v>
      </c>
      <c r="E103" s="5" t="str">
        <f t="shared" si="1"/>
        <v>YES</v>
      </c>
      <c r="F103" s="5" t="s">
        <v>156</v>
      </c>
      <c r="G103" s="5" t="s">
        <v>158</v>
      </c>
    </row>
    <row r="104" spans="1:7" x14ac:dyDescent="0.45">
      <c r="A104" s="8">
        <v>43664.333128379629</v>
      </c>
      <c r="B104" s="5" t="s">
        <v>161</v>
      </c>
      <c r="C104" s="5" t="s">
        <v>137</v>
      </c>
      <c r="D104" s="5" t="s">
        <v>137</v>
      </c>
      <c r="E104" s="5" t="str">
        <f t="shared" si="1"/>
        <v>YES</v>
      </c>
      <c r="F104" s="5" t="s">
        <v>156</v>
      </c>
      <c r="G104" s="5" t="s">
        <v>172</v>
      </c>
    </row>
    <row r="105" spans="1:7" x14ac:dyDescent="0.45">
      <c r="A105" s="8">
        <v>43664.337559965279</v>
      </c>
      <c r="B105" s="5" t="s">
        <v>159</v>
      </c>
      <c r="C105" s="5" t="s">
        <v>132</v>
      </c>
      <c r="D105" s="5" t="s">
        <v>143</v>
      </c>
      <c r="E105" s="5" t="str">
        <f t="shared" si="1"/>
        <v>NO</v>
      </c>
      <c r="F105" s="5" t="s">
        <v>156</v>
      </c>
      <c r="G105" s="5" t="s">
        <v>158</v>
      </c>
    </row>
    <row r="106" spans="1:7" x14ac:dyDescent="0.45">
      <c r="A106" s="8">
        <v>43664.407573078701</v>
      </c>
      <c r="B106" s="5" t="s">
        <v>128</v>
      </c>
      <c r="C106" s="5" t="s">
        <v>133</v>
      </c>
      <c r="D106" s="5" t="s">
        <v>133</v>
      </c>
      <c r="E106" s="5" t="str">
        <f t="shared" si="1"/>
        <v>YES</v>
      </c>
      <c r="F106" s="5" t="s">
        <v>156</v>
      </c>
      <c r="G106" s="5" t="s">
        <v>158</v>
      </c>
    </row>
    <row r="107" spans="1:7" x14ac:dyDescent="0.45">
      <c r="A107" s="8">
        <v>43664.502683946761</v>
      </c>
      <c r="B107" s="5" t="s">
        <v>147</v>
      </c>
      <c r="C107" s="5" t="s">
        <v>141</v>
      </c>
      <c r="D107" s="5" t="s">
        <v>141</v>
      </c>
      <c r="E107" s="5" t="str">
        <f t="shared" si="1"/>
        <v>YES</v>
      </c>
      <c r="F107" s="5" t="s">
        <v>156</v>
      </c>
    </row>
    <row r="108" spans="1:7" x14ac:dyDescent="0.45">
      <c r="A108" s="8">
        <v>43664.546377013889</v>
      </c>
      <c r="B108" s="5" t="s">
        <v>147</v>
      </c>
      <c r="C108" s="5" t="s">
        <v>138</v>
      </c>
      <c r="D108" s="5" t="s">
        <v>138</v>
      </c>
      <c r="E108" s="5" t="str">
        <f t="shared" si="1"/>
        <v>YES</v>
      </c>
      <c r="F108" s="5" t="s">
        <v>156</v>
      </c>
      <c r="G108" s="5" t="s">
        <v>173</v>
      </c>
    </row>
    <row r="109" spans="1:7" x14ac:dyDescent="0.45">
      <c r="A109" s="8">
        <v>43664.635015069449</v>
      </c>
      <c r="B109" s="5" t="s">
        <v>128</v>
      </c>
      <c r="C109" s="5" t="s">
        <v>139</v>
      </c>
      <c r="D109" s="5" t="s">
        <v>139</v>
      </c>
      <c r="E109" s="5" t="str">
        <f t="shared" si="1"/>
        <v>YES</v>
      </c>
      <c r="F109" s="5" t="s">
        <v>156</v>
      </c>
      <c r="G109" s="5" t="s">
        <v>158</v>
      </c>
    </row>
    <row r="110" spans="1:7" x14ac:dyDescent="0.45">
      <c r="A110" s="8">
        <v>43664.672113159722</v>
      </c>
      <c r="B110" s="5" t="s">
        <v>147</v>
      </c>
      <c r="C110" s="5" t="s">
        <v>137</v>
      </c>
      <c r="D110" s="5" t="s">
        <v>137</v>
      </c>
      <c r="E110" s="5" t="str">
        <f t="shared" si="1"/>
        <v>YES</v>
      </c>
      <c r="F110" s="5" t="s">
        <v>156</v>
      </c>
      <c r="G110" s="5" t="s">
        <v>157</v>
      </c>
    </row>
    <row r="111" spans="1:7" x14ac:dyDescent="0.45">
      <c r="A111" s="8">
        <v>43664.673802164354</v>
      </c>
      <c r="B111" s="5" t="s">
        <v>162</v>
      </c>
      <c r="C111" s="5" t="s">
        <v>136</v>
      </c>
      <c r="D111" s="5" t="s">
        <v>136</v>
      </c>
      <c r="E111" s="5" t="str">
        <f t="shared" si="1"/>
        <v>YES</v>
      </c>
      <c r="F111" s="5" t="s">
        <v>156</v>
      </c>
      <c r="G111" s="5" t="s">
        <v>157</v>
      </c>
    </row>
    <row r="112" spans="1:7" x14ac:dyDescent="0.45">
      <c r="A112" s="8">
        <v>43664.698931527775</v>
      </c>
      <c r="B112" s="5" t="s">
        <v>161</v>
      </c>
      <c r="C112" s="5" t="s">
        <v>137</v>
      </c>
      <c r="D112" s="5" t="s">
        <v>137</v>
      </c>
      <c r="E112" s="5" t="str">
        <f t="shared" si="1"/>
        <v>YES</v>
      </c>
      <c r="F112" s="5" t="s">
        <v>156</v>
      </c>
      <c r="G112" s="5" t="s">
        <v>158</v>
      </c>
    </row>
    <row r="113" spans="1:7" x14ac:dyDescent="0.45">
      <c r="A113" s="8">
        <v>43664.707806006947</v>
      </c>
      <c r="B113" s="5" t="s">
        <v>159</v>
      </c>
      <c r="C113" s="5" t="s">
        <v>134</v>
      </c>
      <c r="D113" s="5" t="s">
        <v>134</v>
      </c>
      <c r="E113" s="5" t="str">
        <f t="shared" si="1"/>
        <v>YES</v>
      </c>
      <c r="F113" s="5" t="s">
        <v>156</v>
      </c>
      <c r="G113" s="5" t="s">
        <v>157</v>
      </c>
    </row>
    <row r="114" spans="1:7" x14ac:dyDescent="0.45">
      <c r="A114" s="8">
        <v>43664.707893113431</v>
      </c>
      <c r="B114" s="5" t="s">
        <v>128</v>
      </c>
      <c r="C114" s="5" t="s">
        <v>135</v>
      </c>
      <c r="D114" s="5" t="s">
        <v>135</v>
      </c>
      <c r="E114" s="5" t="str">
        <f t="shared" si="1"/>
        <v>YES</v>
      </c>
      <c r="F114" s="5" t="s">
        <v>156</v>
      </c>
      <c r="G114" s="5" t="s">
        <v>174</v>
      </c>
    </row>
    <row r="115" spans="1:7" x14ac:dyDescent="0.45">
      <c r="A115" s="8">
        <v>43664.729347361106</v>
      </c>
      <c r="B115" s="5" t="s">
        <v>128</v>
      </c>
      <c r="C115" s="5" t="s">
        <v>134</v>
      </c>
      <c r="D115" s="5" t="s">
        <v>134</v>
      </c>
      <c r="E115" s="5" t="str">
        <f t="shared" si="1"/>
        <v>YES</v>
      </c>
      <c r="G115" s="5" t="s">
        <v>158</v>
      </c>
    </row>
    <row r="116" spans="1:7" x14ac:dyDescent="0.45">
      <c r="A116" s="8">
        <v>43664.732970405094</v>
      </c>
      <c r="B116" s="5" t="s">
        <v>128</v>
      </c>
      <c r="C116" s="5" t="s">
        <v>137</v>
      </c>
      <c r="D116" s="5" t="s">
        <v>137</v>
      </c>
      <c r="E116" s="5" t="str">
        <f t="shared" si="1"/>
        <v>YES</v>
      </c>
      <c r="F116" s="5" t="s">
        <v>160</v>
      </c>
    </row>
    <row r="117" spans="1:7" x14ac:dyDescent="0.45">
      <c r="A117" s="8">
        <v>43664.733168009261</v>
      </c>
      <c r="B117" s="5" t="s">
        <v>128</v>
      </c>
      <c r="C117" s="5" t="s">
        <v>139</v>
      </c>
      <c r="D117" s="5" t="s">
        <v>139</v>
      </c>
      <c r="E117" s="5" t="str">
        <f t="shared" si="1"/>
        <v>YES</v>
      </c>
      <c r="F117" s="5" t="s">
        <v>156</v>
      </c>
      <c r="G117" s="5" t="s">
        <v>158</v>
      </c>
    </row>
    <row r="118" spans="1:7" x14ac:dyDescent="0.45">
      <c r="A118" s="8">
        <v>43664.792787812505</v>
      </c>
      <c r="B118" s="5" t="s">
        <v>128</v>
      </c>
      <c r="C118" s="5" t="s">
        <v>137</v>
      </c>
      <c r="D118" s="5" t="s">
        <v>137</v>
      </c>
      <c r="E118" s="5" t="str">
        <f t="shared" si="1"/>
        <v>YES</v>
      </c>
      <c r="F118" s="5" t="s">
        <v>156</v>
      </c>
      <c r="G118" s="5" t="s">
        <v>158</v>
      </c>
    </row>
    <row r="119" spans="1:7" x14ac:dyDescent="0.45">
      <c r="A119" s="8">
        <v>43664.9382869213</v>
      </c>
      <c r="B119" s="5" t="s">
        <v>128</v>
      </c>
      <c r="C119" s="5" t="s">
        <v>131</v>
      </c>
      <c r="D119" s="5" t="s">
        <v>131</v>
      </c>
      <c r="E119" s="5" t="str">
        <f t="shared" si="1"/>
        <v>YES</v>
      </c>
      <c r="F119" s="5" t="s">
        <v>156</v>
      </c>
      <c r="G119" s="5" t="s">
        <v>157</v>
      </c>
    </row>
    <row r="120" spans="1:7" x14ac:dyDescent="0.45">
      <c r="A120" s="8">
        <v>43664.943514837963</v>
      </c>
      <c r="B120" s="5" t="s">
        <v>128</v>
      </c>
      <c r="C120" s="5" t="s">
        <v>135</v>
      </c>
      <c r="D120" s="5" t="s">
        <v>135</v>
      </c>
      <c r="E120" s="5" t="str">
        <f t="shared" si="1"/>
        <v>YES</v>
      </c>
      <c r="F120" s="5" t="s">
        <v>156</v>
      </c>
      <c r="G120" s="5" t="s">
        <v>158</v>
      </c>
    </row>
    <row r="121" spans="1:7" x14ac:dyDescent="0.45">
      <c r="A121" s="8">
        <v>43665.041111064813</v>
      </c>
      <c r="B121" s="5" t="s">
        <v>162</v>
      </c>
      <c r="C121" s="5" t="s">
        <v>141</v>
      </c>
      <c r="D121" s="5" t="s">
        <v>141</v>
      </c>
      <c r="E121" s="5" t="str">
        <f t="shared" si="1"/>
        <v>YES</v>
      </c>
      <c r="F121" s="5" t="s">
        <v>156</v>
      </c>
    </row>
    <row r="122" spans="1:7" x14ac:dyDescent="0.45">
      <c r="A122" s="8">
        <v>43665.324839444445</v>
      </c>
      <c r="B122" s="5" t="s">
        <v>128</v>
      </c>
      <c r="C122" s="5" t="s">
        <v>132</v>
      </c>
      <c r="D122" s="5" t="s">
        <v>142</v>
      </c>
      <c r="E122" s="5" t="str">
        <f t="shared" si="1"/>
        <v>NO</v>
      </c>
      <c r="F122" s="5" t="s">
        <v>156</v>
      </c>
      <c r="G122" s="5" t="s">
        <v>158</v>
      </c>
    </row>
    <row r="123" spans="1:7" x14ac:dyDescent="0.45">
      <c r="A123" s="8">
        <v>43665.403914895833</v>
      </c>
      <c r="B123" s="5" t="s">
        <v>161</v>
      </c>
      <c r="C123" s="5" t="s">
        <v>138</v>
      </c>
      <c r="D123" s="5" t="s">
        <v>138</v>
      </c>
      <c r="E123" s="5" t="str">
        <f t="shared" si="1"/>
        <v>YES</v>
      </c>
      <c r="F123" s="5" t="s">
        <v>156</v>
      </c>
      <c r="G123" s="5" t="s">
        <v>157</v>
      </c>
    </row>
    <row r="124" spans="1:7" x14ac:dyDescent="0.45">
      <c r="A124" s="8">
        <v>43665.44624513889</v>
      </c>
      <c r="B124" s="5" t="s">
        <v>128</v>
      </c>
      <c r="C124" s="5" t="s">
        <v>132</v>
      </c>
      <c r="D124" s="5" t="s">
        <v>132</v>
      </c>
      <c r="E124" s="5" t="str">
        <f t="shared" si="1"/>
        <v>YES</v>
      </c>
      <c r="F124" s="5" t="s">
        <v>156</v>
      </c>
      <c r="G124" s="5" t="s">
        <v>158</v>
      </c>
    </row>
    <row r="125" spans="1:7" x14ac:dyDescent="0.45">
      <c r="A125" s="8">
        <v>43666.658677175925</v>
      </c>
      <c r="B125" s="5" t="s">
        <v>128</v>
      </c>
      <c r="C125" s="5" t="s">
        <v>133</v>
      </c>
      <c r="D125" s="5" t="s">
        <v>133</v>
      </c>
      <c r="E125" s="5" t="str">
        <f t="shared" si="1"/>
        <v>YES</v>
      </c>
      <c r="F125" s="5" t="s">
        <v>156</v>
      </c>
      <c r="G125" s="5" t="s">
        <v>158</v>
      </c>
    </row>
    <row r="126" spans="1:7" x14ac:dyDescent="0.45">
      <c r="A126" s="8">
        <v>43667.628668981481</v>
      </c>
      <c r="B126" s="5" t="s">
        <v>147</v>
      </c>
      <c r="C126" s="5" t="s">
        <v>131</v>
      </c>
      <c r="D126" s="5" t="s">
        <v>142</v>
      </c>
      <c r="E126" s="5" t="str">
        <f t="shared" si="1"/>
        <v>NO</v>
      </c>
      <c r="F126" s="5" t="s">
        <v>156</v>
      </c>
      <c r="G126" s="5" t="s">
        <v>158</v>
      </c>
    </row>
    <row r="127" spans="1:7" x14ac:dyDescent="0.45">
      <c r="A127" s="8">
        <v>43667.677986111114</v>
      </c>
      <c r="B127" s="5" t="s">
        <v>147</v>
      </c>
      <c r="C127" s="5" t="s">
        <v>131</v>
      </c>
      <c r="D127" s="5" t="s">
        <v>145</v>
      </c>
      <c r="E127" s="5" t="str">
        <f t="shared" si="1"/>
        <v>NO</v>
      </c>
      <c r="F127" s="5" t="s">
        <v>156</v>
      </c>
      <c r="G127" s="5" t="s">
        <v>158</v>
      </c>
    </row>
    <row r="128" spans="1:7" x14ac:dyDescent="0.45">
      <c r="A128" s="8">
        <v>43668.629690798611</v>
      </c>
      <c r="B128" s="5" t="s">
        <v>159</v>
      </c>
      <c r="C128" s="5" t="s">
        <v>131</v>
      </c>
      <c r="D128" s="5" t="s">
        <v>138</v>
      </c>
      <c r="E128" s="5" t="str">
        <f t="shared" si="1"/>
        <v>NO</v>
      </c>
      <c r="F128" s="5" t="s">
        <v>156</v>
      </c>
      <c r="G128" s="5" t="s">
        <v>158</v>
      </c>
    </row>
    <row r="129" spans="1:7" x14ac:dyDescent="0.45">
      <c r="A129" s="8">
        <v>43668.638124999998</v>
      </c>
      <c r="B129" s="5" t="s">
        <v>128</v>
      </c>
      <c r="C129" s="5" t="s">
        <v>131</v>
      </c>
      <c r="D129" s="5" t="s">
        <v>139</v>
      </c>
      <c r="E129" s="5" t="str">
        <f t="shared" si="1"/>
        <v>NO</v>
      </c>
      <c r="F129" s="5" t="s">
        <v>156</v>
      </c>
      <c r="G129" s="5" t="s">
        <v>158</v>
      </c>
    </row>
    <row r="130" spans="1:7" x14ac:dyDescent="0.45">
      <c r="A130" s="8">
        <v>43668.642002928245</v>
      </c>
      <c r="B130" s="5" t="s">
        <v>128</v>
      </c>
      <c r="C130" s="5" t="s">
        <v>136</v>
      </c>
      <c r="D130" s="5" t="s">
        <v>136</v>
      </c>
      <c r="E130" s="5" t="str">
        <f t="shared" si="1"/>
        <v>YES</v>
      </c>
      <c r="F130" s="5" t="s">
        <v>156</v>
      </c>
      <c r="G130" s="5" t="s">
        <v>158</v>
      </c>
    </row>
    <row r="131" spans="1:7" x14ac:dyDescent="0.45">
      <c r="A131" s="8">
        <v>43668.675539699077</v>
      </c>
      <c r="B131" s="5" t="s">
        <v>162</v>
      </c>
      <c r="C131" s="5" t="s">
        <v>140</v>
      </c>
      <c r="D131" s="5" t="s">
        <v>140</v>
      </c>
      <c r="E131" s="5" t="str">
        <f t="shared" si="1"/>
        <v>YES</v>
      </c>
      <c r="F131" s="5" t="s">
        <v>160</v>
      </c>
    </row>
    <row r="132" spans="1:7" x14ac:dyDescent="0.45">
      <c r="A132" s="8">
        <v>43668.687386342594</v>
      </c>
      <c r="B132" s="5" t="s">
        <v>161</v>
      </c>
      <c r="C132" s="5" t="s">
        <v>131</v>
      </c>
      <c r="D132" s="5" t="s">
        <v>142</v>
      </c>
      <c r="E132" s="5" t="str">
        <f t="shared" si="1"/>
        <v>NO</v>
      </c>
      <c r="F132" s="5" t="s">
        <v>156</v>
      </c>
      <c r="G132" s="5" t="s">
        <v>158</v>
      </c>
    </row>
    <row r="133" spans="1:7" x14ac:dyDescent="0.45">
      <c r="A133" s="8">
        <v>43668.732973912032</v>
      </c>
      <c r="B133" s="5" t="s">
        <v>147</v>
      </c>
      <c r="C133" s="5" t="s">
        <v>131</v>
      </c>
      <c r="D133" s="5" t="s">
        <v>131</v>
      </c>
      <c r="E133" s="5" t="str">
        <f t="shared" ref="E133:E164" si="2">IF(C133=D133,"YES","NO")</f>
        <v>YES</v>
      </c>
      <c r="F133" s="5" t="s">
        <v>156</v>
      </c>
      <c r="G133" s="5" t="s">
        <v>157</v>
      </c>
    </row>
    <row r="134" spans="1:7" x14ac:dyDescent="0.45">
      <c r="A134" s="8">
        <v>43668.746884803244</v>
      </c>
      <c r="B134" s="5" t="s">
        <v>147</v>
      </c>
      <c r="C134" s="5" t="s">
        <v>140</v>
      </c>
      <c r="D134" s="5" t="s">
        <v>140</v>
      </c>
      <c r="E134" s="5" t="str">
        <f t="shared" si="2"/>
        <v>YES</v>
      </c>
      <c r="F134" s="5" t="s">
        <v>156</v>
      </c>
      <c r="G134" s="5" t="s">
        <v>157</v>
      </c>
    </row>
    <row r="135" spans="1:7" x14ac:dyDescent="0.45">
      <c r="A135" s="8">
        <v>43668.755997222223</v>
      </c>
      <c r="B135" s="5" t="s">
        <v>161</v>
      </c>
      <c r="C135" s="5" t="s">
        <v>139</v>
      </c>
      <c r="D135" s="5" t="s">
        <v>139</v>
      </c>
      <c r="E135" s="5" t="str">
        <f t="shared" si="2"/>
        <v>YES</v>
      </c>
      <c r="F135" s="5" t="s">
        <v>156</v>
      </c>
      <c r="G135" s="5" t="s">
        <v>158</v>
      </c>
    </row>
    <row r="136" spans="1:7" x14ac:dyDescent="0.45">
      <c r="A136" s="8">
        <v>43668.769435034723</v>
      </c>
      <c r="B136" s="5" t="s">
        <v>128</v>
      </c>
      <c r="C136" s="5" t="s">
        <v>132</v>
      </c>
      <c r="D136" s="5" t="s">
        <v>132</v>
      </c>
      <c r="E136" s="5" t="str">
        <f t="shared" si="2"/>
        <v>YES</v>
      </c>
      <c r="F136" s="5" t="s">
        <v>156</v>
      </c>
      <c r="G136" s="5" t="s">
        <v>158</v>
      </c>
    </row>
    <row r="137" spans="1:7" x14ac:dyDescent="0.45">
      <c r="A137" s="8">
        <v>43668.82008041667</v>
      </c>
      <c r="B137" s="5" t="s">
        <v>147</v>
      </c>
      <c r="C137" s="5" t="s">
        <v>135</v>
      </c>
      <c r="D137" s="5" t="s">
        <v>135</v>
      </c>
      <c r="E137" s="5" t="str">
        <f t="shared" si="2"/>
        <v>YES</v>
      </c>
      <c r="F137" s="5" t="s">
        <v>156</v>
      </c>
    </row>
    <row r="138" spans="1:7" x14ac:dyDescent="0.45">
      <c r="A138" s="8">
        <v>43668.933456817133</v>
      </c>
      <c r="B138" s="5" t="s">
        <v>159</v>
      </c>
      <c r="C138" s="5" t="s">
        <v>136</v>
      </c>
      <c r="D138" s="5" t="s">
        <v>136</v>
      </c>
      <c r="E138" s="5" t="str">
        <f t="shared" si="2"/>
        <v>YES</v>
      </c>
      <c r="F138" s="5" t="s">
        <v>156</v>
      </c>
      <c r="G138" s="5" t="s">
        <v>175</v>
      </c>
    </row>
    <row r="139" spans="1:7" x14ac:dyDescent="0.45">
      <c r="A139" s="8">
        <v>43669.245442870371</v>
      </c>
      <c r="B139" s="5" t="s">
        <v>147</v>
      </c>
      <c r="C139" s="5" t="s">
        <v>131</v>
      </c>
      <c r="D139" s="5" t="s">
        <v>141</v>
      </c>
      <c r="E139" s="5" t="str">
        <f t="shared" si="2"/>
        <v>NO</v>
      </c>
      <c r="F139" s="5" t="s">
        <v>156</v>
      </c>
      <c r="G139" s="5" t="s">
        <v>158</v>
      </c>
    </row>
    <row r="140" spans="1:7" x14ac:dyDescent="0.45">
      <c r="A140" s="8">
        <v>43669.37741001157</v>
      </c>
      <c r="B140" s="5" t="s">
        <v>159</v>
      </c>
      <c r="C140" s="5" t="s">
        <v>139</v>
      </c>
      <c r="D140" s="5" t="s">
        <v>139</v>
      </c>
      <c r="E140" s="5" t="str">
        <f t="shared" si="2"/>
        <v>YES</v>
      </c>
      <c r="F140" s="5" t="s">
        <v>156</v>
      </c>
      <c r="G140" s="5" t="s">
        <v>158</v>
      </c>
    </row>
    <row r="141" spans="1:7" x14ac:dyDescent="0.45">
      <c r="A141" s="8">
        <v>43669.749031944448</v>
      </c>
      <c r="B141" s="5" t="s">
        <v>128</v>
      </c>
      <c r="C141" s="5" t="s">
        <v>145</v>
      </c>
      <c r="D141" s="5" t="s">
        <v>145</v>
      </c>
      <c r="E141" s="5" t="str">
        <f t="shared" si="2"/>
        <v>YES</v>
      </c>
      <c r="F141" s="5" t="s">
        <v>160</v>
      </c>
    </row>
    <row r="142" spans="1:7" x14ac:dyDescent="0.45">
      <c r="A142" s="8">
        <v>43669.791193668978</v>
      </c>
      <c r="B142" s="5" t="s">
        <v>128</v>
      </c>
      <c r="C142" s="5" t="s">
        <v>136</v>
      </c>
      <c r="D142" s="5" t="s">
        <v>144</v>
      </c>
      <c r="E142" s="5" t="str">
        <f t="shared" si="2"/>
        <v>NO</v>
      </c>
      <c r="F142" s="5" t="s">
        <v>156</v>
      </c>
      <c r="G142" s="5" t="s">
        <v>158</v>
      </c>
    </row>
    <row r="143" spans="1:7" x14ac:dyDescent="0.45">
      <c r="A143" s="8">
        <v>43669.912393553241</v>
      </c>
      <c r="B143" s="5" t="s">
        <v>159</v>
      </c>
      <c r="C143" s="5" t="s">
        <v>132</v>
      </c>
      <c r="D143" s="5" t="s">
        <v>132</v>
      </c>
      <c r="E143" s="5" t="str">
        <f t="shared" si="2"/>
        <v>YES</v>
      </c>
      <c r="F143" s="5" t="s">
        <v>156</v>
      </c>
      <c r="G143" s="5" t="s">
        <v>158</v>
      </c>
    </row>
    <row r="144" spans="1:7" x14ac:dyDescent="0.45">
      <c r="A144" s="8">
        <v>43669.988323865742</v>
      </c>
      <c r="B144" s="5" t="s">
        <v>162</v>
      </c>
      <c r="C144" s="5" t="s">
        <v>141</v>
      </c>
      <c r="D144" s="5" t="s">
        <v>141</v>
      </c>
      <c r="E144" s="5" t="str">
        <f t="shared" si="2"/>
        <v>YES</v>
      </c>
      <c r="F144" s="5" t="s">
        <v>156</v>
      </c>
      <c r="G144" s="5" t="s">
        <v>157</v>
      </c>
    </row>
    <row r="145" spans="1:7" x14ac:dyDescent="0.45">
      <c r="A145" s="8">
        <v>43670.407828287032</v>
      </c>
      <c r="B145" s="5" t="s">
        <v>128</v>
      </c>
      <c r="C145" s="5" t="s">
        <v>136</v>
      </c>
      <c r="D145" s="5" t="s">
        <v>138</v>
      </c>
      <c r="E145" s="5" t="str">
        <f t="shared" si="2"/>
        <v>NO</v>
      </c>
      <c r="F145" s="5" t="s">
        <v>156</v>
      </c>
      <c r="G145" s="5" t="s">
        <v>158</v>
      </c>
    </row>
    <row r="146" spans="1:7" x14ac:dyDescent="0.45">
      <c r="A146" s="8">
        <v>43670.533952384256</v>
      </c>
      <c r="B146" s="5" t="s">
        <v>128</v>
      </c>
      <c r="C146" s="5" t="s">
        <v>131</v>
      </c>
      <c r="D146" s="5" t="s">
        <v>143</v>
      </c>
      <c r="E146" s="5" t="str">
        <f t="shared" si="2"/>
        <v>NO</v>
      </c>
      <c r="F146" s="5" t="s">
        <v>156</v>
      </c>
      <c r="G146" s="5" t="s">
        <v>158</v>
      </c>
    </row>
    <row r="147" spans="1:7" x14ac:dyDescent="0.45">
      <c r="A147" s="8">
        <v>43670.602188344907</v>
      </c>
      <c r="C147" s="5" t="s">
        <v>132</v>
      </c>
      <c r="D147" s="5" t="s">
        <v>134</v>
      </c>
      <c r="E147" s="5" t="str">
        <f t="shared" si="2"/>
        <v>NO</v>
      </c>
    </row>
    <row r="148" spans="1:7" x14ac:dyDescent="0.45">
      <c r="A148" s="8">
        <v>43670.777561435185</v>
      </c>
      <c r="B148" s="5" t="s">
        <v>176</v>
      </c>
      <c r="C148" s="5" t="s">
        <v>144</v>
      </c>
      <c r="D148" s="5" t="s">
        <v>144</v>
      </c>
      <c r="E148" s="5" t="str">
        <f t="shared" si="2"/>
        <v>YES</v>
      </c>
      <c r="F148" s="5" t="s">
        <v>160</v>
      </c>
    </row>
    <row r="149" spans="1:7" x14ac:dyDescent="0.45">
      <c r="A149" s="8">
        <v>43671.29389674768</v>
      </c>
      <c r="B149" s="5" t="s">
        <v>128</v>
      </c>
      <c r="C149" s="5" t="s">
        <v>132</v>
      </c>
      <c r="D149" s="5" t="s">
        <v>132</v>
      </c>
      <c r="E149" s="5" t="str">
        <f t="shared" si="2"/>
        <v>YES</v>
      </c>
      <c r="F149" s="5" t="s">
        <v>156</v>
      </c>
      <c r="G149" s="5" t="s">
        <v>158</v>
      </c>
    </row>
    <row r="150" spans="1:7" x14ac:dyDescent="0.45">
      <c r="A150" s="8">
        <v>43671.478298125003</v>
      </c>
      <c r="B150" s="5" t="s">
        <v>161</v>
      </c>
      <c r="C150" s="5" t="s">
        <v>131</v>
      </c>
      <c r="D150" s="5" t="s">
        <v>131</v>
      </c>
      <c r="E150" s="5" t="str">
        <f t="shared" si="2"/>
        <v>YES</v>
      </c>
      <c r="F150" s="5" t="s">
        <v>156</v>
      </c>
      <c r="G150" s="5" t="s">
        <v>158</v>
      </c>
    </row>
    <row r="151" spans="1:7" x14ac:dyDescent="0.45">
      <c r="A151" s="8">
        <v>43671.565818009258</v>
      </c>
      <c r="B151" s="5" t="s">
        <v>159</v>
      </c>
      <c r="C151" s="5" t="s">
        <v>132</v>
      </c>
      <c r="D151" s="5" t="s">
        <v>138</v>
      </c>
      <c r="E151" s="5" t="str">
        <f t="shared" si="2"/>
        <v>NO</v>
      </c>
      <c r="F151" s="5" t="s">
        <v>156</v>
      </c>
      <c r="G151" s="5" t="s">
        <v>158</v>
      </c>
    </row>
    <row r="152" spans="1:7" x14ac:dyDescent="0.45">
      <c r="A152" s="8">
        <v>43672.007980879629</v>
      </c>
      <c r="B152" s="5" t="s">
        <v>128</v>
      </c>
      <c r="C152" s="5" t="s">
        <v>131</v>
      </c>
      <c r="D152" s="5" t="s">
        <v>131</v>
      </c>
      <c r="E152" s="5" t="str">
        <f t="shared" si="2"/>
        <v>YES</v>
      </c>
      <c r="F152" s="5" t="s">
        <v>156</v>
      </c>
      <c r="G152" s="5" t="s">
        <v>157</v>
      </c>
    </row>
    <row r="153" spans="1:7" x14ac:dyDescent="0.45">
      <c r="A153" s="8">
        <v>43672.700572696762</v>
      </c>
      <c r="B153" s="5" t="s">
        <v>177</v>
      </c>
      <c r="C153" s="5" t="s">
        <v>135</v>
      </c>
      <c r="D153" s="5" t="s">
        <v>136</v>
      </c>
      <c r="E153" s="5" t="str">
        <f t="shared" si="2"/>
        <v>NO</v>
      </c>
      <c r="F153" s="5" t="s">
        <v>160</v>
      </c>
    </row>
    <row r="154" spans="1:7" x14ac:dyDescent="0.45">
      <c r="A154" s="8">
        <v>43672.891591296298</v>
      </c>
      <c r="B154" s="5" t="s">
        <v>147</v>
      </c>
      <c r="C154" s="5" t="s">
        <v>141</v>
      </c>
      <c r="D154" s="5" t="s">
        <v>141</v>
      </c>
      <c r="E154" s="5" t="str">
        <f t="shared" si="2"/>
        <v>YES</v>
      </c>
      <c r="F154" s="5" t="s">
        <v>156</v>
      </c>
      <c r="G154" s="5" t="s">
        <v>157</v>
      </c>
    </row>
    <row r="155" spans="1:7" x14ac:dyDescent="0.45">
      <c r="A155" s="8">
        <v>43673.59914431713</v>
      </c>
      <c r="B155" s="5" t="s">
        <v>128</v>
      </c>
      <c r="C155" s="5" t="s">
        <v>134</v>
      </c>
      <c r="D155" s="5" t="s">
        <v>134</v>
      </c>
      <c r="E155" s="5" t="str">
        <f t="shared" si="2"/>
        <v>YES</v>
      </c>
      <c r="F155" s="5" t="s">
        <v>156</v>
      </c>
      <c r="G155" s="5" t="s">
        <v>178</v>
      </c>
    </row>
    <row r="156" spans="1:7" x14ac:dyDescent="0.45">
      <c r="A156" s="8">
        <v>43673.599965810186</v>
      </c>
      <c r="B156" s="5" t="s">
        <v>128</v>
      </c>
      <c r="C156" s="5" t="s">
        <v>135</v>
      </c>
      <c r="D156" s="5" t="s">
        <v>135</v>
      </c>
      <c r="E156" s="5" t="str">
        <f t="shared" si="2"/>
        <v>YES</v>
      </c>
      <c r="F156" s="5" t="s">
        <v>156</v>
      </c>
      <c r="G156" s="5" t="s">
        <v>158</v>
      </c>
    </row>
    <row r="157" spans="1:7" x14ac:dyDescent="0.45">
      <c r="A157" s="8">
        <v>43677.462154444445</v>
      </c>
      <c r="B157" s="5" t="s">
        <v>162</v>
      </c>
      <c r="C157" s="5" t="s">
        <v>133</v>
      </c>
      <c r="D157" s="5" t="s">
        <v>143</v>
      </c>
      <c r="E157" s="5" t="str">
        <f t="shared" si="2"/>
        <v>NO</v>
      </c>
      <c r="F157" s="5" t="s">
        <v>156</v>
      </c>
      <c r="G157" s="5" t="s">
        <v>157</v>
      </c>
    </row>
    <row r="158" spans="1:7" x14ac:dyDescent="0.45">
      <c r="A158" s="8">
        <v>43677.493539039351</v>
      </c>
      <c r="B158" s="5" t="s">
        <v>162</v>
      </c>
      <c r="C158" s="5" t="s">
        <v>136</v>
      </c>
      <c r="D158" s="5" t="s">
        <v>141</v>
      </c>
      <c r="E158" s="5" t="str">
        <f t="shared" si="2"/>
        <v>NO</v>
      </c>
      <c r="F158" s="5" t="s">
        <v>156</v>
      </c>
    </row>
    <row r="159" spans="1:7" x14ac:dyDescent="0.45">
      <c r="A159" s="8">
        <v>43677.516336817134</v>
      </c>
      <c r="B159" s="5" t="s">
        <v>162</v>
      </c>
      <c r="C159" s="5" t="s">
        <v>140</v>
      </c>
      <c r="D159" s="5" t="s">
        <v>140</v>
      </c>
      <c r="E159" s="5" t="str">
        <f t="shared" si="2"/>
        <v>YES</v>
      </c>
      <c r="F159" s="5" t="s">
        <v>156</v>
      </c>
      <c r="G159" s="5" t="s">
        <v>157</v>
      </c>
    </row>
    <row r="160" spans="1:7" x14ac:dyDescent="0.45">
      <c r="A160" s="8">
        <v>43677.526867407403</v>
      </c>
      <c r="B160" s="5" t="s">
        <v>162</v>
      </c>
      <c r="C160" s="5" t="s">
        <v>131</v>
      </c>
      <c r="D160" s="5" t="s">
        <v>131</v>
      </c>
      <c r="E160" s="5" t="str">
        <f t="shared" si="2"/>
        <v>YES</v>
      </c>
      <c r="F160" s="5" t="s">
        <v>156</v>
      </c>
      <c r="G160" s="5" t="s">
        <v>179</v>
      </c>
    </row>
    <row r="161" spans="1:7" x14ac:dyDescent="0.45">
      <c r="A161" s="8">
        <v>43677.550818483796</v>
      </c>
      <c r="B161" s="5" t="s">
        <v>162</v>
      </c>
      <c r="C161" s="5" t="s">
        <v>135</v>
      </c>
      <c r="D161" s="5" t="s">
        <v>135</v>
      </c>
      <c r="E161" s="5" t="str">
        <f t="shared" si="2"/>
        <v>YES</v>
      </c>
      <c r="F161" s="5" t="s">
        <v>156</v>
      </c>
      <c r="G161" s="5" t="s">
        <v>158</v>
      </c>
    </row>
    <row r="162" spans="1:7" x14ac:dyDescent="0.45">
      <c r="A162" s="8">
        <v>43677.814208425931</v>
      </c>
      <c r="B162" s="5" t="s">
        <v>162</v>
      </c>
      <c r="C162" s="5" t="s">
        <v>135</v>
      </c>
      <c r="D162" s="5" t="s">
        <v>135</v>
      </c>
      <c r="E162" s="5" t="str">
        <f t="shared" si="2"/>
        <v>YES</v>
      </c>
      <c r="F162" s="5" t="s">
        <v>156</v>
      </c>
      <c r="G162" s="5" t="s">
        <v>158</v>
      </c>
    </row>
    <row r="163" spans="1:7" x14ac:dyDescent="0.45">
      <c r="A163" s="8">
        <v>43678.434755567127</v>
      </c>
      <c r="B163" s="5" t="s">
        <v>147</v>
      </c>
      <c r="C163" s="5" t="s">
        <v>131</v>
      </c>
      <c r="D163" s="5" t="s">
        <v>131</v>
      </c>
      <c r="E163" s="5" t="str">
        <f t="shared" si="2"/>
        <v>YES</v>
      </c>
      <c r="F163" s="5" t="s">
        <v>156</v>
      </c>
      <c r="G163" s="5" t="s">
        <v>157</v>
      </c>
    </row>
    <row r="164" spans="1:7" x14ac:dyDescent="0.45">
      <c r="A164" s="8">
        <v>43679.551301226849</v>
      </c>
      <c r="B164" s="5" t="s">
        <v>128</v>
      </c>
      <c r="C164" s="5" t="s">
        <v>136</v>
      </c>
      <c r="D164" s="5" t="s">
        <v>138</v>
      </c>
      <c r="E164" s="5" t="str">
        <f t="shared" si="2"/>
        <v>NO</v>
      </c>
      <c r="F164" s="5" t="s">
        <v>156</v>
      </c>
      <c r="G164" s="5"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F864-E35C-4756-A3A7-A0E213D726B9}">
  <dimension ref="B1:T34"/>
  <sheetViews>
    <sheetView workbookViewId="0">
      <selection activeCell="I4" sqref="I4"/>
    </sheetView>
  </sheetViews>
  <sheetFormatPr defaultRowHeight="14.25" x14ac:dyDescent="0.45"/>
  <cols>
    <col min="3" max="3" width="11.73046875" bestFit="1" customWidth="1"/>
    <col min="6" max="6" width="9.265625" customWidth="1"/>
    <col min="8" max="8" width="11.73046875" bestFit="1" customWidth="1"/>
    <col min="12" max="12" width="6.1328125" customWidth="1"/>
    <col min="13" max="13" width="38.86328125" bestFit="1" customWidth="1"/>
    <col min="15" max="15" width="11" customWidth="1"/>
    <col min="17" max="17" width="38.86328125" bestFit="1" customWidth="1"/>
    <col min="20" max="20" width="22.86328125" customWidth="1"/>
  </cols>
  <sheetData>
    <row r="1" spans="2:20" ht="14.65" thickBot="1" x14ac:dyDescent="0.5">
      <c r="B1" s="4" t="s">
        <v>147</v>
      </c>
      <c r="G1" s="4" t="s">
        <v>180</v>
      </c>
      <c r="M1" s="4" t="s">
        <v>181</v>
      </c>
      <c r="Q1" s="4" t="s">
        <v>182</v>
      </c>
    </row>
    <row r="2" spans="2:20" x14ac:dyDescent="0.45">
      <c r="B2" s="9" t="s">
        <v>183</v>
      </c>
      <c r="C2" s="10" t="s">
        <v>184</v>
      </c>
      <c r="D2" s="10" t="s">
        <v>185</v>
      </c>
      <c r="E2" s="11" t="s">
        <v>186</v>
      </c>
      <c r="G2" s="9" t="s">
        <v>183</v>
      </c>
      <c r="H2" s="10" t="s">
        <v>184</v>
      </c>
      <c r="I2" s="10" t="s">
        <v>185</v>
      </c>
      <c r="J2" s="11" t="s">
        <v>186</v>
      </c>
      <c r="M2" s="9" t="s">
        <v>183</v>
      </c>
      <c r="N2" s="10" t="s">
        <v>185</v>
      </c>
      <c r="O2" s="11" t="s">
        <v>186</v>
      </c>
      <c r="Q2" s="9" t="s">
        <v>183</v>
      </c>
      <c r="R2" s="10" t="s">
        <v>185</v>
      </c>
      <c r="S2" s="10" t="s">
        <v>186</v>
      </c>
      <c r="T2" s="11" t="s">
        <v>187</v>
      </c>
    </row>
    <row r="3" spans="2:20" x14ac:dyDescent="0.45">
      <c r="B3" s="12">
        <v>1</v>
      </c>
      <c r="C3" t="s">
        <v>188</v>
      </c>
      <c r="D3">
        <v>20</v>
      </c>
      <c r="E3" s="13">
        <v>10</v>
      </c>
      <c r="G3" s="12">
        <v>1</v>
      </c>
      <c r="H3" t="s">
        <v>188</v>
      </c>
      <c r="I3">
        <v>11</v>
      </c>
      <c r="J3" s="13">
        <v>5</v>
      </c>
      <c r="M3" s="14" t="s">
        <v>132</v>
      </c>
      <c r="N3">
        <v>11</v>
      </c>
      <c r="O3" s="13">
        <v>8</v>
      </c>
      <c r="Q3" s="14" t="s">
        <v>132</v>
      </c>
      <c r="R3">
        <f>D3+I3+N3</f>
        <v>42</v>
      </c>
      <c r="S3">
        <f>E3+J3+O3</f>
        <v>23</v>
      </c>
      <c r="T3" s="15">
        <f t="shared" ref="T3:T17" si="0">S3/R3</f>
        <v>0.54761904761904767</v>
      </c>
    </row>
    <row r="4" spans="2:20" x14ac:dyDescent="0.45">
      <c r="B4" s="12">
        <v>2</v>
      </c>
      <c r="C4" t="s">
        <v>189</v>
      </c>
      <c r="D4">
        <v>2</v>
      </c>
      <c r="E4" s="13">
        <v>6</v>
      </c>
      <c r="G4" s="12">
        <v>2</v>
      </c>
      <c r="H4" t="s">
        <v>189</v>
      </c>
      <c r="I4">
        <v>0</v>
      </c>
      <c r="J4" s="13">
        <v>1</v>
      </c>
      <c r="M4" s="14" t="s">
        <v>142</v>
      </c>
      <c r="N4">
        <v>0</v>
      </c>
      <c r="O4" s="13">
        <v>7</v>
      </c>
      <c r="Q4" s="14" t="s">
        <v>142</v>
      </c>
      <c r="R4">
        <f t="shared" ref="R4:S17" si="1">D4+I4+N4</f>
        <v>2</v>
      </c>
      <c r="S4">
        <f t="shared" si="1"/>
        <v>14</v>
      </c>
      <c r="T4" s="15">
        <f t="shared" si="0"/>
        <v>7</v>
      </c>
    </row>
    <row r="5" spans="2:20" x14ac:dyDescent="0.45">
      <c r="B5" s="12">
        <v>3</v>
      </c>
      <c r="C5" t="s">
        <v>190</v>
      </c>
      <c r="D5">
        <v>9</v>
      </c>
      <c r="E5" s="13">
        <v>5</v>
      </c>
      <c r="G5" s="12">
        <v>3</v>
      </c>
      <c r="H5" t="s">
        <v>190</v>
      </c>
      <c r="I5">
        <v>5</v>
      </c>
      <c r="J5" s="13">
        <v>3</v>
      </c>
      <c r="M5" s="14" t="s">
        <v>136</v>
      </c>
      <c r="N5">
        <v>16</v>
      </c>
      <c r="O5" s="13">
        <v>10</v>
      </c>
      <c r="Q5" s="14" t="s">
        <v>136</v>
      </c>
      <c r="R5">
        <f t="shared" si="1"/>
        <v>30</v>
      </c>
      <c r="S5">
        <f t="shared" si="1"/>
        <v>18</v>
      </c>
      <c r="T5" s="15">
        <f t="shared" si="0"/>
        <v>0.6</v>
      </c>
    </row>
    <row r="6" spans="2:20" x14ac:dyDescent="0.45">
      <c r="B6" s="12">
        <v>4</v>
      </c>
      <c r="C6" t="s">
        <v>191</v>
      </c>
      <c r="D6">
        <v>3</v>
      </c>
      <c r="E6" s="13">
        <v>9</v>
      </c>
      <c r="G6" s="12">
        <v>4</v>
      </c>
      <c r="H6" t="s">
        <v>191</v>
      </c>
      <c r="I6">
        <v>6</v>
      </c>
      <c r="J6" s="13">
        <v>7</v>
      </c>
      <c r="M6" s="14" t="s">
        <v>139</v>
      </c>
      <c r="N6">
        <v>8</v>
      </c>
      <c r="O6" s="13">
        <v>10</v>
      </c>
      <c r="Q6" s="14" t="s">
        <v>139</v>
      </c>
      <c r="R6">
        <f t="shared" si="1"/>
        <v>17</v>
      </c>
      <c r="S6">
        <f t="shared" si="1"/>
        <v>26</v>
      </c>
      <c r="T6" s="15">
        <f t="shared" si="0"/>
        <v>1.5294117647058822</v>
      </c>
    </row>
    <row r="7" spans="2:20" x14ac:dyDescent="0.45">
      <c r="B7" s="12">
        <v>5</v>
      </c>
      <c r="C7" t="s">
        <v>192</v>
      </c>
      <c r="D7">
        <v>23</v>
      </c>
      <c r="E7" s="13">
        <v>10</v>
      </c>
      <c r="G7" s="12">
        <v>5</v>
      </c>
      <c r="H7" t="s">
        <v>192</v>
      </c>
      <c r="I7">
        <v>5</v>
      </c>
      <c r="J7" s="13">
        <v>3</v>
      </c>
      <c r="M7" s="14" t="s">
        <v>131</v>
      </c>
      <c r="N7">
        <v>22</v>
      </c>
      <c r="O7" s="13">
        <v>13</v>
      </c>
      <c r="Q7" s="14" t="s">
        <v>131</v>
      </c>
      <c r="R7">
        <f t="shared" si="1"/>
        <v>50</v>
      </c>
      <c r="S7">
        <f t="shared" si="1"/>
        <v>26</v>
      </c>
      <c r="T7" s="15">
        <f t="shared" si="0"/>
        <v>0.52</v>
      </c>
    </row>
    <row r="8" spans="2:20" x14ac:dyDescent="0.45">
      <c r="B8" s="12">
        <v>6</v>
      </c>
      <c r="C8" t="s">
        <v>193</v>
      </c>
      <c r="D8">
        <v>7</v>
      </c>
      <c r="E8" s="13">
        <v>7</v>
      </c>
      <c r="G8" s="12">
        <v>6</v>
      </c>
      <c r="H8" t="s">
        <v>193</v>
      </c>
      <c r="I8">
        <v>3</v>
      </c>
      <c r="J8" s="13">
        <v>3</v>
      </c>
      <c r="M8" s="14" t="s">
        <v>137</v>
      </c>
      <c r="N8">
        <v>11</v>
      </c>
      <c r="O8" s="13">
        <v>11</v>
      </c>
      <c r="Q8" s="14" t="s">
        <v>137</v>
      </c>
      <c r="R8">
        <f t="shared" si="1"/>
        <v>21</v>
      </c>
      <c r="S8">
        <f t="shared" si="1"/>
        <v>21</v>
      </c>
      <c r="T8" s="15">
        <f t="shared" si="0"/>
        <v>1</v>
      </c>
    </row>
    <row r="9" spans="2:20" x14ac:dyDescent="0.45">
      <c r="B9" s="12">
        <v>7</v>
      </c>
      <c r="C9" t="s">
        <v>194</v>
      </c>
      <c r="D9">
        <v>11</v>
      </c>
      <c r="E9" s="13">
        <v>21</v>
      </c>
      <c r="G9" s="12">
        <v>7</v>
      </c>
      <c r="H9" t="s">
        <v>194</v>
      </c>
      <c r="I9">
        <v>1</v>
      </c>
      <c r="J9" s="13">
        <v>2</v>
      </c>
      <c r="M9" s="14" t="s">
        <v>141</v>
      </c>
      <c r="N9">
        <v>5</v>
      </c>
      <c r="O9" s="13">
        <v>7</v>
      </c>
      <c r="Q9" s="14" t="s">
        <v>141</v>
      </c>
      <c r="R9">
        <f t="shared" si="1"/>
        <v>17</v>
      </c>
      <c r="S9">
        <f t="shared" si="1"/>
        <v>30</v>
      </c>
      <c r="T9" s="15">
        <f t="shared" si="0"/>
        <v>1.7647058823529411</v>
      </c>
    </row>
    <row r="10" spans="2:20" x14ac:dyDescent="0.45">
      <c r="B10" s="12">
        <v>8</v>
      </c>
      <c r="C10" t="s">
        <v>195</v>
      </c>
      <c r="D10">
        <v>38</v>
      </c>
      <c r="E10" s="13">
        <v>29</v>
      </c>
      <c r="G10" s="12">
        <v>8</v>
      </c>
      <c r="H10" t="s">
        <v>195</v>
      </c>
      <c r="I10">
        <v>3</v>
      </c>
      <c r="J10" s="13">
        <v>2</v>
      </c>
      <c r="M10" s="14" t="s">
        <v>135</v>
      </c>
      <c r="N10">
        <v>13</v>
      </c>
      <c r="O10" s="13">
        <v>11</v>
      </c>
      <c r="Q10" s="14" t="s">
        <v>135</v>
      </c>
      <c r="R10">
        <f t="shared" si="1"/>
        <v>54</v>
      </c>
      <c r="S10">
        <f t="shared" si="1"/>
        <v>42</v>
      </c>
      <c r="T10" s="15">
        <f t="shared" si="0"/>
        <v>0.77777777777777779</v>
      </c>
    </row>
    <row r="11" spans="2:20" x14ac:dyDescent="0.45">
      <c r="B11" s="12">
        <v>9</v>
      </c>
      <c r="C11" t="s">
        <v>196</v>
      </c>
      <c r="D11">
        <v>17</v>
      </c>
      <c r="E11" s="13">
        <v>10</v>
      </c>
      <c r="G11" s="12">
        <v>9</v>
      </c>
      <c r="H11" t="s">
        <v>196</v>
      </c>
      <c r="I11">
        <v>9</v>
      </c>
      <c r="J11" s="13">
        <v>7</v>
      </c>
      <c r="M11" s="14" t="s">
        <v>133</v>
      </c>
      <c r="N11">
        <v>9</v>
      </c>
      <c r="O11" s="13">
        <v>7</v>
      </c>
      <c r="Q11" s="14" t="s">
        <v>133</v>
      </c>
      <c r="R11">
        <f t="shared" si="1"/>
        <v>35</v>
      </c>
      <c r="S11">
        <f t="shared" si="1"/>
        <v>24</v>
      </c>
      <c r="T11" s="15">
        <f t="shared" si="0"/>
        <v>0.68571428571428572</v>
      </c>
    </row>
    <row r="12" spans="2:20" x14ac:dyDescent="0.45">
      <c r="B12" s="12">
        <v>10</v>
      </c>
      <c r="C12" t="s">
        <v>197</v>
      </c>
      <c r="D12">
        <v>9</v>
      </c>
      <c r="E12" s="13">
        <v>7</v>
      </c>
      <c r="G12" s="12">
        <v>10</v>
      </c>
      <c r="H12" t="s">
        <v>197</v>
      </c>
      <c r="I12">
        <v>11</v>
      </c>
      <c r="J12" s="13">
        <v>7</v>
      </c>
      <c r="M12" s="14" t="s">
        <v>134</v>
      </c>
      <c r="N12">
        <v>9</v>
      </c>
      <c r="O12" s="13">
        <v>7</v>
      </c>
      <c r="Q12" s="14" t="s">
        <v>134</v>
      </c>
      <c r="R12">
        <f t="shared" si="1"/>
        <v>29</v>
      </c>
      <c r="S12">
        <f t="shared" si="1"/>
        <v>21</v>
      </c>
      <c r="T12" s="15">
        <f t="shared" si="0"/>
        <v>0.72413793103448276</v>
      </c>
    </row>
    <row r="13" spans="2:20" x14ac:dyDescent="0.45">
      <c r="B13" s="12">
        <v>11</v>
      </c>
      <c r="C13" t="s">
        <v>170</v>
      </c>
      <c r="D13">
        <v>7</v>
      </c>
      <c r="E13" s="13">
        <v>9</v>
      </c>
      <c r="G13" s="12">
        <v>11</v>
      </c>
      <c r="H13" t="s">
        <v>170</v>
      </c>
      <c r="I13">
        <v>0</v>
      </c>
      <c r="J13" s="13">
        <v>6</v>
      </c>
      <c r="M13" s="14" t="s">
        <v>143</v>
      </c>
      <c r="N13">
        <v>1</v>
      </c>
      <c r="O13" s="13">
        <v>7</v>
      </c>
      <c r="Q13" s="14" t="s">
        <v>143</v>
      </c>
      <c r="R13">
        <f t="shared" si="1"/>
        <v>8</v>
      </c>
      <c r="S13">
        <f t="shared" si="1"/>
        <v>22</v>
      </c>
      <c r="T13" s="15">
        <f t="shared" si="0"/>
        <v>2.75</v>
      </c>
    </row>
    <row r="14" spans="2:20" x14ac:dyDescent="0.45">
      <c r="B14" s="12">
        <v>12</v>
      </c>
      <c r="C14" t="s">
        <v>198</v>
      </c>
      <c r="D14">
        <v>8</v>
      </c>
      <c r="E14" s="13">
        <v>21</v>
      </c>
      <c r="G14" s="12">
        <v>12</v>
      </c>
      <c r="H14" t="s">
        <v>198</v>
      </c>
      <c r="I14">
        <v>5</v>
      </c>
      <c r="J14" s="13">
        <v>5</v>
      </c>
      <c r="M14" s="14" t="s">
        <v>140</v>
      </c>
      <c r="N14">
        <v>4</v>
      </c>
      <c r="O14" s="13">
        <v>4</v>
      </c>
      <c r="Q14" s="14" t="s">
        <v>140</v>
      </c>
      <c r="R14">
        <f t="shared" si="1"/>
        <v>17</v>
      </c>
      <c r="S14">
        <f t="shared" si="1"/>
        <v>30</v>
      </c>
      <c r="T14" s="15">
        <f t="shared" si="0"/>
        <v>1.7647058823529411</v>
      </c>
    </row>
    <row r="15" spans="2:20" x14ac:dyDescent="0.45">
      <c r="B15" s="12">
        <v>13</v>
      </c>
      <c r="C15" t="s">
        <v>199</v>
      </c>
      <c r="D15">
        <v>16</v>
      </c>
      <c r="E15" s="13">
        <v>16</v>
      </c>
      <c r="G15" s="12">
        <v>13</v>
      </c>
      <c r="H15" t="s">
        <v>199</v>
      </c>
      <c r="I15">
        <v>4</v>
      </c>
      <c r="J15" s="13">
        <v>10</v>
      </c>
      <c r="M15" s="14" t="s">
        <v>138</v>
      </c>
      <c r="N15">
        <v>10</v>
      </c>
      <c r="O15" s="13">
        <v>15</v>
      </c>
      <c r="Q15" s="14" t="s">
        <v>138</v>
      </c>
      <c r="R15">
        <f t="shared" si="1"/>
        <v>30</v>
      </c>
      <c r="S15">
        <f t="shared" si="1"/>
        <v>41</v>
      </c>
      <c r="T15" s="15">
        <f t="shared" si="0"/>
        <v>1.3666666666666667</v>
      </c>
    </row>
    <row r="16" spans="2:20" x14ac:dyDescent="0.45">
      <c r="B16" s="12">
        <v>14</v>
      </c>
      <c r="C16" t="s">
        <v>200</v>
      </c>
      <c r="D16">
        <v>10</v>
      </c>
      <c r="E16" s="13">
        <v>18</v>
      </c>
      <c r="G16" s="12">
        <v>14</v>
      </c>
      <c r="H16" t="s">
        <v>200</v>
      </c>
      <c r="I16">
        <v>1</v>
      </c>
      <c r="J16" s="13">
        <v>2</v>
      </c>
      <c r="M16" s="14" t="s">
        <v>144</v>
      </c>
      <c r="N16">
        <v>2</v>
      </c>
      <c r="O16" s="13">
        <v>4</v>
      </c>
      <c r="Q16" s="14" t="s">
        <v>144</v>
      </c>
      <c r="R16">
        <f t="shared" si="1"/>
        <v>13</v>
      </c>
      <c r="S16">
        <f t="shared" si="1"/>
        <v>24</v>
      </c>
      <c r="T16" s="15">
        <f t="shared" si="0"/>
        <v>1.8461538461538463</v>
      </c>
    </row>
    <row r="17" spans="2:20" ht="14.65" thickBot="1" x14ac:dyDescent="0.5">
      <c r="B17" s="16">
        <v>15</v>
      </c>
      <c r="C17" s="17" t="s">
        <v>201</v>
      </c>
      <c r="D17" s="17">
        <v>0</v>
      </c>
      <c r="E17" s="18">
        <v>2</v>
      </c>
      <c r="G17" s="16">
        <v>15</v>
      </c>
      <c r="H17" s="17" t="s">
        <v>201</v>
      </c>
      <c r="I17" s="17">
        <v>0</v>
      </c>
      <c r="J17" s="18">
        <v>1</v>
      </c>
      <c r="M17" s="19" t="s">
        <v>145</v>
      </c>
      <c r="N17" s="17">
        <v>1</v>
      </c>
      <c r="O17" s="18">
        <v>1</v>
      </c>
      <c r="Q17" s="19" t="s">
        <v>145</v>
      </c>
      <c r="R17" s="17">
        <f t="shared" si="1"/>
        <v>1</v>
      </c>
      <c r="S17" s="17">
        <f t="shared" si="1"/>
        <v>4</v>
      </c>
      <c r="T17" s="20">
        <f t="shared" si="0"/>
        <v>4</v>
      </c>
    </row>
    <row r="18" spans="2:20" ht="14.65" thickBot="1" x14ac:dyDescent="0.5">
      <c r="T18" s="21"/>
    </row>
    <row r="19" spans="2:20" x14ac:dyDescent="0.45">
      <c r="Q19" s="22" t="s">
        <v>177</v>
      </c>
      <c r="R19" s="23">
        <v>1</v>
      </c>
      <c r="S19" s="26">
        <f t="shared" ref="S19:S26" si="2">R19/SUM($R$19:$R$27)</f>
        <v>2.7247956403269754E-3</v>
      </c>
      <c r="T19" s="4"/>
    </row>
    <row r="20" spans="2:20" x14ac:dyDescent="0.45">
      <c r="Q20" s="14" t="s">
        <v>176</v>
      </c>
      <c r="R20" s="13">
        <v>1</v>
      </c>
      <c r="S20" s="26">
        <f t="shared" si="2"/>
        <v>2.7247956403269754E-3</v>
      </c>
      <c r="T20" s="24"/>
    </row>
    <row r="21" spans="2:20" x14ac:dyDescent="0.45">
      <c r="Q21" s="14" t="s">
        <v>159</v>
      </c>
      <c r="R21" s="13">
        <v>64</v>
      </c>
      <c r="S21" s="26">
        <f t="shared" si="2"/>
        <v>0.17438692098092642</v>
      </c>
      <c r="T21" s="24"/>
    </row>
    <row r="22" spans="2:20" x14ac:dyDescent="0.45">
      <c r="Q22" s="14" t="s">
        <v>162</v>
      </c>
      <c r="R22" s="13">
        <v>15</v>
      </c>
      <c r="S22" s="26">
        <f t="shared" si="2"/>
        <v>4.0871934604904632E-2</v>
      </c>
      <c r="T22" s="24"/>
    </row>
    <row r="23" spans="2:20" x14ac:dyDescent="0.45">
      <c r="Q23" s="14" t="s">
        <v>128</v>
      </c>
      <c r="R23" s="13">
        <v>84</v>
      </c>
      <c r="S23" s="26">
        <f t="shared" si="2"/>
        <v>0.22888283378746593</v>
      </c>
      <c r="T23" s="24"/>
    </row>
    <row r="24" spans="2:20" x14ac:dyDescent="0.45">
      <c r="Q24" s="14" t="s">
        <v>170</v>
      </c>
      <c r="R24" s="13">
        <v>2</v>
      </c>
      <c r="S24" s="26">
        <f t="shared" si="2"/>
        <v>5.4495912806539508E-3</v>
      </c>
      <c r="T24" s="24"/>
    </row>
    <row r="25" spans="2:20" x14ac:dyDescent="0.45">
      <c r="Q25" s="14" t="s">
        <v>161</v>
      </c>
      <c r="R25" s="13">
        <v>18</v>
      </c>
      <c r="S25" s="26">
        <f t="shared" si="2"/>
        <v>4.9046321525885561E-2</v>
      </c>
      <c r="T25" s="24"/>
    </row>
    <row r="26" spans="2:20" x14ac:dyDescent="0.45">
      <c r="Q26" s="14" t="s">
        <v>147</v>
      </c>
      <c r="R26" s="13">
        <v>180</v>
      </c>
      <c r="S26" s="26">
        <f t="shared" si="2"/>
        <v>0.49046321525885561</v>
      </c>
      <c r="T26" s="24"/>
    </row>
    <row r="27" spans="2:20" x14ac:dyDescent="0.45">
      <c r="Q27" s="14" t="s">
        <v>202</v>
      </c>
      <c r="R27" s="13">
        <v>2</v>
      </c>
      <c r="S27" s="26">
        <f>R27/SUM($R$19:$R$27)</f>
        <v>5.4495912806539508E-3</v>
      </c>
      <c r="T27" s="24"/>
    </row>
    <row r="28" spans="2:20" ht="14.65" thickBot="1" x14ac:dyDescent="0.5">
      <c r="Q28" s="19" t="s">
        <v>148</v>
      </c>
      <c r="R28" s="18">
        <f>SUM(R19:R27)</f>
        <v>367</v>
      </c>
      <c r="S28" s="25"/>
      <c r="T28" s="24"/>
    </row>
    <row r="29" spans="2:20" x14ac:dyDescent="0.45">
      <c r="T29" s="24"/>
    </row>
    <row r="30" spans="2:20" x14ac:dyDescent="0.45">
      <c r="T30" s="24"/>
    </row>
    <row r="31" spans="2:20" x14ac:dyDescent="0.45">
      <c r="T31" s="24"/>
    </row>
    <row r="32" spans="2:20" x14ac:dyDescent="0.45">
      <c r="T32" s="24"/>
    </row>
    <row r="33" spans="20:20" x14ac:dyDescent="0.45">
      <c r="T33" s="24"/>
    </row>
    <row r="34" spans="20:20" x14ac:dyDescent="0.45">
      <c r="T34" s="2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1976-B388-4C3F-8F20-0A1E4752E0C5}">
  <dimension ref="A1:AG16"/>
  <sheetViews>
    <sheetView tabSelected="1" topLeftCell="F1" workbookViewId="0">
      <selection activeCell="Q1" sqref="Q1"/>
    </sheetView>
  </sheetViews>
  <sheetFormatPr defaultRowHeight="14.25" x14ac:dyDescent="0.45"/>
  <cols>
    <col min="18" max="20" width="9.06640625" hidden="1" customWidth="1"/>
    <col min="22" max="23" width="9.06640625" customWidth="1"/>
    <col min="24" max="26" width="9.06640625" hidden="1" customWidth="1"/>
    <col min="30" max="32" width="0" hidden="1" customWidth="1"/>
  </cols>
  <sheetData>
    <row r="1" spans="1:33" x14ac:dyDescent="0.45">
      <c r="A1" s="9" t="s">
        <v>183</v>
      </c>
      <c r="B1" s="10" t="s">
        <v>185</v>
      </c>
      <c r="C1" s="10" t="s">
        <v>186</v>
      </c>
      <c r="D1" s="11" t="s">
        <v>187</v>
      </c>
      <c r="E1" s="4" t="s">
        <v>203</v>
      </c>
      <c r="F1" s="4" t="s">
        <v>204</v>
      </c>
      <c r="G1" s="4"/>
      <c r="H1" s="4" t="s">
        <v>205</v>
      </c>
      <c r="I1" s="4" t="s">
        <v>206</v>
      </c>
      <c r="J1" s="4" t="s">
        <v>207</v>
      </c>
      <c r="K1" s="4" t="s">
        <v>204</v>
      </c>
      <c r="L1" s="4" t="s">
        <v>208</v>
      </c>
      <c r="M1" s="4" t="s">
        <v>212</v>
      </c>
      <c r="N1" s="4" t="s">
        <v>213</v>
      </c>
      <c r="O1" s="4" t="s">
        <v>221</v>
      </c>
      <c r="P1" s="4"/>
      <c r="Q1" s="4" t="s">
        <v>218</v>
      </c>
      <c r="R1" s="4" t="s">
        <v>214</v>
      </c>
      <c r="S1" s="4"/>
      <c r="T1" s="4"/>
      <c r="U1" s="4" t="s">
        <v>215</v>
      </c>
      <c r="W1" s="4" t="s">
        <v>219</v>
      </c>
      <c r="X1" s="4" t="s">
        <v>216</v>
      </c>
      <c r="Y1" s="4"/>
      <c r="Z1" s="4"/>
      <c r="AA1" s="4" t="s">
        <v>217</v>
      </c>
      <c r="AC1" s="4" t="s">
        <v>220</v>
      </c>
      <c r="AD1" s="4" t="s">
        <v>222</v>
      </c>
      <c r="AE1" s="4"/>
      <c r="AF1" s="4"/>
      <c r="AG1" s="4" t="s">
        <v>223</v>
      </c>
    </row>
    <row r="2" spans="1:33" x14ac:dyDescent="0.45">
      <c r="A2" s="14" t="s">
        <v>131</v>
      </c>
      <c r="B2">
        <v>50</v>
      </c>
      <c r="C2">
        <v>26</v>
      </c>
      <c r="D2" s="15">
        <v>0.52</v>
      </c>
      <c r="E2" t="s">
        <v>209</v>
      </c>
      <c r="F2">
        <v>1</v>
      </c>
      <c r="H2" t="str">
        <f>E2</f>
        <v>RNS</v>
      </c>
      <c r="I2" t="s">
        <v>188</v>
      </c>
      <c r="J2">
        <v>1</v>
      </c>
      <c r="K2">
        <f>VLOOKUP(I2,$E$2:F16,2,FALSE)</f>
        <v>2</v>
      </c>
      <c r="L2">
        <f>K2-J2</f>
        <v>1</v>
      </c>
      <c r="M2">
        <f>AVERAGE(J2:K2)</f>
        <v>1.5</v>
      </c>
      <c r="N2">
        <f>SQRT(J2*K2)</f>
        <v>1.4142135623730951</v>
      </c>
      <c r="O2">
        <f>2/(1/J2+1/K2)</f>
        <v>1.3333333333333333</v>
      </c>
      <c r="Q2" t="s">
        <v>188</v>
      </c>
      <c r="R2">
        <v>1.5</v>
      </c>
      <c r="S2">
        <v>1</v>
      </c>
      <c r="U2" t="str">
        <f>T2&amp;S2</f>
        <v>1</v>
      </c>
      <c r="W2" t="s">
        <v>188</v>
      </c>
      <c r="X2">
        <v>1.4142135623730951</v>
      </c>
      <c r="Y2">
        <v>1</v>
      </c>
      <c r="AA2" t="str">
        <f>Z2&amp;Y2</f>
        <v>1</v>
      </c>
      <c r="AC2" t="s">
        <v>188</v>
      </c>
      <c r="AD2">
        <v>1.3333333333333333</v>
      </c>
      <c r="AE2">
        <v>1</v>
      </c>
      <c r="AG2" t="str">
        <f>AF2&amp;AE2</f>
        <v>1</v>
      </c>
    </row>
    <row r="3" spans="1:33" x14ac:dyDescent="0.45">
      <c r="A3" s="14" t="s">
        <v>132</v>
      </c>
      <c r="B3">
        <v>42</v>
      </c>
      <c r="C3">
        <v>23</v>
      </c>
      <c r="D3" s="15">
        <v>0.54761904761904767</v>
      </c>
      <c r="E3" t="s">
        <v>188</v>
      </c>
      <c r="F3">
        <v>2</v>
      </c>
      <c r="H3" t="str">
        <f t="shared" ref="H3:H16" si="0">E3</f>
        <v>RPA</v>
      </c>
      <c r="I3" t="s">
        <v>209</v>
      </c>
      <c r="J3">
        <v>2</v>
      </c>
      <c r="K3">
        <f>VLOOKUP(I3,$E$2:F17,2,FALSE)</f>
        <v>1</v>
      </c>
      <c r="L3">
        <f t="shared" ref="L3:L16" si="1">K3-J3</f>
        <v>-1</v>
      </c>
      <c r="M3">
        <f t="shared" ref="M3:M16" si="2">AVERAGE(J3:K3)</f>
        <v>1.5</v>
      </c>
      <c r="N3">
        <f t="shared" ref="N3:N16" si="3">SQRT(J3*K3)</f>
        <v>1.4142135623730951</v>
      </c>
      <c r="O3">
        <f t="shared" ref="O3:O16" si="4">2/(1/J3+1/K3)</f>
        <v>1.3333333333333333</v>
      </c>
      <c r="Q3" t="s">
        <v>209</v>
      </c>
      <c r="R3">
        <v>1.5</v>
      </c>
      <c r="S3">
        <f>IF(R3&gt;R2,S2+1,S2)</f>
        <v>1</v>
      </c>
      <c r="T3" t="str">
        <f>IF(S3=S2,"=", "")</f>
        <v>=</v>
      </c>
      <c r="U3" t="str">
        <f t="shared" ref="U3:U16" si="5">T3&amp;S3</f>
        <v>=1</v>
      </c>
      <c r="W3" t="s">
        <v>209</v>
      </c>
      <c r="X3">
        <v>1.4142135623730951</v>
      </c>
      <c r="Y3">
        <f>IF(X3&gt;X2,Y2+1,Y2)</f>
        <v>1</v>
      </c>
      <c r="Z3" t="str">
        <f>IF(Y3=Y2,"=", "")</f>
        <v>=</v>
      </c>
      <c r="AA3" t="str">
        <f t="shared" ref="AA3:AA16" si="6">Z3&amp;Y3</f>
        <v>=1</v>
      </c>
      <c r="AC3" t="s">
        <v>209</v>
      </c>
      <c r="AD3">
        <v>1.3333333333333333</v>
      </c>
      <c r="AE3">
        <f>IF(AD3&gt;AD2,AE2+1,AE2)</f>
        <v>1</v>
      </c>
      <c r="AF3" t="str">
        <f>IF(AE3=AE2,"=", "")</f>
        <v>=</v>
      </c>
      <c r="AG3" t="str">
        <f t="shared" ref="AG3:AG16" si="7">AF3&amp;AE3</f>
        <v>=1</v>
      </c>
    </row>
    <row r="4" spans="1:33" x14ac:dyDescent="0.45">
      <c r="A4" s="14" t="s">
        <v>136</v>
      </c>
      <c r="B4">
        <v>30</v>
      </c>
      <c r="C4">
        <v>18</v>
      </c>
      <c r="D4" s="15">
        <v>0.6</v>
      </c>
      <c r="E4" t="s">
        <v>190</v>
      </c>
      <c r="F4">
        <v>3</v>
      </c>
      <c r="H4" t="str">
        <f t="shared" si="0"/>
        <v>Concord</v>
      </c>
      <c r="I4" t="s">
        <v>196</v>
      </c>
      <c r="J4">
        <v>3</v>
      </c>
      <c r="K4">
        <f>VLOOKUP(I4,$E$2:F18,2,FALSE)</f>
        <v>4</v>
      </c>
      <c r="L4">
        <f t="shared" si="1"/>
        <v>1</v>
      </c>
      <c r="M4">
        <f t="shared" si="2"/>
        <v>3.5</v>
      </c>
      <c r="N4">
        <f t="shared" si="3"/>
        <v>3.4641016151377544</v>
      </c>
      <c r="O4">
        <f t="shared" si="4"/>
        <v>3.4285714285714288</v>
      </c>
      <c r="Q4" t="s">
        <v>196</v>
      </c>
      <c r="R4">
        <v>3.5</v>
      </c>
      <c r="S4">
        <f t="shared" ref="S4:S16" si="8">IF(R4&gt;R3,S3+1,S3)</f>
        <v>2</v>
      </c>
      <c r="T4" t="str">
        <f t="shared" ref="T4:T16" si="9">IF(S4=S3,"=", "")</f>
        <v/>
      </c>
      <c r="U4" t="str">
        <f t="shared" si="5"/>
        <v>2</v>
      </c>
      <c r="W4" t="s">
        <v>196</v>
      </c>
      <c r="X4">
        <v>3.4641016151377544</v>
      </c>
      <c r="Y4">
        <f t="shared" ref="Y4:Y16" si="10">IF(X4&gt;X3,Y3+1,Y3)</f>
        <v>2</v>
      </c>
      <c r="Z4" t="str">
        <f t="shared" ref="Z4:Z16" si="11">IF(Y4=Y3,"=", "")</f>
        <v/>
      </c>
      <c r="AA4" t="str">
        <f t="shared" si="6"/>
        <v>2</v>
      </c>
      <c r="AC4" t="s">
        <v>196</v>
      </c>
      <c r="AD4">
        <v>3.4285714285714288</v>
      </c>
      <c r="AE4">
        <f t="shared" ref="AE4:AE16" si="12">IF(AD4&gt;AD3,AE3+1,AE3)</f>
        <v>2</v>
      </c>
      <c r="AF4" t="str">
        <f t="shared" ref="AF4:AF16" si="13">IF(AE4=AE3,"=", "")</f>
        <v/>
      </c>
      <c r="AG4" t="str">
        <f t="shared" si="7"/>
        <v>2</v>
      </c>
    </row>
    <row r="5" spans="1:33" x14ac:dyDescent="0.45">
      <c r="A5" s="14" t="s">
        <v>133</v>
      </c>
      <c r="B5">
        <v>35</v>
      </c>
      <c r="C5">
        <v>24</v>
      </c>
      <c r="D5" s="15">
        <v>0.68571428571428572</v>
      </c>
      <c r="E5" t="s">
        <v>196</v>
      </c>
      <c r="F5">
        <v>4</v>
      </c>
      <c r="H5" t="str">
        <f t="shared" si="0"/>
        <v>POW</v>
      </c>
      <c r="I5" t="s">
        <v>197</v>
      </c>
      <c r="J5">
        <v>4</v>
      </c>
      <c r="K5">
        <f>VLOOKUP(I5,$E$2:F19,2,FALSE)</f>
        <v>5</v>
      </c>
      <c r="L5">
        <f t="shared" si="1"/>
        <v>1</v>
      </c>
      <c r="M5">
        <f t="shared" si="2"/>
        <v>4.5</v>
      </c>
      <c r="N5">
        <f t="shared" si="3"/>
        <v>4.4721359549995796</v>
      </c>
      <c r="O5">
        <f t="shared" si="4"/>
        <v>4.4444444444444446</v>
      </c>
      <c r="Q5" t="s">
        <v>190</v>
      </c>
      <c r="R5">
        <v>4</v>
      </c>
      <c r="S5">
        <f t="shared" si="8"/>
        <v>3</v>
      </c>
      <c r="T5" t="str">
        <f t="shared" si="9"/>
        <v/>
      </c>
      <c r="U5" t="str">
        <f t="shared" si="5"/>
        <v>3</v>
      </c>
      <c r="W5" t="s">
        <v>190</v>
      </c>
      <c r="X5">
        <v>3.872983346207417</v>
      </c>
      <c r="Y5">
        <f t="shared" si="10"/>
        <v>3</v>
      </c>
      <c r="Z5" t="str">
        <f t="shared" si="11"/>
        <v/>
      </c>
      <c r="AA5" t="str">
        <f t="shared" si="6"/>
        <v>3</v>
      </c>
      <c r="AC5" t="s">
        <v>197</v>
      </c>
      <c r="AD5">
        <v>4.4444444444444446</v>
      </c>
      <c r="AE5">
        <f t="shared" si="12"/>
        <v>3</v>
      </c>
      <c r="AF5" t="str">
        <f t="shared" si="13"/>
        <v/>
      </c>
      <c r="AG5" t="str">
        <f t="shared" si="7"/>
        <v>3</v>
      </c>
    </row>
    <row r="6" spans="1:33" x14ac:dyDescent="0.45">
      <c r="A6" s="14" t="s">
        <v>134</v>
      </c>
      <c r="B6">
        <v>29</v>
      </c>
      <c r="C6">
        <v>21</v>
      </c>
      <c r="D6" s="15">
        <v>0.72413793103448276</v>
      </c>
      <c r="E6" t="s">
        <v>197</v>
      </c>
      <c r="F6">
        <v>5</v>
      </c>
      <c r="H6" t="str">
        <f t="shared" si="0"/>
        <v>StV</v>
      </c>
      <c r="I6" t="s">
        <v>190</v>
      </c>
      <c r="J6">
        <v>5</v>
      </c>
      <c r="K6">
        <f>VLOOKUP(I6,$E$2:F20,2,FALSE)</f>
        <v>3</v>
      </c>
      <c r="L6">
        <f t="shared" si="1"/>
        <v>-2</v>
      </c>
      <c r="M6">
        <f t="shared" si="2"/>
        <v>4</v>
      </c>
      <c r="N6">
        <f t="shared" si="3"/>
        <v>3.872983346207417</v>
      </c>
      <c r="O6">
        <f t="shared" si="4"/>
        <v>3.75</v>
      </c>
      <c r="Q6" t="s">
        <v>197</v>
      </c>
      <c r="R6">
        <v>4.5</v>
      </c>
      <c r="S6">
        <f t="shared" si="8"/>
        <v>4</v>
      </c>
      <c r="T6" t="str">
        <f t="shared" si="9"/>
        <v/>
      </c>
      <c r="U6" t="str">
        <f t="shared" si="5"/>
        <v>4</v>
      </c>
      <c r="W6" t="s">
        <v>197</v>
      </c>
      <c r="X6">
        <v>4.4721359549995796</v>
      </c>
      <c r="Y6">
        <f t="shared" si="10"/>
        <v>4</v>
      </c>
      <c r="Z6" t="str">
        <f t="shared" si="11"/>
        <v/>
      </c>
      <c r="AA6" t="str">
        <f t="shared" si="6"/>
        <v>4</v>
      </c>
      <c r="AC6" t="s">
        <v>190</v>
      </c>
      <c r="AD6">
        <v>3.75</v>
      </c>
      <c r="AE6">
        <f t="shared" si="12"/>
        <v>3</v>
      </c>
      <c r="AF6" t="str">
        <f t="shared" si="13"/>
        <v>=</v>
      </c>
      <c r="AG6" t="str">
        <f t="shared" si="7"/>
        <v>=3</v>
      </c>
    </row>
    <row r="7" spans="1:33" x14ac:dyDescent="0.45">
      <c r="A7" s="14" t="s">
        <v>135</v>
      </c>
      <c r="B7">
        <v>54</v>
      </c>
      <c r="C7">
        <v>42</v>
      </c>
      <c r="D7" s="15">
        <v>0.77777777777777779</v>
      </c>
      <c r="E7" t="s">
        <v>210</v>
      </c>
      <c r="F7">
        <v>6</v>
      </c>
      <c r="H7" t="str">
        <f t="shared" si="0"/>
        <v>StG</v>
      </c>
      <c r="I7" t="s">
        <v>210</v>
      </c>
      <c r="J7">
        <v>6</v>
      </c>
      <c r="K7">
        <f>VLOOKUP(I7,$E$2:F21,2,FALSE)</f>
        <v>6</v>
      </c>
      <c r="L7">
        <f t="shared" si="1"/>
        <v>0</v>
      </c>
      <c r="M7">
        <f t="shared" si="2"/>
        <v>6</v>
      </c>
      <c r="N7">
        <f t="shared" si="3"/>
        <v>6</v>
      </c>
      <c r="O7">
        <f t="shared" si="4"/>
        <v>6</v>
      </c>
      <c r="Q7" t="s">
        <v>210</v>
      </c>
      <c r="R7">
        <v>6</v>
      </c>
      <c r="S7">
        <f t="shared" si="8"/>
        <v>5</v>
      </c>
      <c r="T7" t="str">
        <f t="shared" si="9"/>
        <v/>
      </c>
      <c r="U7" t="str">
        <f t="shared" si="5"/>
        <v>5</v>
      </c>
      <c r="W7" t="s">
        <v>210</v>
      </c>
      <c r="X7">
        <v>6</v>
      </c>
      <c r="Y7">
        <f t="shared" si="10"/>
        <v>5</v>
      </c>
      <c r="Z7" t="str">
        <f t="shared" si="11"/>
        <v/>
      </c>
      <c r="AA7" t="str">
        <f t="shared" si="6"/>
        <v>5</v>
      </c>
      <c r="AC7" t="s">
        <v>210</v>
      </c>
      <c r="AD7">
        <v>6</v>
      </c>
      <c r="AE7">
        <f t="shared" si="12"/>
        <v>4</v>
      </c>
      <c r="AF7" t="str">
        <f t="shared" si="13"/>
        <v/>
      </c>
      <c r="AG7" t="str">
        <f t="shared" si="7"/>
        <v>4</v>
      </c>
    </row>
    <row r="8" spans="1:33" x14ac:dyDescent="0.45">
      <c r="A8" s="14" t="s">
        <v>137</v>
      </c>
      <c r="B8">
        <v>21</v>
      </c>
      <c r="C8">
        <v>21</v>
      </c>
      <c r="D8" s="15">
        <v>1</v>
      </c>
      <c r="E8" t="s">
        <v>193</v>
      </c>
      <c r="F8">
        <v>7</v>
      </c>
      <c r="H8" t="str">
        <f t="shared" si="0"/>
        <v>Hornsby</v>
      </c>
      <c r="I8" t="s">
        <v>199</v>
      </c>
      <c r="J8">
        <v>7</v>
      </c>
      <c r="K8">
        <f>VLOOKUP(I8,$E$2:F22,2,FALSE)</f>
        <v>8</v>
      </c>
      <c r="L8">
        <f t="shared" si="1"/>
        <v>1</v>
      </c>
      <c r="M8">
        <f t="shared" si="2"/>
        <v>7.5</v>
      </c>
      <c r="N8">
        <f t="shared" si="3"/>
        <v>7.4833147735478827</v>
      </c>
      <c r="O8">
        <f t="shared" si="4"/>
        <v>7.4666666666666668</v>
      </c>
      <c r="Q8" t="s">
        <v>199</v>
      </c>
      <c r="R8">
        <v>7.5</v>
      </c>
      <c r="S8">
        <f t="shared" si="8"/>
        <v>6</v>
      </c>
      <c r="T8" t="str">
        <f t="shared" si="9"/>
        <v/>
      </c>
      <c r="U8" t="str">
        <f t="shared" si="5"/>
        <v>6</v>
      </c>
      <c r="W8" t="s">
        <v>199</v>
      </c>
      <c r="X8">
        <v>7.4833147735478827</v>
      </c>
      <c r="Y8">
        <f t="shared" si="10"/>
        <v>6</v>
      </c>
      <c r="Z8" t="str">
        <f t="shared" si="11"/>
        <v/>
      </c>
      <c r="AA8" t="str">
        <f t="shared" si="6"/>
        <v>6</v>
      </c>
      <c r="AC8" t="s">
        <v>199</v>
      </c>
      <c r="AD8">
        <v>7.4666666666666668</v>
      </c>
      <c r="AE8">
        <f t="shared" si="12"/>
        <v>5</v>
      </c>
      <c r="AF8" t="str">
        <f t="shared" si="13"/>
        <v/>
      </c>
      <c r="AG8" t="str">
        <f t="shared" si="7"/>
        <v>5</v>
      </c>
    </row>
    <row r="9" spans="1:33" x14ac:dyDescent="0.45">
      <c r="A9" s="14" t="s">
        <v>138</v>
      </c>
      <c r="B9">
        <v>30</v>
      </c>
      <c r="C9">
        <v>41</v>
      </c>
      <c r="D9" s="15">
        <v>1.3666666666666667</v>
      </c>
      <c r="E9" t="s">
        <v>199</v>
      </c>
      <c r="F9">
        <v>8</v>
      </c>
      <c r="H9" t="str">
        <f t="shared" si="0"/>
        <v>Westmead</v>
      </c>
      <c r="I9" t="s">
        <v>193</v>
      </c>
      <c r="J9">
        <v>8</v>
      </c>
      <c r="K9">
        <f>VLOOKUP(I9,$E$2:F23,2,FALSE)</f>
        <v>7</v>
      </c>
      <c r="L9">
        <f t="shared" si="1"/>
        <v>-1</v>
      </c>
      <c r="M9">
        <f t="shared" si="2"/>
        <v>7.5</v>
      </c>
      <c r="N9">
        <f t="shared" si="3"/>
        <v>7.4833147735478827</v>
      </c>
      <c r="O9">
        <f t="shared" si="4"/>
        <v>7.4666666666666668</v>
      </c>
      <c r="Q9" t="s">
        <v>193</v>
      </c>
      <c r="R9">
        <v>7.5</v>
      </c>
      <c r="S9">
        <f t="shared" si="8"/>
        <v>6</v>
      </c>
      <c r="T9" t="str">
        <f t="shared" si="9"/>
        <v>=</v>
      </c>
      <c r="U9" t="str">
        <f t="shared" si="5"/>
        <v>=6</v>
      </c>
      <c r="W9" t="s">
        <v>193</v>
      </c>
      <c r="X9">
        <v>7.4833147735478827</v>
      </c>
      <c r="Y9">
        <f t="shared" si="10"/>
        <v>6</v>
      </c>
      <c r="Z9" t="str">
        <f t="shared" si="11"/>
        <v>=</v>
      </c>
      <c r="AA9" t="str">
        <f t="shared" si="6"/>
        <v>=6</v>
      </c>
      <c r="AC9" t="s">
        <v>193</v>
      </c>
      <c r="AD9">
        <v>7.4666666666666668</v>
      </c>
      <c r="AE9">
        <f t="shared" si="12"/>
        <v>5</v>
      </c>
      <c r="AF9" t="str">
        <f t="shared" si="13"/>
        <v>=</v>
      </c>
      <c r="AG9" t="str">
        <f t="shared" si="7"/>
        <v>=5</v>
      </c>
    </row>
    <row r="10" spans="1:33" x14ac:dyDescent="0.45">
      <c r="A10" s="14" t="s">
        <v>139</v>
      </c>
      <c r="B10">
        <v>17</v>
      </c>
      <c r="C10">
        <v>26</v>
      </c>
      <c r="D10" s="15">
        <v>1.5294117647058822</v>
      </c>
      <c r="E10" t="s">
        <v>191</v>
      </c>
      <c r="F10">
        <v>9</v>
      </c>
      <c r="H10" t="str">
        <f t="shared" si="0"/>
        <v>Liverpool</v>
      </c>
      <c r="I10" t="s">
        <v>211</v>
      </c>
      <c r="J10">
        <v>9</v>
      </c>
      <c r="K10">
        <f>VLOOKUP(I10,$E$2:F24,2,FALSE)</f>
        <v>11</v>
      </c>
      <c r="L10">
        <f t="shared" si="1"/>
        <v>2</v>
      </c>
      <c r="M10">
        <f t="shared" si="2"/>
        <v>10</v>
      </c>
      <c r="N10">
        <f t="shared" si="3"/>
        <v>9.9498743710661994</v>
      </c>
      <c r="O10">
        <f t="shared" si="4"/>
        <v>9.9</v>
      </c>
      <c r="Q10" t="s">
        <v>191</v>
      </c>
      <c r="R10">
        <v>9.5</v>
      </c>
      <c r="S10">
        <f t="shared" si="8"/>
        <v>7</v>
      </c>
      <c r="T10" t="str">
        <f t="shared" si="9"/>
        <v/>
      </c>
      <c r="U10" t="str">
        <f t="shared" si="5"/>
        <v>7</v>
      </c>
      <c r="W10" t="s">
        <v>191</v>
      </c>
      <c r="X10">
        <v>9.4868329805051381</v>
      </c>
      <c r="Y10">
        <f t="shared" si="10"/>
        <v>7</v>
      </c>
      <c r="Z10" t="str">
        <f t="shared" si="11"/>
        <v/>
      </c>
      <c r="AA10" t="str">
        <f t="shared" si="6"/>
        <v>7</v>
      </c>
      <c r="AC10" t="s">
        <v>211</v>
      </c>
      <c r="AD10">
        <v>9.9</v>
      </c>
      <c r="AE10">
        <f t="shared" si="12"/>
        <v>6</v>
      </c>
      <c r="AF10" t="str">
        <f t="shared" si="13"/>
        <v/>
      </c>
      <c r="AG10" t="str">
        <f t="shared" si="7"/>
        <v>6</v>
      </c>
    </row>
    <row r="11" spans="1:33" x14ac:dyDescent="0.45">
      <c r="A11" s="14" t="s">
        <v>141</v>
      </c>
      <c r="B11">
        <v>17</v>
      </c>
      <c r="C11">
        <v>30</v>
      </c>
      <c r="D11" s="15">
        <v>1.7647058823529411</v>
      </c>
      <c r="E11" t="s">
        <v>194</v>
      </c>
      <c r="F11">
        <v>10</v>
      </c>
      <c r="H11" t="str">
        <f t="shared" si="0"/>
        <v>Gosford</v>
      </c>
      <c r="I11" t="s">
        <v>191</v>
      </c>
      <c r="J11">
        <v>10</v>
      </c>
      <c r="K11">
        <f>VLOOKUP(I11,$E$2:F25,2,FALSE)</f>
        <v>9</v>
      </c>
      <c r="L11">
        <f t="shared" si="1"/>
        <v>-1</v>
      </c>
      <c r="M11">
        <f t="shared" si="2"/>
        <v>9.5</v>
      </c>
      <c r="N11">
        <f t="shared" si="3"/>
        <v>9.4868329805051381</v>
      </c>
      <c r="O11">
        <f t="shared" si="4"/>
        <v>9.473684210526315</v>
      </c>
      <c r="Q11" t="s">
        <v>211</v>
      </c>
      <c r="R11">
        <v>10</v>
      </c>
      <c r="S11">
        <f t="shared" si="8"/>
        <v>8</v>
      </c>
      <c r="T11" t="str">
        <f t="shared" si="9"/>
        <v/>
      </c>
      <c r="U11" t="str">
        <f t="shared" si="5"/>
        <v>8</v>
      </c>
      <c r="W11" t="s">
        <v>211</v>
      </c>
      <c r="X11">
        <v>9.9498743710661994</v>
      </c>
      <c r="Y11">
        <f t="shared" si="10"/>
        <v>8</v>
      </c>
      <c r="Z11" t="str">
        <f t="shared" si="11"/>
        <v/>
      </c>
      <c r="AA11" t="str">
        <f t="shared" si="6"/>
        <v>8</v>
      </c>
      <c r="AC11" t="s">
        <v>191</v>
      </c>
      <c r="AD11">
        <v>9.473684210526315</v>
      </c>
      <c r="AE11">
        <f t="shared" si="12"/>
        <v>6</v>
      </c>
      <c r="AF11" t="str">
        <f t="shared" si="13"/>
        <v>=</v>
      </c>
      <c r="AG11" t="str">
        <f t="shared" si="7"/>
        <v>=6</v>
      </c>
    </row>
    <row r="12" spans="1:33" x14ac:dyDescent="0.45">
      <c r="A12" s="14" t="s">
        <v>140</v>
      </c>
      <c r="B12">
        <v>17</v>
      </c>
      <c r="C12">
        <v>30</v>
      </c>
      <c r="D12" s="15">
        <v>1.7647058823529411</v>
      </c>
      <c r="E12" t="s">
        <v>211</v>
      </c>
      <c r="F12">
        <v>11</v>
      </c>
      <c r="H12" t="str">
        <f t="shared" si="0"/>
        <v>JHH</v>
      </c>
      <c r="I12" t="s">
        <v>189</v>
      </c>
      <c r="J12">
        <v>11</v>
      </c>
      <c r="K12">
        <f>VLOOKUP(I12,$E$2:F26,2,FALSE)</f>
        <v>15</v>
      </c>
      <c r="L12">
        <f t="shared" si="1"/>
        <v>4</v>
      </c>
      <c r="M12">
        <f t="shared" si="2"/>
        <v>13</v>
      </c>
      <c r="N12">
        <f t="shared" si="3"/>
        <v>12.845232578665129</v>
      </c>
      <c r="O12">
        <f t="shared" si="4"/>
        <v>12.692307692307692</v>
      </c>
      <c r="Q12" t="s">
        <v>194</v>
      </c>
      <c r="R12">
        <v>11</v>
      </c>
      <c r="S12">
        <f t="shared" si="8"/>
        <v>9</v>
      </c>
      <c r="T12" t="str">
        <f t="shared" si="9"/>
        <v/>
      </c>
      <c r="U12" t="str">
        <f t="shared" si="5"/>
        <v>9</v>
      </c>
      <c r="W12" t="s">
        <v>194</v>
      </c>
      <c r="X12">
        <v>10.954451150103322</v>
      </c>
      <c r="Y12">
        <f t="shared" si="10"/>
        <v>9</v>
      </c>
      <c r="Z12" t="str">
        <f t="shared" si="11"/>
        <v/>
      </c>
      <c r="AA12" t="str">
        <f t="shared" si="6"/>
        <v>9</v>
      </c>
      <c r="AC12" t="s">
        <v>189</v>
      </c>
      <c r="AD12">
        <v>12.692307692307692</v>
      </c>
      <c r="AE12">
        <f t="shared" si="12"/>
        <v>7</v>
      </c>
      <c r="AF12" t="str">
        <f t="shared" si="13"/>
        <v/>
      </c>
      <c r="AG12" t="str">
        <f t="shared" si="7"/>
        <v>7</v>
      </c>
    </row>
    <row r="13" spans="1:33" x14ac:dyDescent="0.45">
      <c r="A13" s="14" t="s">
        <v>144</v>
      </c>
      <c r="B13">
        <v>13</v>
      </c>
      <c r="C13">
        <v>24</v>
      </c>
      <c r="D13" s="15">
        <v>1.8461538461538463</v>
      </c>
      <c r="E13" t="s">
        <v>200</v>
      </c>
      <c r="F13">
        <v>12</v>
      </c>
      <c r="H13" t="str">
        <f t="shared" si="0"/>
        <v>Nepean</v>
      </c>
      <c r="I13" t="s">
        <v>194</v>
      </c>
      <c r="J13">
        <v>12</v>
      </c>
      <c r="K13">
        <f>VLOOKUP(I13,$E$2:F27,2,FALSE)</f>
        <v>10</v>
      </c>
      <c r="L13">
        <f t="shared" si="1"/>
        <v>-2</v>
      </c>
      <c r="M13">
        <f t="shared" si="2"/>
        <v>11</v>
      </c>
      <c r="N13">
        <f t="shared" si="3"/>
        <v>10.954451150103322</v>
      </c>
      <c r="O13">
        <f t="shared" si="4"/>
        <v>10.909090909090908</v>
      </c>
      <c r="Q13" t="s">
        <v>189</v>
      </c>
      <c r="R13">
        <v>13</v>
      </c>
      <c r="S13">
        <f t="shared" si="8"/>
        <v>10</v>
      </c>
      <c r="T13" t="str">
        <f t="shared" si="9"/>
        <v/>
      </c>
      <c r="U13" t="str">
        <f t="shared" si="5"/>
        <v>10</v>
      </c>
      <c r="W13" t="s">
        <v>189</v>
      </c>
      <c r="X13">
        <v>12.845232578665129</v>
      </c>
      <c r="Y13">
        <f t="shared" si="10"/>
        <v>10</v>
      </c>
      <c r="Z13" t="str">
        <f t="shared" si="11"/>
        <v/>
      </c>
      <c r="AA13" t="str">
        <f t="shared" si="6"/>
        <v>10</v>
      </c>
      <c r="AC13" t="s">
        <v>194</v>
      </c>
      <c r="AD13">
        <v>10.909090909090908</v>
      </c>
      <c r="AE13">
        <f t="shared" si="12"/>
        <v>7</v>
      </c>
      <c r="AF13" t="str">
        <f t="shared" si="13"/>
        <v>=</v>
      </c>
      <c r="AG13" t="str">
        <f t="shared" si="7"/>
        <v>=7</v>
      </c>
    </row>
    <row r="14" spans="1:33" x14ac:dyDescent="0.45">
      <c r="A14" s="14" t="s">
        <v>143</v>
      </c>
      <c r="B14">
        <v>8</v>
      </c>
      <c r="C14">
        <v>22</v>
      </c>
      <c r="D14" s="15">
        <v>2.75</v>
      </c>
      <c r="E14" t="s">
        <v>170</v>
      </c>
      <c r="F14">
        <v>13</v>
      </c>
      <c r="H14" t="str">
        <f t="shared" si="0"/>
        <v>Wollongong</v>
      </c>
      <c r="I14" t="s">
        <v>170</v>
      </c>
      <c r="J14">
        <v>13</v>
      </c>
      <c r="K14">
        <f>VLOOKUP(I14,$E$2:F28,2,FALSE)</f>
        <v>13</v>
      </c>
      <c r="L14">
        <f t="shared" si="1"/>
        <v>0</v>
      </c>
      <c r="M14">
        <f t="shared" si="2"/>
        <v>13</v>
      </c>
      <c r="N14">
        <f t="shared" si="3"/>
        <v>13</v>
      </c>
      <c r="O14">
        <f t="shared" si="4"/>
        <v>13</v>
      </c>
      <c r="Q14" t="s">
        <v>170</v>
      </c>
      <c r="R14">
        <v>13</v>
      </c>
      <c r="S14">
        <f t="shared" si="8"/>
        <v>10</v>
      </c>
      <c r="T14" t="str">
        <f t="shared" si="9"/>
        <v>=</v>
      </c>
      <c r="U14" t="str">
        <f t="shared" si="5"/>
        <v>=10</v>
      </c>
      <c r="W14" t="s">
        <v>200</v>
      </c>
      <c r="X14">
        <v>12.961481396815721</v>
      </c>
      <c r="Y14">
        <f t="shared" si="10"/>
        <v>11</v>
      </c>
      <c r="Z14" t="str">
        <f t="shared" si="11"/>
        <v/>
      </c>
      <c r="AA14" t="str">
        <f t="shared" si="6"/>
        <v>11</v>
      </c>
      <c r="AC14" t="s">
        <v>170</v>
      </c>
      <c r="AD14">
        <v>13</v>
      </c>
      <c r="AE14">
        <f t="shared" si="12"/>
        <v>8</v>
      </c>
      <c r="AF14" t="str">
        <f t="shared" si="13"/>
        <v/>
      </c>
      <c r="AG14" t="str">
        <f t="shared" si="7"/>
        <v>8</v>
      </c>
    </row>
    <row r="15" spans="1:33" x14ac:dyDescent="0.45">
      <c r="A15" s="14" t="s">
        <v>145</v>
      </c>
      <c r="B15">
        <v>1</v>
      </c>
      <c r="C15">
        <v>4</v>
      </c>
      <c r="D15" s="15">
        <v>4</v>
      </c>
      <c r="E15" t="s">
        <v>201</v>
      </c>
      <c r="F15">
        <v>14</v>
      </c>
      <c r="H15" t="str">
        <f t="shared" si="0"/>
        <v>Blacktown</v>
      </c>
      <c r="I15" t="s">
        <v>200</v>
      </c>
      <c r="J15">
        <v>14</v>
      </c>
      <c r="K15">
        <f>VLOOKUP(I15,$E$2:F29,2,FALSE)</f>
        <v>12</v>
      </c>
      <c r="L15">
        <f t="shared" si="1"/>
        <v>-2</v>
      </c>
      <c r="M15">
        <f t="shared" si="2"/>
        <v>13</v>
      </c>
      <c r="N15">
        <f t="shared" si="3"/>
        <v>12.961481396815721</v>
      </c>
      <c r="O15">
        <f t="shared" si="4"/>
        <v>12.923076923076923</v>
      </c>
      <c r="Q15" t="s">
        <v>200</v>
      </c>
      <c r="R15">
        <v>13</v>
      </c>
      <c r="S15">
        <f t="shared" si="8"/>
        <v>10</v>
      </c>
      <c r="T15" t="str">
        <f t="shared" si="9"/>
        <v>=</v>
      </c>
      <c r="U15" t="str">
        <f t="shared" si="5"/>
        <v>=10</v>
      </c>
      <c r="W15" t="s">
        <v>170</v>
      </c>
      <c r="X15">
        <v>13</v>
      </c>
      <c r="Y15">
        <f t="shared" si="10"/>
        <v>12</v>
      </c>
      <c r="Z15" t="str">
        <f t="shared" si="11"/>
        <v/>
      </c>
      <c r="AA15" t="str">
        <f t="shared" si="6"/>
        <v>12</v>
      </c>
      <c r="AC15" t="s">
        <v>200</v>
      </c>
      <c r="AD15">
        <v>12.923076923076923</v>
      </c>
      <c r="AE15">
        <f t="shared" si="12"/>
        <v>8</v>
      </c>
      <c r="AF15" t="str">
        <f t="shared" si="13"/>
        <v>=</v>
      </c>
      <c r="AG15" t="str">
        <f t="shared" si="7"/>
        <v>=8</v>
      </c>
    </row>
    <row r="16" spans="1:33" ht="14.65" thickBot="1" x14ac:dyDescent="0.5">
      <c r="A16" s="19" t="s">
        <v>142</v>
      </c>
      <c r="B16" s="17">
        <v>2</v>
      </c>
      <c r="C16" s="17">
        <v>14</v>
      </c>
      <c r="D16" s="20">
        <v>7</v>
      </c>
      <c r="E16" t="s">
        <v>189</v>
      </c>
      <c r="F16">
        <v>15</v>
      </c>
      <c r="H16" t="str">
        <f t="shared" si="0"/>
        <v>Bankstown</v>
      </c>
      <c r="I16" t="s">
        <v>201</v>
      </c>
      <c r="J16">
        <v>15</v>
      </c>
      <c r="K16">
        <f>VLOOKUP(I16,$E$2:F30,2,FALSE)</f>
        <v>14</v>
      </c>
      <c r="L16">
        <f t="shared" si="1"/>
        <v>-1</v>
      </c>
      <c r="M16">
        <f t="shared" si="2"/>
        <v>14.5</v>
      </c>
      <c r="N16">
        <f t="shared" si="3"/>
        <v>14.491376746189438</v>
      </c>
      <c r="O16">
        <f t="shared" si="4"/>
        <v>14.482758620689655</v>
      </c>
      <c r="Q16" t="s">
        <v>201</v>
      </c>
      <c r="R16">
        <v>14.5</v>
      </c>
      <c r="S16">
        <f t="shared" si="8"/>
        <v>11</v>
      </c>
      <c r="T16" t="str">
        <f t="shared" si="9"/>
        <v/>
      </c>
      <c r="U16" t="str">
        <f t="shared" si="5"/>
        <v>11</v>
      </c>
      <c r="W16" t="s">
        <v>201</v>
      </c>
      <c r="X16">
        <v>14.491376746189438</v>
      </c>
      <c r="Y16">
        <f t="shared" si="10"/>
        <v>13</v>
      </c>
      <c r="Z16" t="str">
        <f t="shared" si="11"/>
        <v/>
      </c>
      <c r="AA16" t="str">
        <f t="shared" si="6"/>
        <v>13</v>
      </c>
      <c r="AC16" t="s">
        <v>201</v>
      </c>
      <c r="AD16">
        <v>14.482758620689655</v>
      </c>
      <c r="AE16">
        <f t="shared" si="12"/>
        <v>9</v>
      </c>
      <c r="AF16" t="str">
        <f t="shared" si="13"/>
        <v/>
      </c>
      <c r="AG16" t="str">
        <f t="shared" si="7"/>
        <v>9</v>
      </c>
    </row>
  </sheetData>
  <autoFilter ref="Q1:R16" xr:uid="{71D4FD0E-D4F0-4960-B0D6-C600C89A82D3}">
    <sortState xmlns:xlrd2="http://schemas.microsoft.com/office/spreadsheetml/2017/richdata2" ref="Q2:R16">
      <sortCondition ref="R2:R16"/>
    </sortState>
  </autoFilter>
  <sortState xmlns:xlrd2="http://schemas.microsoft.com/office/spreadsheetml/2017/richdata2" ref="W2:Y16">
    <sortCondition ref="X2:X16"/>
  </sortState>
  <conditionalFormatting sqref="L2:L16">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InternSwap_Raw</vt:lpstr>
      <vt:lpstr>Hyerim_Survey_Raw</vt:lpstr>
      <vt:lpstr>Internship_Survey_CLEAN</vt:lpstr>
      <vt:lpstr>Data_Summary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Chiu</dc:creator>
  <cp:lastModifiedBy>Christopher Chen</cp:lastModifiedBy>
  <dcterms:created xsi:type="dcterms:W3CDTF">2020-04-21T07:33:24Z</dcterms:created>
  <dcterms:modified xsi:type="dcterms:W3CDTF">2020-05-02T06:56:54Z</dcterms:modified>
</cp:coreProperties>
</file>