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035" windowHeight="7830" activeTab="1"/>
  </bookViews>
  <sheets>
    <sheet name="all day" sheetId="1" r:id="rId1"/>
    <sheet name="resume by week" sheetId="2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sz val="9"/>
            <color rgb="FF000000"/>
            <rFont val="Times New Roman"/>
            <charset val="134"/>
          </rPr>
          <t xml:space="preserve">newbie15:
do not modify
</t>
        </r>
      </text>
    </comment>
  </commentList>
</comments>
</file>

<file path=xl/sharedStrings.xml><?xml version="1.0" encoding="utf-8"?>
<sst xmlns="http://schemas.openxmlformats.org/spreadsheetml/2006/main" count="4691" uniqueCount="997">
  <si>
    <t>Tahun</t>
  </si>
  <si>
    <t>Bulan</t>
  </si>
  <si>
    <t>Ach P vs R</t>
  </si>
  <si>
    <t>Ach Man Hour</t>
  </si>
  <si>
    <t>Total Work Order</t>
  </si>
  <si>
    <t>Item</t>
  </si>
  <si>
    <t>Status WO</t>
  </si>
  <si>
    <t>Preventive</t>
  </si>
  <si>
    <t>Asal WO</t>
  </si>
  <si>
    <t>DEVIASI</t>
  </si>
  <si>
    <t>0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</si>
  <si>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</si>
  <si>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</si>
  <si>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</si>
  <si>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</si>
  <si>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</si>
  <si>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</si>
  <si>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</si>
  <si>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</si>
  <si>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</si>
  <si>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</si>
  <si>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</si>
  <si>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</si>
  <si>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</si>
  <si>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</si>
  <si>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</si>
  <si>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</si>
  <si>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</si>
  <si>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</si>
  <si>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</si>
  <si>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</si>
  <si>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</si>
  <si>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</si>
  <si>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Maret</t>
  </si>
  <si>
    <t>P</t>
  </si>
  <si>
    <t>R</t>
  </si>
  <si>
    <t>SDI1-2020-02-28-02</t>
  </si>
  <si>
    <t>close</t>
  </si>
  <si>
    <t>Thresher</t>
  </si>
  <si>
    <t>Transfer Carriage No.4</t>
  </si>
  <si>
    <t>Shaft roda geser saat dioprasikan</t>
  </si>
  <si>
    <t>SDI1-2020-02-28-03</t>
  </si>
  <si>
    <t>Tipper Assy</t>
  </si>
  <si>
    <t>Tipper</t>
  </si>
  <si>
    <t>Dudukan bolar lepas</t>
  </si>
  <si>
    <t>SDI1-2020-03-01-01</t>
  </si>
  <si>
    <t>Fruit Reception</t>
  </si>
  <si>
    <t>Weigh Bridge System</t>
  </si>
  <si>
    <t>Load Cell</t>
  </si>
  <si>
    <t>PM</t>
  </si>
  <si>
    <t>plan</t>
  </si>
  <si>
    <t>SDI1-2020-03-01-02</t>
  </si>
  <si>
    <t>Weigh Bridge</t>
  </si>
  <si>
    <t>Body retak</t>
  </si>
  <si>
    <t>SDI1-2020-03-01-03</t>
  </si>
  <si>
    <t>Electrical</t>
  </si>
  <si>
    <t>Trafo Las</t>
  </si>
  <si>
    <t>Tarik kabel di WB</t>
  </si>
  <si>
    <t>SDI1-2020-03-01-04</t>
  </si>
  <si>
    <t>Lighting</t>
  </si>
  <si>
    <t>Penerangan Loading Ramp</t>
  </si>
  <si>
    <t>Penambahan lampu di area grading A</t>
  </si>
  <si>
    <t>SDI1-2020-03-01-09</t>
  </si>
  <si>
    <t>Loading Ramp Line A</t>
  </si>
  <si>
    <t>Pintu Loading Ramp No. 5</t>
  </si>
  <si>
    <t>Pengelasan ulang las-lasan lepas</t>
  </si>
  <si>
    <t>SDI1-2020-03-01-100</t>
  </si>
  <si>
    <t>Empty Bunch Treatment</t>
  </si>
  <si>
    <t>Distributing Bunch Shreder</t>
  </si>
  <si>
    <t>SDI1-2020-03-01-101</t>
  </si>
  <si>
    <t>Inclined Empty Bunch Conveyor</t>
  </si>
  <si>
    <t>null</t>
  </si>
  <si>
    <t>SDI1-2020-03-01-102</t>
  </si>
  <si>
    <t>Bunch Press No.5</t>
  </si>
  <si>
    <t>Sering trip</t>
  </si>
  <si>
    <t>SDI1-2020-03-01-103</t>
  </si>
  <si>
    <t>Kernel</t>
  </si>
  <si>
    <t>Ripple Mill No.1</t>
  </si>
  <si>
    <t>SDI1-2020-03-01-104</t>
  </si>
  <si>
    <t>Ripple Mill No.2</t>
  </si>
  <si>
    <t>SDI1-2020-03-01-105</t>
  </si>
  <si>
    <t>Ripple Mill No.3</t>
  </si>
  <si>
    <t>SDI1-2020-03-01-106</t>
  </si>
  <si>
    <t>Ripple Mill No.4</t>
  </si>
  <si>
    <t>SDI1-2020-03-01-107</t>
  </si>
  <si>
    <t>Ripple Mill No.5</t>
  </si>
  <si>
    <t>SDI1-2020-03-01-108</t>
  </si>
  <si>
    <t>Ripple Mill No.6</t>
  </si>
  <si>
    <t>SDI1-2020-03-01-109</t>
  </si>
  <si>
    <t>Shell Elevator Line A</t>
  </si>
  <si>
    <t>Chain sudah aus</t>
  </si>
  <si>
    <t>SDI1-2020-03-01-110</t>
  </si>
  <si>
    <t>Boiler</t>
  </si>
  <si>
    <t>Boiler No.1</t>
  </si>
  <si>
    <t>Scraper Kerak</t>
  </si>
  <si>
    <t>Ganti sprocket</t>
  </si>
  <si>
    <t>SDI1-2020-03-01-115</t>
  </si>
  <si>
    <t>Transfer Carriage No.3</t>
  </si>
  <si>
    <t>PM Elektrik</t>
  </si>
  <si>
    <t>SDI1-2020-03-01-117</t>
  </si>
  <si>
    <t>Transfer Carriage No.1</t>
  </si>
  <si>
    <t>SDI1-2020-03-01-118</t>
  </si>
  <si>
    <t>Transfer Carriage No.2</t>
  </si>
  <si>
    <t>SDI1-2020-03-01-119</t>
  </si>
  <si>
    <t>SDI1-2020-03-01-120</t>
  </si>
  <si>
    <t>Press</t>
  </si>
  <si>
    <t>Depericarper System Line B</t>
  </si>
  <si>
    <t>Fibre Cyclone Line B</t>
  </si>
  <si>
    <t>SDI1-2020-03-01-123</t>
  </si>
  <si>
    <t>Digester No.1</t>
  </si>
  <si>
    <t>SDI1-2020-03-01-129</t>
  </si>
  <si>
    <t>SDI1-2020-03-01-130</t>
  </si>
  <si>
    <t>Thresher No.1 Assy</t>
  </si>
  <si>
    <t>Thresher No.1</t>
  </si>
  <si>
    <t>SDI1-2020-03-01-131</t>
  </si>
  <si>
    <t>Thresher No.2 Assy</t>
  </si>
  <si>
    <t>Thresher No.2</t>
  </si>
  <si>
    <t>SDI1-2020-03-01-132</t>
  </si>
  <si>
    <t>Thresher No.3 Assy</t>
  </si>
  <si>
    <t>Thresher No.3</t>
  </si>
  <si>
    <t>SDI1-2020-03-01-133</t>
  </si>
  <si>
    <t>Thresher No.4 Assy</t>
  </si>
  <si>
    <t>Thresher No.4</t>
  </si>
  <si>
    <t>SDI1-2020-03-01-137</t>
  </si>
  <si>
    <t>Screw Press No.2</t>
  </si>
  <si>
    <t>Hydraulic System Screw Press No.2</t>
  </si>
  <si>
    <t>SDI1-2020-03-01-138</t>
  </si>
  <si>
    <t>Screw Press No.3</t>
  </si>
  <si>
    <t>Hydraulic System Screw Press No.3</t>
  </si>
  <si>
    <t>SDI1-2020-03-01-139</t>
  </si>
  <si>
    <t>Screw Press No.4</t>
  </si>
  <si>
    <t>Hydraulic System Screw Press No.4</t>
  </si>
  <si>
    <t>SDI1-2020-03-01-15</t>
  </si>
  <si>
    <t>Pengelasan tapak bolar dan PM</t>
  </si>
  <si>
    <t>SDI1-2020-03-01-151</t>
  </si>
  <si>
    <t>Depericarper System Line A</t>
  </si>
  <si>
    <t>Fibre Cyclone Line A</t>
  </si>
  <si>
    <t>SDI1-2020-03-01-152</t>
  </si>
  <si>
    <t>SDI1-2020-03-01-155</t>
  </si>
  <si>
    <t>Rottor bar patah</t>
  </si>
  <si>
    <t>SDI1-2020-03-01-158</t>
  </si>
  <si>
    <t>Power House</t>
  </si>
  <si>
    <t>Back Pressure Vessel</t>
  </si>
  <si>
    <t>Piping</t>
  </si>
  <si>
    <t>Pipa bocor</t>
  </si>
  <si>
    <t>SDI1-2020-03-01-159</t>
  </si>
  <si>
    <t>Thermal Deaerator</t>
  </si>
  <si>
    <t>SDI1-2020-03-01-160</t>
  </si>
  <si>
    <t>Turbin No.1</t>
  </si>
  <si>
    <t>SDI1-2020-03-01-161</t>
  </si>
  <si>
    <t>Genset No.3</t>
  </si>
  <si>
    <t>SDI1-2020-03-01-162</t>
  </si>
  <si>
    <t>BPV Pump</t>
  </si>
  <si>
    <t>SDI1-2020-03-01-163</t>
  </si>
  <si>
    <t>Inclined Fibre And Shell Conveyor No.1</t>
  </si>
  <si>
    <t>SDI1-2020-03-01-164</t>
  </si>
  <si>
    <t>Inclined Fibre And Shell Conveyor No.2</t>
  </si>
  <si>
    <t>SDI1-2020-03-01-165</t>
  </si>
  <si>
    <t>Hydraulic System Transfer Carria</t>
  </si>
  <si>
    <t>oiling dan greasing</t>
  </si>
  <si>
    <t>SDI1-2020-03-01-166</t>
  </si>
  <si>
    <t>SDI1-2020-03-01-167</t>
  </si>
  <si>
    <t>Winch Loading Ramp No.2</t>
  </si>
  <si>
    <t>SDI1-2020-03-01-169</t>
  </si>
  <si>
    <t>Winch Chainman No.1</t>
  </si>
  <si>
    <t>Hydraulic System Winch No 1</t>
  </si>
  <si>
    <t>SDI1-2020-03-01-17</t>
  </si>
  <si>
    <t>Troli Chain Block</t>
  </si>
  <si>
    <t>Pemasangan troli chain block</t>
  </si>
  <si>
    <t>SDI1-2020-03-01-170</t>
  </si>
  <si>
    <t>Winch Chainman No.2</t>
  </si>
  <si>
    <t>SDI1-2020-03-01-171</t>
  </si>
  <si>
    <t>Sterilizer</t>
  </si>
  <si>
    <t>Sterilizer No.1 Assy</t>
  </si>
  <si>
    <t>Cantilever A</t>
  </si>
  <si>
    <t>SDI1-2020-03-01-172</t>
  </si>
  <si>
    <t>Cantilever B</t>
  </si>
  <si>
    <t>SDI1-2020-03-01-173</t>
  </si>
  <si>
    <t>Sterilizer No.2 Assy</t>
  </si>
  <si>
    <t>SDI1-2020-03-01-174</t>
  </si>
  <si>
    <t>SDI1-2020-03-01-175</t>
  </si>
  <si>
    <t>Mesin Bubut</t>
  </si>
  <si>
    <t>Bubut sproket IEBC</t>
  </si>
  <si>
    <t>SDI1-2020-03-01-177</t>
  </si>
  <si>
    <t>Sterilizer Bunch Conveyor</t>
  </si>
  <si>
    <t>Marger test</t>
  </si>
  <si>
    <t>SDI1-2020-03-01-178</t>
  </si>
  <si>
    <t>Distributing Bunch Conveyor</t>
  </si>
  <si>
    <t>SDI1-2020-03-01-179</t>
  </si>
  <si>
    <t>SDI1-2020-03-01-180</t>
  </si>
  <si>
    <t>Horizontal Empty Bunch Conveyor</t>
  </si>
  <si>
    <t>SDI1-2020-03-01-181</t>
  </si>
  <si>
    <t>SDI1-2020-03-01-182</t>
  </si>
  <si>
    <t>SDI1-2020-03-01-183</t>
  </si>
  <si>
    <t>SDI1-2020-03-01-184</t>
  </si>
  <si>
    <t>Penerangan WB</t>
  </si>
  <si>
    <t>SDI1-2020-03-01-185</t>
  </si>
  <si>
    <t>SDI1-2020-03-01-186</t>
  </si>
  <si>
    <t>Penerangan Sterilizer</t>
  </si>
  <si>
    <t>SDI1-2020-03-01-187</t>
  </si>
  <si>
    <t>Penerangan Threser</t>
  </si>
  <si>
    <t>SDI1-2020-03-01-22</t>
  </si>
  <si>
    <t>Pengelasan spider arm</t>
  </si>
  <si>
    <t>SDI1-2020-03-01-26</t>
  </si>
  <si>
    <t>Auto Feeder</t>
  </si>
  <si>
    <t>SDI1-2020-03-01-27</t>
  </si>
  <si>
    <t>SDI1-2020-03-01-40</t>
  </si>
  <si>
    <t>Boiler No.3</t>
  </si>
  <si>
    <t>Boiler No 3</t>
  </si>
  <si>
    <t>Pembuatan parit cucian lantai boiler</t>
  </si>
  <si>
    <t>SDI1-2020-03-01-42</t>
  </si>
  <si>
    <t>Pintu Loading Ramp No. 1</t>
  </si>
  <si>
    <t>SDI1-2020-03-01-43</t>
  </si>
  <si>
    <t>Pintu Loading Ramp No. 2</t>
  </si>
  <si>
    <t>SDI1-2020-03-01-44</t>
  </si>
  <si>
    <t>Pintu Loading Ramp No. 3</t>
  </si>
  <si>
    <t>SDI1-2020-03-01-45</t>
  </si>
  <si>
    <t>Pintu Loading Ramp No. 4</t>
  </si>
  <si>
    <t>SDI1-2020-03-01-46</t>
  </si>
  <si>
    <t>SDI1-2020-03-01-47</t>
  </si>
  <si>
    <t>Pintu Loading Ramp No. 6</t>
  </si>
  <si>
    <t>SDI1-2020-03-01-48</t>
  </si>
  <si>
    <t>Pintu Loading Ramp No. 7</t>
  </si>
  <si>
    <t>SDI1-2020-03-01-49</t>
  </si>
  <si>
    <t>Pintu Loading Ramp No. 8</t>
  </si>
  <si>
    <t>SDI1-2020-03-01-51</t>
  </si>
  <si>
    <t>Pintu Loading Ramp No. 10</t>
  </si>
  <si>
    <t>SDI1-2020-03-01-52</t>
  </si>
  <si>
    <t>Pintu Loading Ramp No. 9</t>
  </si>
  <si>
    <t>SDI1-2020-03-01-53</t>
  </si>
  <si>
    <t>Loading Ramp Line B</t>
  </si>
  <si>
    <t>Pintu Loading Ramp No. 11</t>
  </si>
  <si>
    <t>SDI1-2020-03-01-54</t>
  </si>
  <si>
    <t>Pintu Loading Ramp No. 12</t>
  </si>
  <si>
    <t>SDI1-2020-03-01-55</t>
  </si>
  <si>
    <t>Pintu Loading Ramp No. 13</t>
  </si>
  <si>
    <t>SDI1-2020-03-01-56</t>
  </si>
  <si>
    <t>Pintu Loading Ramp No. 14</t>
  </si>
  <si>
    <t>SDI1-2020-03-01-57</t>
  </si>
  <si>
    <t>Pintu Loading Ramp No. 15</t>
  </si>
  <si>
    <t>SDI1-2020-03-01-58</t>
  </si>
  <si>
    <t>Pintu Loading Ramp No. 16</t>
  </si>
  <si>
    <t>SDI1-2020-03-01-59</t>
  </si>
  <si>
    <t>Pintu Loading Ramp No. 17</t>
  </si>
  <si>
    <t>SDI1-2020-03-01-60</t>
  </si>
  <si>
    <t>Pintu Loading Ramp No. 18</t>
  </si>
  <si>
    <t>SDI1-2020-03-01-61</t>
  </si>
  <si>
    <t>Pintu Loading Ramp No. 19</t>
  </si>
  <si>
    <t>SDI1-2020-03-01-62</t>
  </si>
  <si>
    <t>Pintu Loading Ramp No. 20</t>
  </si>
  <si>
    <t>SDI1-2020-03-01-98</t>
  </si>
  <si>
    <t>Distributing Bunch Press No. 1</t>
  </si>
  <si>
    <t>SDI1-2020-03-01-99</t>
  </si>
  <si>
    <t>Distributing Bunch Press No. 2</t>
  </si>
  <si>
    <t>SDI1-2020-03-03-02</t>
  </si>
  <si>
    <t>Ash Scraper Conveyor Boiler No. 3</t>
  </si>
  <si>
    <t>Masih sering loncat</t>
  </si>
  <si>
    <t>SDI1-2020-03-09-03</t>
  </si>
  <si>
    <t>M</t>
  </si>
  <si>
    <t>General</t>
  </si>
  <si>
    <t>Office Building</t>
  </si>
  <si>
    <t>Bin</t>
  </si>
  <si>
    <t>Bin di depan workshop banyak keropos</t>
  </si>
  <si>
    <t>SDI1-2020-03-09-09</t>
  </si>
  <si>
    <t>Platform keropos (dekat lower drum)</t>
  </si>
  <si>
    <t>SDI1-2020-03-14-01</t>
  </si>
  <si>
    <t>FFB HorizontalConveyor</t>
  </si>
  <si>
    <t>liner aus</t>
  </si>
  <si>
    <t>SDI1-2020-03-14-02</t>
  </si>
  <si>
    <t>Conveyor Calig Line B</t>
  </si>
  <si>
    <t>Distribusi Calig Conveyor Line B</t>
  </si>
  <si>
    <t>manhole belum ada</t>
  </si>
  <si>
    <t>SDI1-2020-03-14-03</t>
  </si>
  <si>
    <t>sprocket drive dan conv scrapper aus</t>
  </si>
  <si>
    <t>SDI1-2020-03-14-04</t>
  </si>
  <si>
    <t>liner bawah aus</t>
  </si>
  <si>
    <t>SDI1-2020-03-14-05</t>
  </si>
  <si>
    <t xml:space="preserve">kaca chute  pecah </t>
  </si>
  <si>
    <t>SDI1-2020-03-14-06</t>
  </si>
  <si>
    <t>Destoner System Line A</t>
  </si>
  <si>
    <t>Airlock Destoner Line A</t>
  </si>
  <si>
    <t>unsafe tidak ada tangga</t>
  </si>
  <si>
    <t>SDI1-2020-03-14-07</t>
  </si>
  <si>
    <t>Destoner System Line B</t>
  </si>
  <si>
    <t>Airlock Destoner Line B</t>
  </si>
  <si>
    <t>SDI1-2020-03-14-08</t>
  </si>
  <si>
    <t>Klarifikasi</t>
  </si>
  <si>
    <t>Continous Clarifier Tank No.3</t>
  </si>
  <si>
    <t>pipa underflow keropos</t>
  </si>
  <si>
    <t>SDI1-2020-03-14-09</t>
  </si>
  <si>
    <t>Sludge Centrifuge No.9</t>
  </si>
  <si>
    <t>pipa lightphase terlalu panjang</t>
  </si>
  <si>
    <t>SDI1-2020-03-14-12</t>
  </si>
  <si>
    <t>Cake Breaker Conveyor Line B</t>
  </si>
  <si>
    <t>lifetime bearing tercapai. seal bocor</t>
  </si>
  <si>
    <t>SDI1-2020-03-14-13</t>
  </si>
  <si>
    <t>Water Treatment Plant</t>
  </si>
  <si>
    <t>Raw Water Pump No.2</t>
  </si>
  <si>
    <t>bearing abnormal</t>
  </si>
  <si>
    <t>SDI1-2020-03-14-14</t>
  </si>
  <si>
    <t>Sterilizer No.2</t>
  </si>
  <si>
    <t>sensor pintu error, minta dipancing, posisi diatas</t>
  </si>
  <si>
    <t>SDI1-2020-03-14-15</t>
  </si>
  <si>
    <t>Boiler No.2</t>
  </si>
  <si>
    <t>IDF Boiler No.2</t>
  </si>
  <si>
    <t>SDI1-2020-03-14-16</t>
  </si>
  <si>
    <t>IDF Boiler No.3</t>
  </si>
  <si>
    <t>SDI1-2020-03-14-17</t>
  </si>
  <si>
    <t>FDF Boiler No.2</t>
  </si>
  <si>
    <t>SDI1-2020-03-14-18</t>
  </si>
  <si>
    <t>FDF Boiler No.3</t>
  </si>
  <si>
    <t>SDI1-2020-03-14-20</t>
  </si>
  <si>
    <t>Effluent</t>
  </si>
  <si>
    <t>Anaerobic Pond No.2</t>
  </si>
  <si>
    <t>handraill ponton kurang panjang</t>
  </si>
  <si>
    <t>SDI1-2020-03-14-21</t>
  </si>
  <si>
    <t>Anaerobic Pond No.3</t>
  </si>
  <si>
    <t>SDI1-2020-03-15-04</t>
  </si>
  <si>
    <t>open</t>
  </si>
  <si>
    <t>Seal Hydraulic bocor</t>
  </si>
  <si>
    <t>SDI1-2020-03-15-08</t>
  </si>
  <si>
    <t>SDI1-2020-03-15-09</t>
  </si>
  <si>
    <t>SDI1-2020-03-15-10</t>
  </si>
  <si>
    <t>Hydraulic System Tippler</t>
  </si>
  <si>
    <t>Ganti motor hydraulic gear box</t>
  </si>
  <si>
    <t>SDI1-2020-03-15-11</t>
  </si>
  <si>
    <t>lepas sprocket</t>
  </si>
  <si>
    <t>SDI1-2020-03-15-15</t>
  </si>
  <si>
    <t>Kernel Silo Dryer No.5 System</t>
  </si>
  <si>
    <t>Heater Bank</t>
  </si>
  <si>
    <t>Heater bank bocor</t>
  </si>
  <si>
    <t>SDI1-2020-03-15-16</t>
  </si>
  <si>
    <t>Kernel Silo Dryer No.4 System</t>
  </si>
  <si>
    <t>SDI1-2020-03-15-20</t>
  </si>
  <si>
    <t>Continous Clarifier Tank No.2</t>
  </si>
  <si>
    <t>PIpa underflow aus</t>
  </si>
  <si>
    <t>SDI1-2020-03-15-23</t>
  </si>
  <si>
    <t>Sludge Centrifuge No.3</t>
  </si>
  <si>
    <t>Fluit coupling shaft aus</t>
  </si>
  <si>
    <t>SDI1-2020-03-15-27</t>
  </si>
  <si>
    <t>Feed Water Pump No.2 Boiler No.3</t>
  </si>
  <si>
    <t>Bearing pecah</t>
  </si>
  <si>
    <t>SDI1-2020-03-15-28</t>
  </si>
  <si>
    <t>Fuel Distributing Conveyor</t>
  </si>
  <si>
    <t>SDI1-2020-03-15-29</t>
  </si>
  <si>
    <t>Under Cyclone Conveyor</t>
  </si>
  <si>
    <t>SDI1-2020-03-15-54</t>
  </si>
  <si>
    <t>Sterilizer No.3 Assy</t>
  </si>
  <si>
    <t>Sterilizer No.3</t>
  </si>
  <si>
    <t>Reposisi sensor pintu</t>
  </si>
  <si>
    <t>SDI1-2020-03-16-01</t>
  </si>
  <si>
    <t>Lori No 45</t>
  </si>
  <si>
    <t>Lori diatas transfer pipa suport lepas</t>
  </si>
  <si>
    <t>SDI1-2020-03-16-04</t>
  </si>
  <si>
    <t>SDI1-2020-03-16-05</t>
  </si>
  <si>
    <t>SDI1-2020-03-16-06</t>
  </si>
  <si>
    <t>SDI1-2020-03-16-08</t>
  </si>
  <si>
    <t>SDI1-2020-03-16-09</t>
  </si>
  <si>
    <t>SDI1-2020-03-16-10</t>
  </si>
  <si>
    <t>SDI1-2020-03-16-11</t>
  </si>
  <si>
    <t>SDI1-2020-03-16-12</t>
  </si>
  <si>
    <t>SDI1-2020-03-16-13</t>
  </si>
  <si>
    <t>SDI1-2020-03-16-14</t>
  </si>
  <si>
    <t>SDI1-2020-03-16-15</t>
  </si>
  <si>
    <t>Cake Breaker Conveyor Line A</t>
  </si>
  <si>
    <t>SDI1-2020-03-16-16</t>
  </si>
  <si>
    <t>SDI1-2020-03-16-18</t>
  </si>
  <si>
    <t>Sludge Centrifuge No.1</t>
  </si>
  <si>
    <t>SDI1-2020-03-16-19</t>
  </si>
  <si>
    <t>Sludge Centrifuge No.2</t>
  </si>
  <si>
    <t>SDI1-2020-03-16-20</t>
  </si>
  <si>
    <t>SDI1-2020-03-16-21</t>
  </si>
  <si>
    <t>Sludge Centrifuge No.4</t>
  </si>
  <si>
    <t>SDI1-2020-03-16-22</t>
  </si>
  <si>
    <t>Sludge Centrifuge No.5</t>
  </si>
  <si>
    <t>SDI1-2020-03-16-23</t>
  </si>
  <si>
    <t>Sludge Centrifuge No.6</t>
  </si>
  <si>
    <t>SDI1-2020-03-16-24</t>
  </si>
  <si>
    <t>Sludge Centrifuge No.7</t>
  </si>
  <si>
    <t>SDI1-2020-03-16-25</t>
  </si>
  <si>
    <t>Sludge Centrifuge No.8</t>
  </si>
  <si>
    <t>SDI1-2020-03-16-26</t>
  </si>
  <si>
    <t>SDI1-2020-03-16-27</t>
  </si>
  <si>
    <t>Potong pipa lightphase</t>
  </si>
  <si>
    <t>SDI1-2020-03-16-28</t>
  </si>
  <si>
    <t>SDI1-2020-03-16-29</t>
  </si>
  <si>
    <t>Shell Elevator Line B</t>
  </si>
  <si>
    <t>SDI1-2020-03-16-30</t>
  </si>
  <si>
    <t>Kernel Elevator Line A</t>
  </si>
  <si>
    <t>SDI1-2020-03-16-31</t>
  </si>
  <si>
    <t>Kernel Elevator Line B</t>
  </si>
  <si>
    <t>SDI1-2020-03-16-32</t>
  </si>
  <si>
    <t>Chute Bolong</t>
  </si>
  <si>
    <t>SDI1-2020-03-16-33</t>
  </si>
  <si>
    <t>Inclined Wet Nut Conveyor Line A</t>
  </si>
  <si>
    <t>Oiling dan greasing</t>
  </si>
  <si>
    <t>SDI1-2020-03-16-34</t>
  </si>
  <si>
    <t>Inclined Wet Nut Conveyor Line B</t>
  </si>
  <si>
    <t>SDI1-2020-03-16-35</t>
  </si>
  <si>
    <t>Nut Elevator Line A</t>
  </si>
  <si>
    <t>SDI1-2020-03-16-36</t>
  </si>
  <si>
    <t>Nut Elevator Line B</t>
  </si>
  <si>
    <t>SDI1-2020-03-16-37</t>
  </si>
  <si>
    <t>SDI1-2020-03-16-38</t>
  </si>
  <si>
    <t>SDI1-2020-03-16-40</t>
  </si>
  <si>
    <t>Genset No.1</t>
  </si>
  <si>
    <t>SDI1-2020-03-16-41</t>
  </si>
  <si>
    <t>Genset No.2</t>
  </si>
  <si>
    <t>SDI1-2020-03-16-42</t>
  </si>
  <si>
    <t>SDI1-2020-03-16-44</t>
  </si>
  <si>
    <t>SDI1-2020-03-16-45</t>
  </si>
  <si>
    <t>SDI1-2020-03-16-46</t>
  </si>
  <si>
    <t>SDI1-2020-03-16-47</t>
  </si>
  <si>
    <t>SDI1-2020-03-16-48</t>
  </si>
  <si>
    <t>Komputer</t>
  </si>
  <si>
    <t>Input data maintenance</t>
  </si>
  <si>
    <t>SDI1-2020-03-16-49</t>
  </si>
  <si>
    <t>Dudukan root lepas dan root bengkok</t>
  </si>
  <si>
    <t>SDI1-2020-03-17-02</t>
  </si>
  <si>
    <t>SDI1-2020-03-17-04</t>
  </si>
  <si>
    <t>Bunch Press No.3</t>
  </si>
  <si>
    <t>HM oli tercapai</t>
  </si>
  <si>
    <t>SDI1-2020-03-17-05</t>
  </si>
  <si>
    <t>Fruit Inclined Conveyor</t>
  </si>
  <si>
    <t>SDI1-2020-03-17-06</t>
  </si>
  <si>
    <t>Nut Polishing Drum Line A</t>
  </si>
  <si>
    <t>SDI1-2020-03-17-07</t>
  </si>
  <si>
    <t>Nut Polishing Drum Line B</t>
  </si>
  <si>
    <t>SDI1-2020-03-17-08</t>
  </si>
  <si>
    <t>SDI1-2020-03-17-09</t>
  </si>
  <si>
    <t>SDI1-2020-03-17-10</t>
  </si>
  <si>
    <t>SDI1-2020-03-17-12</t>
  </si>
  <si>
    <t>SDI1-2020-03-17-18</t>
  </si>
  <si>
    <t>Mager test</t>
  </si>
  <si>
    <t>SDI1-2020-03-17-19</t>
  </si>
  <si>
    <t>SDI1-2020-03-17-20</t>
  </si>
  <si>
    <t>SDI1-2020-03-17-21</t>
  </si>
  <si>
    <t>SDI1-2020-03-17-22</t>
  </si>
  <si>
    <t>Raw Water Pump No.1</t>
  </si>
  <si>
    <t xml:space="preserve">Pengecekan </t>
  </si>
  <si>
    <t>SDI1-2020-03-17-23</t>
  </si>
  <si>
    <t>Inlet Ducting Destoner Line B</t>
  </si>
  <si>
    <t>Bocor</t>
  </si>
  <si>
    <t>SDI1-2020-03-17-24</t>
  </si>
  <si>
    <t>Efisiency rendah</t>
  </si>
  <si>
    <t>SDI1-2020-03-17-25</t>
  </si>
  <si>
    <t>SDI1-2020-03-17-26</t>
  </si>
  <si>
    <t xml:space="preserve">Piping </t>
  </si>
  <si>
    <t>Pipa inlet bocor</t>
  </si>
  <si>
    <t>SDI1-2020-03-17-27</t>
  </si>
  <si>
    <t>SDI1-2020-03-17-28</t>
  </si>
  <si>
    <t>Chain sproket loncat dan sproket retak</t>
  </si>
  <si>
    <t>SDI1-2020-03-18-01</t>
  </si>
  <si>
    <t>Bunch Press No.4</t>
  </si>
  <si>
    <t>Hm oli gearbox tercapai</t>
  </si>
  <si>
    <t>SDI1-2020-03-18-02</t>
  </si>
  <si>
    <t>Bottom Cross Conveyor</t>
  </si>
  <si>
    <t>SDI1-2020-03-18-03</t>
  </si>
  <si>
    <t>SDI1-2020-03-18-06</t>
  </si>
  <si>
    <t>SDI1-2020-03-18-08</t>
  </si>
  <si>
    <t>Fuel Distributing Conveyor 2</t>
  </si>
  <si>
    <t>SDI1-2020-03-18-09</t>
  </si>
  <si>
    <t>SDI1-2020-03-18-10</t>
  </si>
  <si>
    <t>Feed Water Pump No.1 Boiler No.3</t>
  </si>
  <si>
    <t>bocor</t>
  </si>
  <si>
    <t>SDI1-2020-03-18-11</t>
  </si>
  <si>
    <t>SDI1-2020-03-18-12</t>
  </si>
  <si>
    <t>SDI1-2020-03-18-13</t>
  </si>
  <si>
    <t>SDI1-2020-03-18-14</t>
  </si>
  <si>
    <t>SDI1-2020-03-18-15</t>
  </si>
  <si>
    <t>SDI1-2020-03-18-16</t>
  </si>
  <si>
    <t>SDI1-2020-03-18-17</t>
  </si>
  <si>
    <t>Cracked Mixed Conveyor Line A</t>
  </si>
  <si>
    <t>HM Oli tercapai</t>
  </si>
  <si>
    <t>SDI1-2020-03-18-19</t>
  </si>
  <si>
    <t>Under Silo Conveyor No.1</t>
  </si>
  <si>
    <t>SDI1-2020-03-18-20</t>
  </si>
  <si>
    <t>SDI1-2020-03-18-21</t>
  </si>
  <si>
    <t>SDI1-2020-03-19-01</t>
  </si>
  <si>
    <t>SDI1-2020-03-19-02</t>
  </si>
  <si>
    <t>Top Cross Conveyor</t>
  </si>
  <si>
    <t>SDI1-2020-03-19-06</t>
  </si>
  <si>
    <t>SDI1-2020-03-19-07</t>
  </si>
  <si>
    <t>Screw Press No.1</t>
  </si>
  <si>
    <t>PM Panel</t>
  </si>
  <si>
    <t>SDI1-2020-03-19-08</t>
  </si>
  <si>
    <t>SDI1-2020-03-19-09</t>
  </si>
  <si>
    <t>SDI1-2020-03-19-10</t>
  </si>
  <si>
    <t>SDI1-2020-03-19-11</t>
  </si>
  <si>
    <t>Screw Press No.5</t>
  </si>
  <si>
    <t>SDI1-2020-03-19-12</t>
  </si>
  <si>
    <t>Screw Press No.6</t>
  </si>
  <si>
    <t>SDI1-2020-03-19-13</t>
  </si>
  <si>
    <t>PM Panel Inverter</t>
  </si>
  <si>
    <t>SDI1-2020-03-19-14</t>
  </si>
  <si>
    <t>KCP</t>
  </si>
  <si>
    <t>Meal Bean</t>
  </si>
  <si>
    <t>Lepas lampu HPIT (repair)</t>
  </si>
  <si>
    <t>SDI1-2020-03-19-16</t>
  </si>
  <si>
    <t>Inlet Bocor</t>
  </si>
  <si>
    <t>SDI1-2020-03-20-01</t>
  </si>
  <si>
    <t>Lori No 5</t>
  </si>
  <si>
    <t>Body Melar</t>
  </si>
  <si>
    <t>SDI1-2020-03-20-02</t>
  </si>
  <si>
    <t>Lori No 10</t>
  </si>
  <si>
    <t>SDI1-2020-03-20-05</t>
  </si>
  <si>
    <t>Scraper lepas 1</t>
  </si>
  <si>
    <t>SDI1-2020-03-20-06</t>
  </si>
  <si>
    <t>Bunch Press No.2</t>
  </si>
  <si>
    <t>SDI1-2020-03-20-07</t>
  </si>
  <si>
    <t>SDI1-2020-03-20-08</t>
  </si>
  <si>
    <t>SDI1-2020-03-20-09</t>
  </si>
  <si>
    <t>SDI1-2020-03-20-10</t>
  </si>
  <si>
    <t>SDI1-2020-03-20-11</t>
  </si>
  <si>
    <t>SDI1-2020-03-20-12</t>
  </si>
  <si>
    <t>SDI1-2020-03-20-13</t>
  </si>
  <si>
    <t>SDI1-2020-03-20-14</t>
  </si>
  <si>
    <t>Fruit Distributing Conveyor</t>
  </si>
  <si>
    <t>SDI1-2020-03-20-22</t>
  </si>
  <si>
    <t>SDI1-2020-03-20-23</t>
  </si>
  <si>
    <t>Brush Strainer No.1</t>
  </si>
  <si>
    <t>SDI1-2020-03-20-24</t>
  </si>
  <si>
    <t>Brush Strainer No.2</t>
  </si>
  <si>
    <t>SDI1-2020-03-20-25</t>
  </si>
  <si>
    <t>Brush Strainer No.3</t>
  </si>
  <si>
    <t>SDI1-2020-03-20-30</t>
  </si>
  <si>
    <t>E</t>
  </si>
  <si>
    <t>Penerangan Workshop Building</t>
  </si>
  <si>
    <t>Lampu mati</t>
  </si>
  <si>
    <t>SDI1-2020-03-20-31</t>
  </si>
  <si>
    <t>Kompresor</t>
  </si>
  <si>
    <t>SDI1-2020-03-20-32</t>
  </si>
  <si>
    <t>SDI1-2020-03-20-33</t>
  </si>
  <si>
    <t>Bongkar dan sirlax E motor</t>
  </si>
  <si>
    <t>SDI1-2020-03-21-01</t>
  </si>
  <si>
    <t>pengecekan</t>
  </si>
  <si>
    <t>SDI1-2020-03-21-02</t>
  </si>
  <si>
    <t>SDI1-2020-03-21-03</t>
  </si>
  <si>
    <t>SDI1-2020-03-21-04</t>
  </si>
  <si>
    <t>SDI1-2020-03-21-05</t>
  </si>
  <si>
    <t>Sterilizer No.4 Assy</t>
  </si>
  <si>
    <t>SDI1-2020-03-21-06</t>
  </si>
  <si>
    <t>SDI1-2020-03-21-07</t>
  </si>
  <si>
    <t>SDI1-2020-03-21-08</t>
  </si>
  <si>
    <t>SDI1-2020-03-21-09</t>
  </si>
  <si>
    <t>SDI1-2020-03-21-10</t>
  </si>
  <si>
    <t>Pasang kabel panel RAW water</t>
  </si>
  <si>
    <t>SDI1-2020-03-21-11</t>
  </si>
  <si>
    <t>IDF Boiler No.1</t>
  </si>
  <si>
    <t>SDI1-2020-03-21-12</t>
  </si>
  <si>
    <t>Indexer No.1</t>
  </si>
  <si>
    <t>SDI1-2020-03-21-13</t>
  </si>
  <si>
    <t>Indexer No.2</t>
  </si>
  <si>
    <t>SDI1-2020-03-21-14</t>
  </si>
  <si>
    <t>SDI1-2020-03-21-15</t>
  </si>
  <si>
    <t>SDI1-2020-03-21-16</t>
  </si>
  <si>
    <t>SDI1-2020-03-21-17</t>
  </si>
  <si>
    <t>SDI1-2020-03-21-18</t>
  </si>
  <si>
    <t>Lori No 2</t>
  </si>
  <si>
    <t>Rusak</t>
  </si>
  <si>
    <t>SDI1-2020-03-21-19</t>
  </si>
  <si>
    <t>SDI1-2020-03-21-20</t>
  </si>
  <si>
    <t>SDI1-2020-03-21-21</t>
  </si>
  <si>
    <t>Tali penutup cut putus</t>
  </si>
  <si>
    <t>SDI1-2020-03-21-22</t>
  </si>
  <si>
    <t>SDI1-2020-03-21-23</t>
  </si>
  <si>
    <t>SDI1-2020-03-21-24</t>
  </si>
  <si>
    <t>SDI1-2020-03-21-25</t>
  </si>
  <si>
    <t>SDI1-2020-03-21-26</t>
  </si>
  <si>
    <t>SDI1-2020-03-21-27</t>
  </si>
  <si>
    <t>SDI1-2020-03-21-28</t>
  </si>
  <si>
    <t>SDI1-2020-03-21-29</t>
  </si>
  <si>
    <t>SDI1-2020-03-21-31</t>
  </si>
  <si>
    <t>SDI1-2020-03-21-32</t>
  </si>
  <si>
    <t>SDI1-2020-03-21-33</t>
  </si>
  <si>
    <t>SDI1-2020-03-21-34</t>
  </si>
  <si>
    <t>Belting putus</t>
  </si>
  <si>
    <t>SDI1-2020-03-21-35</t>
  </si>
  <si>
    <t>Tailing Conveyor</t>
  </si>
  <si>
    <t>SDI1-2020-03-21-36</t>
  </si>
  <si>
    <t>Brush Strainer No.5</t>
  </si>
  <si>
    <t>SDI1-2020-03-21-37</t>
  </si>
  <si>
    <t>Brush Strainer No.4</t>
  </si>
  <si>
    <t>SDI1-2020-03-21-38</t>
  </si>
  <si>
    <t>SDI1-2020-03-21-39</t>
  </si>
  <si>
    <t>SDI1-2020-03-21-40</t>
  </si>
  <si>
    <t>SDI1-2020-03-21-41</t>
  </si>
  <si>
    <t>SDI1-2020-03-21-42</t>
  </si>
  <si>
    <t>SDI1-2020-03-21-43</t>
  </si>
  <si>
    <t>SDI1-2020-03-21-44</t>
  </si>
  <si>
    <t>Fuel Distributing Conveyor 1</t>
  </si>
  <si>
    <t>SDI1-2020-03-21-45</t>
  </si>
  <si>
    <t>Las lasan rail track lepas</t>
  </si>
  <si>
    <t>SDI1-2020-03-21-46</t>
  </si>
  <si>
    <t>Bangdom</t>
  </si>
  <si>
    <t>Sprocket aus</t>
  </si>
  <si>
    <t>SDI1-2020-03-21-47</t>
  </si>
  <si>
    <t>Pabrikasi dan pasang tutup bearing</t>
  </si>
  <si>
    <t>SDI1-2020-03-21-48</t>
  </si>
  <si>
    <t>SDI1-2020-03-21-49</t>
  </si>
  <si>
    <t>SDI1-2020-03-21-50</t>
  </si>
  <si>
    <t>Hydrocyclone Line A System</t>
  </si>
  <si>
    <t>Piping Hydrocyclone Line A</t>
  </si>
  <si>
    <t>SDI1-2020-03-21-51</t>
  </si>
  <si>
    <t>Baut bucket lepas</t>
  </si>
  <si>
    <t>SDI1-2020-03-21-52</t>
  </si>
  <si>
    <t>Scraper Putus</t>
  </si>
  <si>
    <t>SDI1-2020-03-21-53</t>
  </si>
  <si>
    <t>SDI1-2020-03-21-54</t>
  </si>
  <si>
    <t>SDI1-2020-03-21-55</t>
  </si>
  <si>
    <t>Rotary Valve AT Drum 1</t>
  </si>
  <si>
    <t>Marger Test</t>
  </si>
  <si>
    <t>SDI1-2020-03-21-56</t>
  </si>
  <si>
    <t>Rotary Valve AT/DC 1</t>
  </si>
  <si>
    <t>SDI1-2020-03-23-01</t>
  </si>
  <si>
    <t>SDI1-2020-03-23-02</t>
  </si>
  <si>
    <t>SDI1-2020-03-23-03</t>
  </si>
  <si>
    <t>SDI1-2020-03-23-04</t>
  </si>
  <si>
    <t>Cek Grounding</t>
  </si>
  <si>
    <t>SDI1-2020-03-23-05</t>
  </si>
  <si>
    <t>SDI1-2020-03-23-06</t>
  </si>
  <si>
    <t>SDI1-2020-03-23-07</t>
  </si>
  <si>
    <t>SDI1-2020-03-23-08</t>
  </si>
  <si>
    <t>Panel Boiler</t>
  </si>
  <si>
    <t>PM inverter</t>
  </si>
  <si>
    <t>SDI1-2020-03-23-10</t>
  </si>
  <si>
    <t>Pipa ventury bocor</t>
  </si>
  <si>
    <t>SDI1-2020-03-23-11</t>
  </si>
  <si>
    <t>SDI1-2020-03-23-12</t>
  </si>
  <si>
    <t>SDI1-2020-03-23-13</t>
  </si>
  <si>
    <t>SDI1-2020-03-23-15</t>
  </si>
  <si>
    <t>SDI1-2020-03-23-16</t>
  </si>
  <si>
    <t>SDI1-2020-03-23-17</t>
  </si>
  <si>
    <t>SDI1-2020-03-23-18</t>
  </si>
  <si>
    <t>SDI1-2020-03-23-19</t>
  </si>
  <si>
    <t>SDI1-2020-03-23-20</t>
  </si>
  <si>
    <t>SDI1-2020-03-23-21</t>
  </si>
  <si>
    <t>SDI1-2020-03-23-23</t>
  </si>
  <si>
    <t>SDI1-2020-03-23-24</t>
  </si>
  <si>
    <t>SDI1-2020-03-23-25</t>
  </si>
  <si>
    <t>SDI1-2020-03-23-26</t>
  </si>
  <si>
    <t>SDI1-2020-03-23-27</t>
  </si>
  <si>
    <t>Getaran abnormal</t>
  </si>
  <si>
    <t>SDI1-2020-03-23-28</t>
  </si>
  <si>
    <t>Vibrating Screen No.1</t>
  </si>
  <si>
    <t>SDI1-2020-03-23-29</t>
  </si>
  <si>
    <t>Vibrating Screen No.3</t>
  </si>
  <si>
    <t>SDI1-2020-03-23-30</t>
  </si>
  <si>
    <t>SDI1-2020-03-23-31</t>
  </si>
  <si>
    <t>SDI1-2020-03-23-32</t>
  </si>
  <si>
    <t>Separating Colom Destoner Line A</t>
  </si>
  <si>
    <t>SDI1-2020-03-23-33</t>
  </si>
  <si>
    <t>Separating Colom Destoner Line B</t>
  </si>
  <si>
    <t>SDI1-2020-03-23-34</t>
  </si>
  <si>
    <t>SDI1-2020-03-23-35</t>
  </si>
  <si>
    <t>SDI1-2020-03-23-37</t>
  </si>
  <si>
    <t>SDI1-2020-03-23-38</t>
  </si>
  <si>
    <t>SDI1-2020-03-23-39</t>
  </si>
  <si>
    <t>SDI1-2020-03-23-40</t>
  </si>
  <si>
    <t>SDI1-2020-03-23-41</t>
  </si>
  <si>
    <t>SDI1-2020-03-23-57</t>
  </si>
  <si>
    <t>Kapasitor Bank</t>
  </si>
  <si>
    <t>SDI1-2020-03-23-58</t>
  </si>
  <si>
    <t>Selang Modulating</t>
  </si>
  <si>
    <t>Pecah</t>
  </si>
  <si>
    <t>SDI1-2020-03-23-62</t>
  </si>
  <si>
    <t>Chain putus</t>
  </si>
  <si>
    <t>susulan</t>
  </si>
  <si>
    <t>SDI1-2020-03-23-72</t>
  </si>
  <si>
    <t>Air Lock Dust  Hopper Boiler No. 2</t>
  </si>
  <si>
    <t>SDI1-2020-03-23-73</t>
  </si>
  <si>
    <t>Ash Dan Dust Conveyor</t>
  </si>
  <si>
    <t>SDI1-2020-03-23-74</t>
  </si>
  <si>
    <t>Dust Air Lock Boiler No.1</t>
  </si>
  <si>
    <t>SDI1-2020-03-24-01</t>
  </si>
  <si>
    <t>Condensate Pump No.1</t>
  </si>
  <si>
    <t>Pipa kondesat bocor atas parit</t>
  </si>
  <si>
    <t>SDI1-2020-03-24-02</t>
  </si>
  <si>
    <t>SDI1-2020-03-24-03</t>
  </si>
  <si>
    <t>SDI1-2020-03-24-04</t>
  </si>
  <si>
    <t>SDI1-2020-03-24-05</t>
  </si>
  <si>
    <t>SDI1-2020-03-24-06</t>
  </si>
  <si>
    <t>Hydrant</t>
  </si>
  <si>
    <t>Pipa hydrant belum ada</t>
  </si>
  <si>
    <t>SDI1-2020-03-24-07</t>
  </si>
  <si>
    <t>SDI1-2020-03-24-08</t>
  </si>
  <si>
    <t>SDI1-2020-03-24-09</t>
  </si>
  <si>
    <t>SDI1-2020-03-24-10</t>
  </si>
  <si>
    <t>SDI1-2020-03-24-11</t>
  </si>
  <si>
    <t>Hydraulic System Screw Press No.5</t>
  </si>
  <si>
    <t>Power pack bocor</t>
  </si>
  <si>
    <t>SDI1-2020-03-24-13</t>
  </si>
  <si>
    <t>SDI1-2020-03-24-14</t>
  </si>
  <si>
    <t>SDI1-2020-03-24-15</t>
  </si>
  <si>
    <t>SDI1-2020-03-24-16</t>
  </si>
  <si>
    <t>LTDS 2 Line A System</t>
  </si>
  <si>
    <t>Fan LTDS 2 Line A</t>
  </si>
  <si>
    <t>SDI1-2020-03-24-17</t>
  </si>
  <si>
    <t>LTDS 2 Line B System</t>
  </si>
  <si>
    <t>Fan LTDS 2 Line B</t>
  </si>
  <si>
    <t>SDI1-2020-03-24-18</t>
  </si>
  <si>
    <t>Fan Fibre Cyclone Line A</t>
  </si>
  <si>
    <t>SDI1-2020-03-24-19</t>
  </si>
  <si>
    <t>SDI1-2020-03-24-20</t>
  </si>
  <si>
    <t>SDI1-2020-03-24-21</t>
  </si>
  <si>
    <t>SDI1-2020-03-24-22</t>
  </si>
  <si>
    <t>Panel</t>
  </si>
  <si>
    <t>SDI1-2020-03-24-23</t>
  </si>
  <si>
    <t>SDI1-2020-03-24-24</t>
  </si>
  <si>
    <t>SDI1-2020-03-24-25</t>
  </si>
  <si>
    <t>Pabrikasi tray kabel</t>
  </si>
  <si>
    <t>SDI1-2020-03-24-26</t>
  </si>
  <si>
    <t>SDI1-2020-03-24-27</t>
  </si>
  <si>
    <t>Power Pack</t>
  </si>
  <si>
    <t>Oli bocor</t>
  </si>
  <si>
    <t>SDI1-2020-03-26-01</t>
  </si>
  <si>
    <t>Penerangan Tankos</t>
  </si>
  <si>
    <t>MCB Rusak</t>
  </si>
  <si>
    <t>SDI1-2020-03-26-02</t>
  </si>
  <si>
    <t>Panel Kernel</t>
  </si>
  <si>
    <t>PM Inverter HDC line A dan B</t>
  </si>
  <si>
    <t>SDI1-2020-03-26-03</t>
  </si>
  <si>
    <t>Perbesihan jalur tray kabel</t>
  </si>
  <si>
    <t>SDI1-2020-03-26-04</t>
  </si>
  <si>
    <t xml:space="preserve">Marger test </t>
  </si>
  <si>
    <t>SDI1-2020-03-26-06</t>
  </si>
  <si>
    <t>SDI1-2020-03-26-08</t>
  </si>
  <si>
    <t>FFB Cross Conveyor</t>
  </si>
  <si>
    <t>SDI1-2020-03-26-09</t>
  </si>
  <si>
    <t>SDI1-2020-03-26-10</t>
  </si>
  <si>
    <t>SDI1-2020-03-26-11</t>
  </si>
  <si>
    <t>SDI1-2020-03-26-12</t>
  </si>
  <si>
    <t>SDI1-2020-03-26-13</t>
  </si>
  <si>
    <t>SDI1-2020-03-26-14</t>
  </si>
  <si>
    <t>SDI1-2020-03-26-15</t>
  </si>
  <si>
    <t>SDI1-2020-03-26-16</t>
  </si>
  <si>
    <t>SDI1-2020-03-26-17</t>
  </si>
  <si>
    <t>SDI1-2020-03-26-18</t>
  </si>
  <si>
    <t>SDI1-2020-03-26-19</t>
  </si>
  <si>
    <t>SDI1-2020-03-26-20</t>
  </si>
  <si>
    <t>SDI1-2020-03-26-21</t>
  </si>
  <si>
    <t>SDI1-2020-03-26-22</t>
  </si>
  <si>
    <t>SDI1-2020-03-26-23</t>
  </si>
  <si>
    <t>SDI1-2020-03-26-24</t>
  </si>
  <si>
    <t>SDI1-2020-03-26-25</t>
  </si>
  <si>
    <t>SDI1-2020-03-26-26</t>
  </si>
  <si>
    <t>SDI1-2020-03-26-27</t>
  </si>
  <si>
    <t>SDI1-2020-03-26-29</t>
  </si>
  <si>
    <t>SDI1-2020-03-26-30</t>
  </si>
  <si>
    <t>SDI1-2020-03-26-31</t>
  </si>
  <si>
    <t>SDI1-2020-03-26-32</t>
  </si>
  <si>
    <t>Conveyor Calig Line A</t>
  </si>
  <si>
    <t xml:space="preserve">Inclined Screw Calig Conv. Line </t>
  </si>
  <si>
    <t>Bubut hanger bearing</t>
  </si>
  <si>
    <t>SDI1-2020-03-26-33</t>
  </si>
  <si>
    <t>SDI1-2020-03-26-34</t>
  </si>
  <si>
    <t>SDI1-2020-03-26-35</t>
  </si>
  <si>
    <t>SDI1-2020-03-26-36</t>
  </si>
  <si>
    <t>SDI1-2020-03-26-37</t>
  </si>
  <si>
    <t>SDI1-2020-03-27-01</t>
  </si>
  <si>
    <t>plan M</t>
  </si>
  <si>
    <t>SDI1-2020-03-27-02</t>
  </si>
  <si>
    <t>SDI1-2020-03-27-03</t>
  </si>
  <si>
    <t>SDI1-2020-03-27-04</t>
  </si>
  <si>
    <t>SDI1-2020-03-27-05</t>
  </si>
  <si>
    <t>SDI1-2020-03-27-06</t>
  </si>
  <si>
    <t>SDI1-2020-03-27-07</t>
  </si>
  <si>
    <t>SDI1-2020-03-27-08</t>
  </si>
  <si>
    <t>SDI1-2020-03-27-09</t>
  </si>
  <si>
    <t>Chain kendor</t>
  </si>
  <si>
    <t>SDI1-2020-03-27-10</t>
  </si>
  <si>
    <t>SDI1-2020-03-27-11</t>
  </si>
  <si>
    <t>SDI1-2020-03-27-12</t>
  </si>
  <si>
    <t>SDI1-2020-03-27-13</t>
  </si>
  <si>
    <t>SDI1-2020-03-27-14</t>
  </si>
  <si>
    <t>SDI1-2020-03-27-15</t>
  </si>
  <si>
    <t>SDI1-2020-03-27-16</t>
  </si>
  <si>
    <t>SDI1-2020-03-27-17</t>
  </si>
  <si>
    <t>Kernel Silo Dryer Distributing Conveyor No.1</t>
  </si>
  <si>
    <t>SDI1-2020-03-27-18</t>
  </si>
  <si>
    <t>Kernel Silo Dryer Distributing Conveyor No.2</t>
  </si>
  <si>
    <t>SDI1-2020-03-27-19</t>
  </si>
  <si>
    <t>Wet Shell Conveyor Line B</t>
  </si>
  <si>
    <t>SDI1-2020-03-27-20</t>
  </si>
  <si>
    <t>SDI1-2020-03-27-21</t>
  </si>
  <si>
    <t>SDI1-2020-03-27-22</t>
  </si>
  <si>
    <t>SDI1-2020-03-27-23</t>
  </si>
  <si>
    <t>SDI1-2020-03-27-24</t>
  </si>
  <si>
    <t>SDI1-2020-03-27-25</t>
  </si>
  <si>
    <t>SDI1-2020-03-27-26</t>
  </si>
  <si>
    <t>SDI1-2020-03-27-27</t>
  </si>
  <si>
    <t>SDI1-2020-03-27-28</t>
  </si>
  <si>
    <t>SDI1-2020-03-27-29</t>
  </si>
  <si>
    <t>SDI1-2020-03-27-30</t>
  </si>
  <si>
    <t>SDI1-2020-03-27-31</t>
  </si>
  <si>
    <t>SDI1-2020-03-27-32</t>
  </si>
  <si>
    <t>SDI1-2020-03-27-33</t>
  </si>
  <si>
    <t>SDI1-2020-03-27-34</t>
  </si>
  <si>
    <t>Crude Oil Pump No.1</t>
  </si>
  <si>
    <t>SDI1-2020-03-27-35</t>
  </si>
  <si>
    <t>Crude Oil Pump No.2</t>
  </si>
  <si>
    <t>SDI1-2020-03-27-36</t>
  </si>
  <si>
    <t>Crude Oil Pump No.3</t>
  </si>
  <si>
    <t>SDI1-2020-03-27-37</t>
  </si>
  <si>
    <t>PIpa Modulating</t>
  </si>
  <si>
    <t>SDI1-2020-03-27-38</t>
  </si>
  <si>
    <t>Hydraulic No 4</t>
  </si>
  <si>
    <t>Dudukan patah</t>
  </si>
  <si>
    <t>plan P</t>
  </si>
  <si>
    <t>SDI1-2020-03-27-39</t>
  </si>
  <si>
    <t>Hm oli tercapai</t>
  </si>
  <si>
    <t>SDI1-2020-03-27-40</t>
  </si>
  <si>
    <t>Ash Scraper Conveyor Boiler No. 2</t>
  </si>
  <si>
    <t>SDI1-2020-03-27-41</t>
  </si>
  <si>
    <t>Distributing Calig Conveyor Line</t>
  </si>
  <si>
    <t>SDI1-2020-03-27-42</t>
  </si>
  <si>
    <t>Cleaning dan PM</t>
  </si>
  <si>
    <t>SDI1-2020-03-27-43</t>
  </si>
  <si>
    <t>Cover kipas rusak</t>
  </si>
  <si>
    <t>SDI1-2020-03-27-44</t>
  </si>
  <si>
    <t>Sediment Pump No.1</t>
  </si>
  <si>
    <t>Thermal motor</t>
  </si>
  <si>
    <t>SDI1-2020-03-27-45</t>
  </si>
  <si>
    <t>Distributing Calig Conveyor Line A</t>
  </si>
  <si>
    <t>Putus bawah pintu No.5</t>
  </si>
  <si>
    <t>SDI1-2020-03-27-50</t>
  </si>
  <si>
    <t>Body bocor</t>
  </si>
  <si>
    <t>SDI1-2020-03-27-51</t>
  </si>
  <si>
    <t>Vibrating Screen No.5</t>
  </si>
  <si>
    <t>Motor panel trip</t>
  </si>
  <si>
    <t>SDI1-2020-03-27-56</t>
  </si>
  <si>
    <t>Siku suport chute las lasan copot</t>
  </si>
  <si>
    <t>SDI1-2020-03-27-57</t>
  </si>
  <si>
    <t>Baut body tipper banyak yang longgar</t>
  </si>
  <si>
    <t>SDI1-2020-03-27-58</t>
  </si>
  <si>
    <t>Nut Polishing Drum A</t>
  </si>
  <si>
    <t>SDI1-2020-03-27-59</t>
  </si>
  <si>
    <t>Nut Polishing Drum B</t>
  </si>
  <si>
    <t>SDI1-2020-03-27-60</t>
  </si>
  <si>
    <t>Washing Drum Hydrocyclone Stage 1 Line A</t>
  </si>
  <si>
    <t>SDI1-2020-03-27-61</t>
  </si>
  <si>
    <t>Hydrocyclone Line B System</t>
  </si>
  <si>
    <t>Washing Drum Hydrocyclone Stage 1 Line B</t>
  </si>
  <si>
    <t>SDI1-2020-03-27-62</t>
  </si>
  <si>
    <t>Dudukan Retak</t>
  </si>
  <si>
    <t>SDI1-2020-03-28-01</t>
  </si>
  <si>
    <t>Thermo couple</t>
  </si>
  <si>
    <t>SDI1-2020-03-28-02</t>
  </si>
  <si>
    <t>Digester No.2</t>
  </si>
  <si>
    <t>SDI1-2020-03-28-03</t>
  </si>
  <si>
    <t>Digester No.3</t>
  </si>
  <si>
    <t>SDI1-2020-03-28-04</t>
  </si>
  <si>
    <t>Digester No.4</t>
  </si>
  <si>
    <t>SDI1-2020-03-28-05</t>
  </si>
  <si>
    <t>Digester No.5</t>
  </si>
  <si>
    <t>SDI1-2020-03-28-06</t>
  </si>
  <si>
    <t>Digester No.6</t>
  </si>
  <si>
    <t>SDI1-2020-03-28-07</t>
  </si>
  <si>
    <t>Pengecekan breaker</t>
  </si>
  <si>
    <t>SDI1-2020-03-28-08</t>
  </si>
  <si>
    <t>Lori No 20</t>
  </si>
  <si>
    <t>SDI1-2020-03-28-09</t>
  </si>
  <si>
    <t>SDI1-2020-03-28-10</t>
  </si>
  <si>
    <t>SDI1-2020-03-28-11</t>
  </si>
  <si>
    <t>SDI1-2020-03-28-12</t>
  </si>
  <si>
    <t>SDI1-2020-03-28-13</t>
  </si>
  <si>
    <t>SDI1-2020-03-28-14</t>
  </si>
  <si>
    <t>SDI1-2020-03-28-16</t>
  </si>
  <si>
    <t>SDI1-2020-03-28-17</t>
  </si>
  <si>
    <t>SDI1-2020-03-28-18</t>
  </si>
  <si>
    <t>SDI1-2020-03-28-19</t>
  </si>
  <si>
    <t>Shaft Aus</t>
  </si>
  <si>
    <t>SDI1-2020-03-28-20</t>
  </si>
  <si>
    <t>SDI1-2020-03-28-21</t>
  </si>
  <si>
    <t>SDI1-2020-03-28-22</t>
  </si>
  <si>
    <t>SDI1-2020-03-29-01</t>
  </si>
  <si>
    <t>SDI1-2020-03-29-02</t>
  </si>
  <si>
    <t>SDI1-2020-03-29-03</t>
  </si>
  <si>
    <t>SDI1-2020-03-29-04</t>
  </si>
  <si>
    <t>SDI1-2020-03-29-05</t>
  </si>
  <si>
    <t>Vibrasi tinggi</t>
  </si>
  <si>
    <t>SDI1-2020-03-29-06</t>
  </si>
  <si>
    <t>Kernel Silo Dryer No.6 System</t>
  </si>
  <si>
    <t>Fan Kernel Silo Dryer No.6</t>
  </si>
  <si>
    <t>SDI1-2020-03-29-07</t>
  </si>
  <si>
    <t>Fan Kernel Silo Dryer No.4</t>
  </si>
  <si>
    <t>SDI1-2020-03-29-08</t>
  </si>
  <si>
    <t>SDI1-2020-03-29-09</t>
  </si>
  <si>
    <t>SDI1-2020-03-29-10</t>
  </si>
  <si>
    <t>PM Supresor</t>
  </si>
  <si>
    <t>SDI1-2020-03-29-11</t>
  </si>
  <si>
    <t>SDI1-2020-03-29-12</t>
  </si>
  <si>
    <t>SDI1-2020-03-29-13</t>
  </si>
  <si>
    <t>Turbin No.3</t>
  </si>
  <si>
    <t>Pm Supresor dan alternator</t>
  </si>
  <si>
    <t>SDI1-2020-03-29-14</t>
  </si>
  <si>
    <t>SDI1-2020-03-29-15</t>
  </si>
  <si>
    <t>SDI1-2020-03-29-16</t>
  </si>
  <si>
    <t>HM oil Tercapai</t>
  </si>
  <si>
    <t>SDI1-2020-03-29-17</t>
  </si>
  <si>
    <t>SDI1-2020-03-30-01</t>
  </si>
  <si>
    <t>Tutup bearing rusak</t>
  </si>
  <si>
    <t>SDI1-2020-03-30-02</t>
  </si>
  <si>
    <t>Lori No 4</t>
  </si>
  <si>
    <t>Perbaikan</t>
  </si>
  <si>
    <t>SDI1-2020-03-30-03</t>
  </si>
  <si>
    <t>SDI1-2020-03-30-04</t>
  </si>
  <si>
    <t>SDI1-2020-03-30-06</t>
  </si>
  <si>
    <t>SDI1-2020-03-30-07</t>
  </si>
  <si>
    <t>SDI1-2020-03-30-08</t>
  </si>
  <si>
    <t>SDI1-2020-03-30-09</t>
  </si>
  <si>
    <t>SDI1-2020-03-30-10</t>
  </si>
  <si>
    <t>SDI1-2020-03-30-11</t>
  </si>
  <si>
    <t>SDI1-2020-03-30-12</t>
  </si>
  <si>
    <t>SDI1-2020-03-30-13</t>
  </si>
  <si>
    <t>SDI1-2020-03-30-14</t>
  </si>
  <si>
    <t>SDI1-2020-03-30-15</t>
  </si>
  <si>
    <t>SDI1-2020-03-30-16</t>
  </si>
  <si>
    <t>SDI1-2020-03-30-17</t>
  </si>
  <si>
    <t>SDI1-2020-03-30-18</t>
  </si>
  <si>
    <t>SDI1-2020-03-30-19</t>
  </si>
  <si>
    <t>SDI1-2020-03-30-20</t>
  </si>
  <si>
    <t>SDI1-2020-03-30-21</t>
  </si>
  <si>
    <t>SDI1-2020-03-30-22</t>
  </si>
  <si>
    <t>SDI1-2020-03-30-23</t>
  </si>
  <si>
    <t>SDI1-2020-03-30-25</t>
  </si>
  <si>
    <t>SDI1-2020-03-30-26</t>
  </si>
  <si>
    <t>SDI1-2020-03-30-27</t>
  </si>
  <si>
    <t>SDI1-2020-03-30-28</t>
  </si>
  <si>
    <t>SDI1-2020-03-30-29</t>
  </si>
  <si>
    <t>SDI1-2020-03-30-30</t>
  </si>
  <si>
    <t>Parit</t>
  </si>
  <si>
    <t>Parit Blowdown chamber belum ada</t>
  </si>
  <si>
    <t>SDI1-2020-03-31-01</t>
  </si>
  <si>
    <t>Baut Flange bearing kendor</t>
  </si>
  <si>
    <t>SDI1-2020-03-31-02</t>
  </si>
  <si>
    <t>Liquor Tankos</t>
  </si>
  <si>
    <t>Liquor Pump</t>
  </si>
  <si>
    <t>Paking bocor</t>
  </si>
  <si>
    <t>SDI1-2020-03-31-03</t>
  </si>
  <si>
    <t>SDI1-2020-03-31-04</t>
  </si>
  <si>
    <t>SDI1-2020-03-31-05</t>
  </si>
  <si>
    <t>SDI1-2020-03-31-06</t>
  </si>
  <si>
    <t>SDI1-2020-03-31-07</t>
  </si>
  <si>
    <t>SDI1-2020-03-31-08</t>
  </si>
  <si>
    <t>SDI1-2020-03-31-09</t>
  </si>
  <si>
    <t>SDI1-2020-03-31-10</t>
  </si>
  <si>
    <t>SDI1-2020-03-31-11</t>
  </si>
  <si>
    <t>SDI1-2020-03-31-12</t>
  </si>
  <si>
    <t>SDI1-2020-03-31-13</t>
  </si>
  <si>
    <t>Airlock No.2 LTDS 2 Line B</t>
  </si>
  <si>
    <t>SDI1-2020-03-31-14</t>
  </si>
  <si>
    <t>LTDS 1 Line A System</t>
  </si>
  <si>
    <t>Airlock No.1 LTDS 1 Line A</t>
  </si>
  <si>
    <t>SDI1-2020-03-31-15</t>
  </si>
  <si>
    <t>Piping Hydrocyclone Line B</t>
  </si>
  <si>
    <t>Bawah cone HDC bocor</t>
  </si>
  <si>
    <t>SDI1-2020-03-31-16</t>
  </si>
  <si>
    <t>Sand Cyclone No.1</t>
  </si>
  <si>
    <t>SDI1-2020-03-31-17</t>
  </si>
  <si>
    <t>SDI1-2020-03-31-19</t>
  </si>
  <si>
    <t>SDI1-2020-03-31-20</t>
  </si>
  <si>
    <t>SDI1-2020-03-31-21</t>
  </si>
  <si>
    <t>SDI1-2020-03-31-22</t>
  </si>
  <si>
    <t>SDI1-2020-03-31-23</t>
  </si>
  <si>
    <t>SDI1-2020-03-31-24</t>
  </si>
  <si>
    <t>SDI1-2020-03-31-25</t>
  </si>
  <si>
    <t>SDI1-2020-03-31-26</t>
  </si>
  <si>
    <t>SDI1-2020-03-31-27</t>
  </si>
  <si>
    <t>SDI1-2020-03-31-28</t>
  </si>
  <si>
    <t>SDI1-2020-03-31-29</t>
  </si>
  <si>
    <t>SDI1-2020-03-31-30</t>
  </si>
  <si>
    <t>SDI1-2020-03-31-31</t>
  </si>
  <si>
    <t>SDI1-2020-03-31-32</t>
  </si>
  <si>
    <t>Pm panel HDC line A dan B</t>
  </si>
  <si>
    <t>SDI1-2020-03-31-33</t>
  </si>
  <si>
    <t>Pabrikasi cover motor</t>
  </si>
  <si>
    <t>SDI1-2020-03-31-34</t>
  </si>
  <si>
    <t>SDI1-2020-03-31-35</t>
  </si>
  <si>
    <t>Penerangan Jalan</t>
  </si>
  <si>
    <t>pengecekan penerangan area storage Tank</t>
  </si>
  <si>
    <t>date</t>
  </si>
  <si>
    <t>Tanggal</t>
  </si>
  <si>
    <t>Item Plan</t>
  </si>
  <si>
    <t>Item Real</t>
  </si>
  <si>
    <t>Minggu ke</t>
  </si>
  <si>
    <t>low week</t>
  </si>
  <si>
    <t>high week</t>
  </si>
  <si>
    <t>num week</t>
  </si>
  <si>
    <t>minggu 1</t>
  </si>
  <si>
    <t>minggu 2</t>
  </si>
  <si>
    <t>minggu 3</t>
  </si>
  <si>
    <t>minggu 4</t>
  </si>
  <si>
    <t>minggu 5</t>
  </si>
  <si>
    <t>minggu ke</t>
  </si>
  <si>
    <t>real</t>
  </si>
  <si>
    <t>ach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</si>
</sst>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5"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22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color rgb="FF000000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23" borderId="12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25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8" borderId="1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34" borderId="1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34" borderId="14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</cellStyleXfs>
  <cellXfs count="57"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2" xfId="0" applyNumberForma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0" fillId="6" borderId="0" xfId="0" applyFill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9" fontId="1" fillId="10" borderId="7" xfId="0" applyNumberFormat="1" applyFont="1" applyFill="1" applyBorder="1" applyAlignment="1">
      <alignment horizontal="center" vertical="center"/>
    </xf>
    <xf numFmtId="9" fontId="2" fillId="11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0" borderId="7" xfId="0" applyFill="1" applyBorder="1" applyAlignment="1">
      <alignment vertical="center"/>
    </xf>
    <xf numFmtId="9" fontId="1" fillId="1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textRotation="90" shrinkToFit="1"/>
    </xf>
    <xf numFmtId="0" fontId="0" fillId="0" borderId="8" xfId="0" applyFill="1" applyBorder="1" applyAlignment="1">
      <alignment horizontal="center" vertical="center" textRotation="90"/>
    </xf>
    <xf numFmtId="9" fontId="0" fillId="0" borderId="1" xfId="0" applyNumberFormat="1" applyFill="1" applyBorder="1" applyAlignment="1">
      <alignment horizontal="center" vertical="center" textRotation="90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textRotation="90" shrinkToFit="1"/>
    </xf>
    <xf numFmtId="0" fontId="0" fillId="0" borderId="10" xfId="0" applyFill="1" applyBorder="1" applyAlignment="1">
      <alignment horizontal="center" vertical="center" textRotation="90"/>
    </xf>
    <xf numFmtId="0" fontId="0" fillId="0" borderId="3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textRotation="90" shrinkToFit="1"/>
    </xf>
    <xf numFmtId="0" fontId="0" fillId="0" borderId="3" xfId="0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4"/>
  <sheetViews>
    <sheetView zoomScale="85" zoomScaleNormal="85" workbookViewId="0">
      <pane xSplit="14" ySplit="8" topLeftCell="O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/>
  <cols>
    <col min="1" max="1" width="16.7142857142857" customWidth="1"/>
    <col min="2" max="2" width="5.57142857142857" style="8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25.1428571428571" customWidth="1"/>
    <col min="11" max="11" width="4.71428571428571" style="8" customWidth="1"/>
    <col min="12" max="12" width="4.28571428571429" style="8" customWidth="1"/>
    <col min="13" max="13" width="5.57142857142857" style="9" customWidth="1"/>
    <col min="14" max="14" width="9.28571428571429" customWidth="1"/>
    <col min="15" max="76" width="4.14285714285714" style="8" customWidth="1"/>
  </cols>
  <sheetData>
    <row r="1" spans="1:13">
      <c r="A1" s="10" t="s">
        <v>0</v>
      </c>
      <c r="B1" s="6">
        <v>2020</v>
      </c>
      <c r="C1" s="10" t="s">
        <v>1</v>
      </c>
      <c r="D1" s="11">
        <v>3</v>
      </c>
      <c r="J1" s="30" t="s">
        <v>2</v>
      </c>
      <c r="K1" s="31" t="s">
        <v>3</v>
      </c>
      <c r="L1" s="31"/>
      <c r="M1" s="31"/>
    </row>
    <row r="2" spans="1:76">
      <c r="A2" s="12" t="s">
        <v>4</v>
      </c>
      <c r="B2" s="13">
        <f>COUNTA(A9:A65359)</f>
        <v>549</v>
      </c>
      <c r="C2" s="14" t="s">
        <v>5</v>
      </c>
      <c r="D2" s="15" t="s">
        <v>6</v>
      </c>
      <c r="E2" s="16"/>
      <c r="F2" s="17" t="s">
        <v>7</v>
      </c>
      <c r="G2" s="18">
        <f>COUNTIF(H9:H65359,"=Preventive")</f>
        <v>406</v>
      </c>
      <c r="H2" s="19" t="s">
        <v>8</v>
      </c>
      <c r="I2" s="32"/>
      <c r="J2" s="33" t="str">
        <f>COUNTIF(J9:J65359,"=plan close")&amp;"/"&amp;(COUNTIF(J9:J65359,"=plan close")+COUNTIF(J9:J65359,"=plan open")&amp;" = "&amp;TEXT(COUNTIF(J9:J65359,"=plan close")/(COUNTIF(J9:J65359,"=plan close")+COUNTIF(J9:J65359,"=plan open")),"0.0%"))</f>
        <v>528/532 = 99%</v>
      </c>
      <c r="K2" s="34">
        <f>AVERAGEIF(O2:BX2,"&lt;&gt;0")</f>
        <v>0.516745358100589</v>
      </c>
      <c r="L2" s="34"/>
      <c r="M2" s="34"/>
      <c r="N2" s="35" t="s">
        <v>9</v>
      </c>
      <c r="O2" s="36">
        <f>IFERROR(O4/O3,0)</f>
        <v>0.113823194637663</v>
      </c>
      <c r="P2" s="36"/>
      <c r="Q2" s="36">
        <f>IFERROR(Q4/Q3,0)</f>
        <v>0</v>
      </c>
      <c r="R2" s="36"/>
      <c r="S2" s="36">
        <f>IFERROR(S4/S3,0)</f>
        <v>0</v>
      </c>
      <c r="T2" s="36"/>
      <c r="U2" s="36">
        <f>IFERROR(U4/U3,0)</f>
        <v>0</v>
      </c>
      <c r="V2" s="36"/>
      <c r="W2" s="36">
        <f>IFERROR(W4/W3,0)</f>
        <v>0</v>
      </c>
      <c r="X2" s="36"/>
      <c r="Y2" s="36">
        <f>IFERROR(Y4/Y3,0)</f>
        <v>0</v>
      </c>
      <c r="Z2" s="36"/>
      <c r="AA2" s="36">
        <f>IFERROR(AA4/AA3,0)</f>
        <v>0</v>
      </c>
      <c r="AB2" s="36"/>
      <c r="AC2" s="36">
        <f>IFERROR(AC4/AC3,0)</f>
        <v>0</v>
      </c>
      <c r="AD2" s="36"/>
      <c r="AE2" s="36">
        <f>IFERROR(AE4/AE3,0)</f>
        <v>0</v>
      </c>
      <c r="AF2" s="36"/>
      <c r="AG2" s="36">
        <f>IFERROR(AG4/AG3,0)</f>
        <v>0</v>
      </c>
      <c r="AH2" s="36"/>
      <c r="AI2" s="36">
        <f>IFERROR(AI4/AI3,0)</f>
        <v>0</v>
      </c>
      <c r="AJ2" s="36"/>
      <c r="AK2" s="36">
        <f>IFERROR(AK4/AK3,0)</f>
        <v>0</v>
      </c>
      <c r="AL2" s="36"/>
      <c r="AM2" s="36">
        <f>IFERROR(AM4/AM3,0)</f>
        <v>0</v>
      </c>
      <c r="AN2" s="36"/>
      <c r="AO2" s="36">
        <f>IFERROR(AO4/AO3,0)</f>
        <v>0</v>
      </c>
      <c r="AP2" s="36"/>
      <c r="AQ2" s="36">
        <f>IFERROR(AQ4/AQ3,0)</f>
        <v>0</v>
      </c>
      <c r="AR2" s="36"/>
      <c r="AS2" s="36">
        <f>IFERROR(AS4/AS3,0)</f>
        <v>0</v>
      </c>
      <c r="AT2" s="36"/>
      <c r="AU2" s="36">
        <f>IFERROR(AU4/AU3,0)</f>
        <v>0.171428571428571</v>
      </c>
      <c r="AV2" s="36"/>
      <c r="AW2" s="36" t="s">
        <v>10</v>
      </c>
      <c r="AX2" s="36"/>
      <c r="AY2" s="36">
        <f>IFERROR(AY4/AY3,0)</f>
        <v>0</v>
      </c>
      <c r="AZ2" s="36"/>
      <c r="BA2" s="36">
        <f>IFERROR(BA4/BA3,0)</f>
        <v>0</v>
      </c>
      <c r="BB2" s="36"/>
      <c r="BC2" s="36">
        <f>IFERROR(BC4/BC3,0)</f>
        <v>1.3373885810648</v>
      </c>
      <c r="BD2" s="36"/>
      <c r="BE2" s="36">
        <f>IFERROR(BE4/BE3,0)</f>
        <v>0</v>
      </c>
      <c r="BF2" s="36"/>
      <c r="BG2" s="36">
        <f>IFERROR(BG4/BG3,0)</f>
        <v>0.444341085271318</v>
      </c>
      <c r="BH2" s="36"/>
      <c r="BI2" s="36">
        <f>IFERROR(BI4/BI3,0)</f>
        <v>0</v>
      </c>
      <c r="BJ2" s="36"/>
      <c r="BK2" s="36">
        <f>IFERROR(BK4/BK3,0)</f>
        <v>0</v>
      </c>
      <c r="BL2" s="36"/>
      <c r="BM2" s="36">
        <f>IFERROR(BM4/BM3,0)</f>
        <v>0</v>
      </c>
      <c r="BN2" s="36"/>
      <c r="BO2" s="36">
        <f>IFERROR(BO4/BO3,0)</f>
        <v>0</v>
      </c>
      <c r="BP2" s="36"/>
      <c r="BQ2" s="36" t="s">
        <v>10</v>
      </c>
      <c r="BR2" s="36"/>
      <c r="BS2" s="36">
        <f>IFERROR(BS4/BS3,0)</f>
        <v>0</v>
      </c>
      <c r="BT2" s="36"/>
      <c r="BU2" s="36">
        <f>IFERROR(BU4/BU3,0)</f>
        <v>0</v>
      </c>
      <c r="BV2" s="36"/>
      <c r="BW2" s="36">
        <f>IFERROR(BW4/BW3,0)</f>
        <v>0</v>
      </c>
      <c r="BX2" s="36"/>
    </row>
    <row r="3" spans="1:76">
      <c r="A3" s="20" t="s">
        <v>11</v>
      </c>
      <c r="B3" s="21">
        <f>COUNTIF(B9:B65359,"=M")</f>
        <v>400</v>
      </c>
      <c r="C3" s="22">
        <f>B3/B2</f>
        <v>0.728597449908925</v>
      </c>
      <c r="D3" s="23" t="s">
        <v>12</v>
      </c>
      <c r="E3" s="24">
        <f>COUNTIF(C9:C65359,"=open")</f>
        <v>4</v>
      </c>
      <c r="F3" s="17" t="s">
        <v>13</v>
      </c>
      <c r="G3" s="18">
        <f>COUNTIF(H9:H65359,"=Corrective")</f>
        <v>100</v>
      </c>
      <c r="H3" s="25" t="s">
        <v>14</v>
      </c>
      <c r="I3" s="37">
        <f>COUNTIF(I9:I65359,"=Proses")</f>
        <v>0</v>
      </c>
      <c r="J3" s="30" t="s">
        <v>15</v>
      </c>
      <c r="K3" s="34"/>
      <c r="L3" s="34"/>
      <c r="M3" s="34"/>
      <c r="N3" s="38" t="s">
        <v>16</v>
      </c>
      <c r="O3" s="2">
        <f>SUM(O9:O5002)</f>
        <v>79.07</v>
      </c>
      <c r="P3" s="2"/>
      <c r="Q3" s="2">
        <f>SUM(Q9:Q5002)</f>
        <v>82</v>
      </c>
      <c r="R3" s="2"/>
      <c r="S3" s="2">
        <f>SUM(S9:S5002)</f>
        <v>0</v>
      </c>
      <c r="T3" s="2"/>
      <c r="U3" s="2">
        <f>SUM(U9:U5002)</f>
        <v>0</v>
      </c>
      <c r="V3" s="2"/>
      <c r="W3" s="2">
        <f>SUM(W9:W5002)</f>
        <v>0</v>
      </c>
      <c r="X3" s="2"/>
      <c r="Y3" s="2">
        <f>SUM(Y9:Y5002)</f>
        <v>0</v>
      </c>
      <c r="Z3" s="2"/>
      <c r="AA3" s="2">
        <f>SUM(AA9:AA5002)</f>
        <v>0</v>
      </c>
      <c r="AB3" s="2"/>
      <c r="AC3" s="2">
        <f>SUM(AC9:AC5002)</f>
        <v>0</v>
      </c>
      <c r="AD3" s="2"/>
      <c r="AE3" s="2">
        <f>SUM(AE9:AE5002)</f>
        <v>0</v>
      </c>
      <c r="AF3" s="2"/>
      <c r="AG3" s="2">
        <f>SUM(AG9:AG5002)</f>
        <v>0</v>
      </c>
      <c r="AH3" s="2"/>
      <c r="AI3" s="2">
        <f>SUM(AI9:AI5002)</f>
        <v>0</v>
      </c>
      <c r="AJ3" s="2"/>
      <c r="AK3" s="2">
        <f>SUM(AK9:AK5002)</f>
        <v>0</v>
      </c>
      <c r="AL3" s="2"/>
      <c r="AM3" s="2">
        <f>SUM(AM9:AM5002)</f>
        <v>0</v>
      </c>
      <c r="AN3" s="2"/>
      <c r="AO3" s="2">
        <f>SUM(AO9:AO5002)</f>
        <v>0</v>
      </c>
      <c r="AP3" s="2"/>
      <c r="AQ3" s="2">
        <f>SUM(AQ9:AQ5002)</f>
        <v>111</v>
      </c>
      <c r="AR3" s="2"/>
      <c r="AS3" s="2">
        <f>SUM(AS9:AS5002)</f>
        <v>72.5</v>
      </c>
      <c r="AT3" s="2"/>
      <c r="AU3" s="2">
        <f>SUM(AU9:AU5002)</f>
        <v>105</v>
      </c>
      <c r="AV3" s="2"/>
      <c r="AW3" s="2">
        <f>SUM(AW9:AW5002)</f>
        <v>81</v>
      </c>
      <c r="AX3" s="2"/>
      <c r="AY3" s="2">
        <f>SUM(AY9:AY5002)</f>
        <v>118</v>
      </c>
      <c r="AZ3" s="2"/>
      <c r="BA3" s="2">
        <f>SUM(BA9:BA5002)</f>
        <v>116</v>
      </c>
      <c r="BB3" s="2"/>
      <c r="BC3" s="2">
        <f>SUM(BC9:BC5002)</f>
        <v>83.02</v>
      </c>
      <c r="BD3" s="2"/>
      <c r="BE3" s="2">
        <f>SUM(BE9:BE5002)</f>
        <v>0</v>
      </c>
      <c r="BF3" s="2"/>
      <c r="BG3" s="2">
        <f>SUM(BG9:BG5002)</f>
        <v>129</v>
      </c>
      <c r="BH3" s="2"/>
      <c r="BI3" s="2">
        <f>SUM(BI9:BI5002)</f>
        <v>130</v>
      </c>
      <c r="BJ3" s="2"/>
      <c r="BK3" s="2">
        <f>SUM(BK9:BK5002)</f>
        <v>0</v>
      </c>
      <c r="BL3" s="2"/>
      <c r="BM3" s="2">
        <f>SUM(BM9:BM5002)</f>
        <v>121</v>
      </c>
      <c r="BN3" s="2"/>
      <c r="BO3" s="2">
        <f>SUM(BO9:BO5002)</f>
        <v>109</v>
      </c>
      <c r="BP3" s="2"/>
      <c r="BQ3" s="2">
        <f>SUM(BQ9:BQ5002)</f>
        <v>78.03</v>
      </c>
      <c r="BR3" s="2"/>
      <c r="BS3" s="2">
        <f>SUM(BS9:BS5002)</f>
        <v>112</v>
      </c>
      <c r="BT3" s="2"/>
      <c r="BU3" s="2">
        <f>SUM(BU9:BU5002)</f>
        <v>89</v>
      </c>
      <c r="BV3" s="2"/>
      <c r="BW3" s="2">
        <f>SUM(BW9:BW5002)</f>
        <v>93</v>
      </c>
      <c r="BX3" s="2"/>
    </row>
    <row r="4" spans="1:76">
      <c r="A4" s="20" t="s">
        <v>17</v>
      </c>
      <c r="B4" s="21">
        <f>COUNTIF(B9:B65359,"=E")</f>
        <v>57</v>
      </c>
      <c r="C4" s="22">
        <f>B4/B2</f>
        <v>0.103825136612022</v>
      </c>
      <c r="D4" s="23" t="s">
        <v>18</v>
      </c>
      <c r="E4" s="24">
        <f>COUNTIF(C9:C65359,"=close")</f>
        <v>545</v>
      </c>
      <c r="F4" s="17" t="s">
        <v>19</v>
      </c>
      <c r="G4" s="18">
        <f>COUNTIF(H9:H65359,"=Predictive")</f>
        <v>27</v>
      </c>
      <c r="H4" s="25" t="s">
        <v>20</v>
      </c>
      <c r="I4" s="37">
        <f>COUNTIF(I9:I65359,"=Maintenance")</f>
        <v>0</v>
      </c>
      <c r="J4" s="39" t="str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544/548 = 99%</v>
      </c>
      <c r="K4" s="34"/>
      <c r="L4" s="34"/>
      <c r="M4" s="34"/>
      <c r="N4" s="38" t="s">
        <v>21</v>
      </c>
      <c r="O4" s="2">
        <f>SUM(P9:P5002)</f>
        <v>9</v>
      </c>
      <c r="P4" s="2"/>
      <c r="Q4" s="2">
        <f>SUM(R9:R5002)</f>
        <v>0</v>
      </c>
      <c r="R4" s="2"/>
      <c r="S4" s="2">
        <f>SUM(T9:T5002)</f>
        <v>0</v>
      </c>
      <c r="T4" s="2"/>
      <c r="U4" s="2">
        <f>SUM(V9:V5002)</f>
        <v>0</v>
      </c>
      <c r="V4" s="2"/>
      <c r="W4" s="2">
        <f>SUM(X9:X5002)</f>
        <v>0</v>
      </c>
      <c r="X4" s="2"/>
      <c r="Y4" s="2">
        <f>SUM(Z9:Z5002)</f>
        <v>0</v>
      </c>
      <c r="Z4" s="2"/>
      <c r="AA4" s="2">
        <f>SUM(AB9:AB5002)</f>
        <v>0</v>
      </c>
      <c r="AB4" s="2"/>
      <c r="AC4" s="2">
        <f>SUM(AD9:AD5002)</f>
        <v>0</v>
      </c>
      <c r="AD4" s="2"/>
      <c r="AE4" s="2">
        <f>SUM(AF9:AF5002)</f>
        <v>0</v>
      </c>
      <c r="AF4" s="2"/>
      <c r="AG4" s="2">
        <f>SUM(AH9:AH5002)</f>
        <v>0</v>
      </c>
      <c r="AH4" s="2"/>
      <c r="AI4" s="2">
        <f>SUM(AJ9:AJ5002)</f>
        <v>0</v>
      </c>
      <c r="AJ4" s="2"/>
      <c r="AK4" s="2">
        <f>SUM(AL9:AL5002)</f>
        <v>0</v>
      </c>
      <c r="AL4" s="2"/>
      <c r="AM4" s="2">
        <f>SUM(AN9:AN5002)</f>
        <v>0</v>
      </c>
      <c r="AN4" s="2"/>
      <c r="AO4" s="2">
        <f>SUM(AP9:AP5002)</f>
        <v>0</v>
      </c>
      <c r="AP4" s="2"/>
      <c r="AQ4" s="2">
        <f>SUM(AR9:AR5002)</f>
        <v>0</v>
      </c>
      <c r="AR4" s="2"/>
      <c r="AS4" s="2">
        <f>SUM(AT9:AT5002)</f>
        <v>0</v>
      </c>
      <c r="AT4" s="2"/>
      <c r="AU4" s="2">
        <f>SUM(AV9:AV5002)</f>
        <v>18</v>
      </c>
      <c r="AV4" s="2"/>
      <c r="AW4" s="2">
        <f>SUM(AX9:AX5002)</f>
        <v>0</v>
      </c>
      <c r="AX4" s="2"/>
      <c r="AY4" s="2">
        <f>SUM(AZ9:AZ5002)</f>
        <v>0</v>
      </c>
      <c r="AZ4" s="2"/>
      <c r="BA4" s="2">
        <f>SUM(BB9:BB5002)</f>
        <v>0</v>
      </c>
      <c r="BB4" s="2"/>
      <c r="BC4" s="2">
        <f>SUM(BD9:BD5002)</f>
        <v>111.03</v>
      </c>
      <c r="BD4" s="2"/>
      <c r="BE4" s="2">
        <f>SUM(BF9:BF5002)</f>
        <v>0</v>
      </c>
      <c r="BF4" s="2"/>
      <c r="BG4" s="2">
        <f>SUM(BH9:BH5002)</f>
        <v>57.32</v>
      </c>
      <c r="BH4" s="2"/>
      <c r="BI4" s="2">
        <f>SUM(BJ9:BJ5002)</f>
        <v>0</v>
      </c>
      <c r="BJ4" s="2"/>
      <c r="BK4" s="2">
        <f>SUM(BL9:BL5002)</f>
        <v>0</v>
      </c>
      <c r="BL4" s="2"/>
      <c r="BM4" s="2">
        <f>SUM(BN9:BN5002)</f>
        <v>0</v>
      </c>
      <c r="BN4" s="2"/>
      <c r="BO4" s="2">
        <f>SUM(BP9:BP5002)</f>
        <v>0</v>
      </c>
      <c r="BP4" s="2"/>
      <c r="BQ4" s="2">
        <f>SUM(BR9:BR5002)</f>
        <v>0</v>
      </c>
      <c r="BR4" s="2"/>
      <c r="BS4" s="2">
        <f>SUM(BT9:BT5002)</f>
        <v>0</v>
      </c>
      <c r="BT4" s="2"/>
      <c r="BU4" s="2">
        <f>SUM(BV9:BV5002)</f>
        <v>0</v>
      </c>
      <c r="BV4" s="2"/>
      <c r="BW4" s="2">
        <f>SUM(BX9:BX5002)</f>
        <v>0</v>
      </c>
      <c r="BX4" s="2"/>
    </row>
    <row r="5" spans="1:76">
      <c r="A5" s="2" t="s">
        <v>22</v>
      </c>
      <c r="B5" s="2" t="s">
        <v>23</v>
      </c>
      <c r="C5" s="26" t="s">
        <v>6</v>
      </c>
      <c r="D5" s="2" t="s">
        <v>24</v>
      </c>
      <c r="E5" s="2" t="s">
        <v>25</v>
      </c>
      <c r="F5" s="2" t="s">
        <v>26</v>
      </c>
      <c r="G5" s="2" t="s">
        <v>27</v>
      </c>
      <c r="H5" s="27" t="s">
        <v>28</v>
      </c>
      <c r="I5" s="27" t="s">
        <v>8</v>
      </c>
      <c r="J5" s="40" t="s">
        <v>29</v>
      </c>
      <c r="K5" s="41" t="s">
        <v>30</v>
      </c>
      <c r="L5" s="42" t="s">
        <v>31</v>
      </c>
      <c r="M5" s="43" t="s">
        <v>32</v>
      </c>
      <c r="N5" s="44" t="s">
        <v>33</v>
      </c>
      <c r="O5" s="45" t="str">
        <f>N5</f>
        <v>Maret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35"/>
    </row>
    <row r="6" ht="23" customHeight="1" spans="1:76">
      <c r="A6" s="2"/>
      <c r="B6" s="2"/>
      <c r="C6" s="26"/>
      <c r="D6" s="2"/>
      <c r="E6" s="2"/>
      <c r="F6" s="2"/>
      <c r="G6" s="2"/>
      <c r="H6" s="28"/>
      <c r="I6" s="28"/>
      <c r="J6" s="47"/>
      <c r="K6" s="48"/>
      <c r="L6" s="49"/>
      <c r="M6" s="43"/>
      <c r="N6" s="50"/>
      <c r="O6" s="2">
        <v>1</v>
      </c>
      <c r="P6" s="2"/>
      <c r="Q6" s="2">
        <v>2</v>
      </c>
      <c r="R6" s="2"/>
      <c r="S6" s="2">
        <v>3</v>
      </c>
      <c r="T6" s="2"/>
      <c r="U6" s="2">
        <v>4</v>
      </c>
      <c r="V6" s="2"/>
      <c r="W6" s="2">
        <v>5</v>
      </c>
      <c r="X6" s="2"/>
      <c r="Y6" s="2">
        <v>6</v>
      </c>
      <c r="Z6" s="2"/>
      <c r="AA6" s="2">
        <v>7</v>
      </c>
      <c r="AB6" s="2"/>
      <c r="AC6" s="2">
        <v>8</v>
      </c>
      <c r="AD6" s="2"/>
      <c r="AE6" s="2">
        <v>9</v>
      </c>
      <c r="AF6" s="2"/>
      <c r="AG6" s="2">
        <v>10</v>
      </c>
      <c r="AH6" s="2"/>
      <c r="AI6" s="2">
        <v>11</v>
      </c>
      <c r="AJ6" s="2"/>
      <c r="AK6" s="2">
        <v>12</v>
      </c>
      <c r="AL6" s="2"/>
      <c r="AM6" s="2">
        <v>13</v>
      </c>
      <c r="AN6" s="2"/>
      <c r="AO6" s="2">
        <v>14</v>
      </c>
      <c r="AP6" s="2"/>
      <c r="AQ6" s="2">
        <v>15</v>
      </c>
      <c r="AR6" s="2"/>
      <c r="AS6" s="2">
        <v>16</v>
      </c>
      <c r="AT6" s="2"/>
      <c r="AU6" s="2">
        <v>17</v>
      </c>
      <c r="AV6" s="2"/>
      <c r="AW6" s="2">
        <v>18</v>
      </c>
      <c r="AX6" s="2"/>
      <c r="AY6" s="2">
        <v>19</v>
      </c>
      <c r="AZ6" s="2"/>
      <c r="BA6" s="2">
        <v>20</v>
      </c>
      <c r="BB6" s="2"/>
      <c r="BC6" s="2">
        <v>21</v>
      </c>
      <c r="BD6" s="2"/>
      <c r="BE6" s="2">
        <v>22</v>
      </c>
      <c r="BF6" s="2"/>
      <c r="BG6" s="2">
        <v>23</v>
      </c>
      <c r="BH6" s="2"/>
      <c r="BI6" s="2">
        <v>24</v>
      </c>
      <c r="BJ6" s="2"/>
      <c r="BK6" s="2">
        <v>25</v>
      </c>
      <c r="BL6" s="2"/>
      <c r="BM6" s="2">
        <v>26</v>
      </c>
      <c r="BN6" s="2"/>
      <c r="BO6" s="2">
        <v>27</v>
      </c>
      <c r="BP6" s="2"/>
      <c r="BQ6" s="2">
        <v>28</v>
      </c>
      <c r="BR6" s="2"/>
      <c r="BS6" s="2">
        <v>29</v>
      </c>
      <c r="BT6" s="2"/>
      <c r="BU6" s="2">
        <v>30</v>
      </c>
      <c r="BV6" s="2"/>
      <c r="BW6" s="2">
        <v>31</v>
      </c>
      <c r="BX6" s="2"/>
    </row>
    <row r="7" ht="23" customHeight="1" spans="1:76">
      <c r="A7" s="2"/>
      <c r="B7" s="2"/>
      <c r="C7" s="26"/>
      <c r="D7" s="2"/>
      <c r="E7" s="2"/>
      <c r="F7" s="2"/>
      <c r="G7" s="2"/>
      <c r="H7" s="28"/>
      <c r="I7" s="28"/>
      <c r="J7" s="47"/>
      <c r="K7" s="48"/>
      <c r="L7" s="49"/>
      <c r="M7" s="43"/>
      <c r="N7" s="50" t="s">
        <v>5</v>
      </c>
      <c r="O7" s="2">
        <f t="shared" ref="O7:BX7" si="0">COUNTIF(O9:O65535,"&gt;0")</f>
        <v>47</v>
      </c>
      <c r="P7" s="2">
        <f t="shared" si="0"/>
        <v>3</v>
      </c>
      <c r="Q7" s="2">
        <f t="shared" si="0"/>
        <v>45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  <c r="AI7" s="2">
        <f t="shared" si="0"/>
        <v>0</v>
      </c>
      <c r="AJ7" s="2">
        <f t="shared" si="0"/>
        <v>0</v>
      </c>
      <c r="AK7" s="2">
        <f t="shared" si="0"/>
        <v>0</v>
      </c>
      <c r="AL7" s="2">
        <f t="shared" si="0"/>
        <v>0</v>
      </c>
      <c r="AM7" s="2">
        <f t="shared" si="0"/>
        <v>0</v>
      </c>
      <c r="AN7" s="2">
        <f t="shared" si="0"/>
        <v>0</v>
      </c>
      <c r="AO7" s="2">
        <f t="shared" si="0"/>
        <v>0</v>
      </c>
      <c r="AP7" s="2">
        <f t="shared" si="0"/>
        <v>0</v>
      </c>
      <c r="AQ7" s="2">
        <f t="shared" si="0"/>
        <v>16</v>
      </c>
      <c r="AR7" s="2">
        <f t="shared" si="0"/>
        <v>0</v>
      </c>
      <c r="AS7" s="2">
        <f t="shared" si="0"/>
        <v>40</v>
      </c>
      <c r="AT7" s="2">
        <f t="shared" si="0"/>
        <v>0</v>
      </c>
      <c r="AU7" s="2">
        <f t="shared" si="0"/>
        <v>32</v>
      </c>
      <c r="AV7" s="2">
        <f t="shared" si="0"/>
        <v>5</v>
      </c>
      <c r="AW7" s="2">
        <f t="shared" si="0"/>
        <v>39</v>
      </c>
      <c r="AX7" s="2">
        <f t="shared" si="0"/>
        <v>0</v>
      </c>
      <c r="AY7" s="2">
        <f t="shared" si="0"/>
        <v>36</v>
      </c>
      <c r="AZ7" s="2">
        <f t="shared" si="0"/>
        <v>0</v>
      </c>
      <c r="BA7" s="2">
        <f t="shared" si="0"/>
        <v>27</v>
      </c>
      <c r="BB7" s="2">
        <f t="shared" si="0"/>
        <v>0</v>
      </c>
      <c r="BC7" s="2">
        <f t="shared" si="0"/>
        <v>46</v>
      </c>
      <c r="BD7" s="2">
        <f t="shared" si="0"/>
        <v>59</v>
      </c>
      <c r="BE7" s="2">
        <f t="shared" si="0"/>
        <v>0</v>
      </c>
      <c r="BF7" s="2">
        <f t="shared" si="0"/>
        <v>0</v>
      </c>
      <c r="BG7" s="2">
        <f t="shared" si="0"/>
        <v>43</v>
      </c>
      <c r="BH7" s="2">
        <f t="shared" si="0"/>
        <v>26</v>
      </c>
      <c r="BI7" s="2">
        <f t="shared" si="0"/>
        <v>32</v>
      </c>
      <c r="BJ7" s="2">
        <f t="shared" si="0"/>
        <v>0</v>
      </c>
      <c r="BK7" s="2">
        <f t="shared" si="0"/>
        <v>0</v>
      </c>
      <c r="BL7" s="2">
        <f t="shared" si="0"/>
        <v>0</v>
      </c>
      <c r="BM7" s="2">
        <f t="shared" si="0"/>
        <v>39</v>
      </c>
      <c r="BN7" s="2">
        <f t="shared" si="0"/>
        <v>0</v>
      </c>
      <c r="BO7" s="2">
        <f t="shared" si="0"/>
        <v>47</v>
      </c>
      <c r="BP7" s="2">
        <f t="shared" si="0"/>
        <v>0</v>
      </c>
      <c r="BQ7" s="2">
        <f t="shared" si="0"/>
        <v>47</v>
      </c>
      <c r="BR7" s="2">
        <f t="shared" si="0"/>
        <v>0</v>
      </c>
      <c r="BS7" s="2">
        <f t="shared" si="0"/>
        <v>29</v>
      </c>
      <c r="BT7" s="2">
        <f t="shared" si="0"/>
        <v>0</v>
      </c>
      <c r="BU7" s="2">
        <f t="shared" si="0"/>
        <v>34</v>
      </c>
      <c r="BV7" s="2">
        <f t="shared" si="0"/>
        <v>0</v>
      </c>
      <c r="BW7" s="2">
        <f t="shared" si="0"/>
        <v>40</v>
      </c>
      <c r="BX7" s="2">
        <f t="shared" si="0"/>
        <v>0</v>
      </c>
    </row>
    <row r="8" ht="19" customHeight="1" spans="1:76">
      <c r="A8" s="2"/>
      <c r="B8" s="2"/>
      <c r="C8" s="26"/>
      <c r="D8" s="2"/>
      <c r="E8" s="2"/>
      <c r="F8" s="2"/>
      <c r="G8" s="2"/>
      <c r="H8" s="29"/>
      <c r="I8" s="29"/>
      <c r="J8" s="51"/>
      <c r="K8" s="52"/>
      <c r="L8" s="53"/>
      <c r="M8" s="43"/>
      <c r="N8" s="54"/>
      <c r="O8" s="55" t="s">
        <v>34</v>
      </c>
      <c r="P8" s="56" t="s">
        <v>35</v>
      </c>
      <c r="Q8" s="55" t="s">
        <v>34</v>
      </c>
      <c r="R8" s="56" t="s">
        <v>35</v>
      </c>
      <c r="S8" s="55" t="s">
        <v>34</v>
      </c>
      <c r="T8" s="56" t="s">
        <v>35</v>
      </c>
      <c r="U8" s="55" t="s">
        <v>34</v>
      </c>
      <c r="V8" s="56" t="s">
        <v>35</v>
      </c>
      <c r="W8" s="55" t="s">
        <v>34</v>
      </c>
      <c r="X8" s="56" t="s">
        <v>35</v>
      </c>
      <c r="Y8" s="55" t="s">
        <v>34</v>
      </c>
      <c r="Z8" s="56" t="s">
        <v>35</v>
      </c>
      <c r="AA8" s="55" t="s">
        <v>34</v>
      </c>
      <c r="AB8" s="56" t="s">
        <v>35</v>
      </c>
      <c r="AC8" s="55" t="s">
        <v>34</v>
      </c>
      <c r="AD8" s="56" t="s">
        <v>35</v>
      </c>
      <c r="AE8" s="55" t="s">
        <v>34</v>
      </c>
      <c r="AF8" s="56" t="s">
        <v>35</v>
      </c>
      <c r="AG8" s="55" t="s">
        <v>34</v>
      </c>
      <c r="AH8" s="56" t="s">
        <v>35</v>
      </c>
      <c r="AI8" s="55" t="s">
        <v>34</v>
      </c>
      <c r="AJ8" s="56" t="s">
        <v>35</v>
      </c>
      <c r="AK8" s="55" t="s">
        <v>34</v>
      </c>
      <c r="AL8" s="56" t="s">
        <v>35</v>
      </c>
      <c r="AM8" s="55" t="s">
        <v>34</v>
      </c>
      <c r="AN8" s="56" t="s">
        <v>35</v>
      </c>
      <c r="AO8" s="55" t="s">
        <v>34</v>
      </c>
      <c r="AP8" s="56" t="s">
        <v>35</v>
      </c>
      <c r="AQ8" s="55" t="s">
        <v>34</v>
      </c>
      <c r="AR8" s="56" t="s">
        <v>35</v>
      </c>
      <c r="AS8" s="55" t="s">
        <v>34</v>
      </c>
      <c r="AT8" s="56" t="s">
        <v>35</v>
      </c>
      <c r="AU8" s="55" t="s">
        <v>34</v>
      </c>
      <c r="AV8" s="56" t="s">
        <v>35</v>
      </c>
      <c r="AW8" s="55" t="s">
        <v>34</v>
      </c>
      <c r="AX8" s="56" t="s">
        <v>35</v>
      </c>
      <c r="AY8" s="55" t="s">
        <v>34</v>
      </c>
      <c r="AZ8" s="56" t="s">
        <v>35</v>
      </c>
      <c r="BA8" s="55" t="s">
        <v>34</v>
      </c>
      <c r="BB8" s="56" t="s">
        <v>35</v>
      </c>
      <c r="BC8" s="55" t="s">
        <v>34</v>
      </c>
      <c r="BD8" s="56" t="s">
        <v>35</v>
      </c>
      <c r="BE8" s="55" t="s">
        <v>34</v>
      </c>
      <c r="BF8" s="56" t="s">
        <v>35</v>
      </c>
      <c r="BG8" s="55" t="s">
        <v>34</v>
      </c>
      <c r="BH8" s="56" t="s">
        <v>35</v>
      </c>
      <c r="BI8" s="55" t="s">
        <v>34</v>
      </c>
      <c r="BJ8" s="56" t="s">
        <v>35</v>
      </c>
      <c r="BK8" s="55" t="s">
        <v>34</v>
      </c>
      <c r="BL8" s="56" t="s">
        <v>35</v>
      </c>
      <c r="BM8" s="55" t="s">
        <v>34</v>
      </c>
      <c r="BN8" s="56" t="s">
        <v>35</v>
      </c>
      <c r="BO8" s="55" t="s">
        <v>34</v>
      </c>
      <c r="BP8" s="56" t="s">
        <v>35</v>
      </c>
      <c r="BQ8" s="55" t="s">
        <v>34</v>
      </c>
      <c r="BR8" s="56" t="s">
        <v>35</v>
      </c>
      <c r="BS8" s="55" t="s">
        <v>34</v>
      </c>
      <c r="BT8" s="56" t="s">
        <v>35</v>
      </c>
      <c r="BU8" s="55" t="s">
        <v>34</v>
      </c>
      <c r="BV8" s="56" t="s">
        <v>35</v>
      </c>
      <c r="BW8" s="55" t="s">
        <v>34</v>
      </c>
      <c r="BX8" s="56" t="s">
        <v>35</v>
      </c>
    </row>
    <row r="9" spans="1:64">
      <c r="A9" t="s">
        <v>36</v>
      </c>
      <c r="C9" t="s">
        <v>37</v>
      </c>
      <c r="D9" t="s">
        <v>38</v>
      </c>
      <c r="E9" t="s">
        <v>39</v>
      </c>
      <c r="F9" t="s">
        <v>39</v>
      </c>
      <c r="G9" t="s">
        <v>40</v>
      </c>
      <c r="H9" t="s">
        <v>13</v>
      </c>
      <c r="J9" t="str">
        <f t="shared" ref="J9:J72" si="1">IF(K9&gt;0,IF(C9="open","plan open",IF(C9="close","plan close","")),IF(C9="open","unplan open",IF(C9="close","unplan close","")))</f>
        <v>plan close</v>
      </c>
      <c r="K9" s="8">
        <f t="shared" ref="K9:K72" si="2">O9+Q9+S9+U9+W9+Y9+AA9+AC9+AE9+AG9+AI9+AK9+AM9+AO9+AQ9+AS9+AU9+AW9+AY9+BA9+BC9+BE9+BG9+BI9+BK9+BM9+BO9++BQ9+BS9+BU9+BW9</f>
        <v>12</v>
      </c>
      <c r="L9" s="8">
        <f t="shared" ref="L9:L72" si="3">P9+R9+T9+V9+X9+Z9+AB9+AD9+AF9+AH9+AJ9+AL9+AN9+AP9+AR9+AT9+AV9+AX9+AZ9+BB9+BD9+BF9+BH9+BJ9+BL9+BN9+BP9++BR9+BT9+BV9+BX9</f>
        <v>0</v>
      </c>
      <c r="M9" s="9">
        <f t="shared" ref="M9:M34" si="4">IFERROR(L9/K9,0)</f>
        <v>0</v>
      </c>
      <c r="Q9" s="8">
        <v>12</v>
      </c>
      <c r="BL9" s="8">
        <v>0</v>
      </c>
    </row>
    <row r="10" spans="1:15">
      <c r="A10" t="s">
        <v>41</v>
      </c>
      <c r="C10" t="s">
        <v>37</v>
      </c>
      <c r="D10" t="s">
        <v>38</v>
      </c>
      <c r="E10" t="s">
        <v>42</v>
      </c>
      <c r="F10" t="s">
        <v>43</v>
      </c>
      <c r="G10" t="s">
        <v>44</v>
      </c>
      <c r="H10" t="s">
        <v>13</v>
      </c>
      <c r="J10" t="str">
        <f t="shared" si="1"/>
        <v>plan close</v>
      </c>
      <c r="K10" s="8">
        <f t="shared" si="2"/>
        <v>4.5</v>
      </c>
      <c r="L10" s="8">
        <f t="shared" si="3"/>
        <v>0</v>
      </c>
      <c r="M10" s="9">
        <f t="shared" si="4"/>
        <v>0</v>
      </c>
      <c r="O10" s="8">
        <v>4.5</v>
      </c>
    </row>
    <row r="11" spans="1:16">
      <c r="A11" t="s">
        <v>45</v>
      </c>
      <c r="C11" t="s">
        <v>37</v>
      </c>
      <c r="D11" t="s">
        <v>46</v>
      </c>
      <c r="E11" t="s">
        <v>47</v>
      </c>
      <c r="F11" t="s">
        <v>48</v>
      </c>
      <c r="G11" t="s">
        <v>49</v>
      </c>
      <c r="H11" t="s">
        <v>7</v>
      </c>
      <c r="I11" t="s">
        <v>50</v>
      </c>
      <c r="J11" t="str">
        <f t="shared" si="1"/>
        <v>plan close</v>
      </c>
      <c r="K11" s="8">
        <f t="shared" si="2"/>
        <v>1.5</v>
      </c>
      <c r="L11" s="8">
        <f t="shared" si="3"/>
        <v>1.5</v>
      </c>
      <c r="M11" s="9">
        <f t="shared" si="4"/>
        <v>1</v>
      </c>
      <c r="O11" s="8">
        <v>1.5</v>
      </c>
      <c r="P11" s="8">
        <v>1.5</v>
      </c>
    </row>
    <row r="12" spans="1:16">
      <c r="A12" t="s">
        <v>51</v>
      </c>
      <c r="C12" t="s">
        <v>37</v>
      </c>
      <c r="D12" t="s">
        <v>46</v>
      </c>
      <c r="E12" t="s">
        <v>47</v>
      </c>
      <c r="F12" t="s">
        <v>52</v>
      </c>
      <c r="G12" t="s">
        <v>53</v>
      </c>
      <c r="H12" t="s">
        <v>13</v>
      </c>
      <c r="I12" t="s">
        <v>50</v>
      </c>
      <c r="J12" t="str">
        <f t="shared" si="1"/>
        <v>plan close</v>
      </c>
      <c r="K12" s="8">
        <f t="shared" si="2"/>
        <v>1.5</v>
      </c>
      <c r="L12" s="8">
        <f t="shared" si="3"/>
        <v>6</v>
      </c>
      <c r="M12" s="9">
        <f t="shared" si="4"/>
        <v>4</v>
      </c>
      <c r="O12" s="8">
        <v>1.5</v>
      </c>
      <c r="P12" s="8">
        <v>6</v>
      </c>
    </row>
    <row r="13" spans="1:16">
      <c r="A13" t="s">
        <v>54</v>
      </c>
      <c r="C13" t="s">
        <v>37</v>
      </c>
      <c r="D13" t="s">
        <v>55</v>
      </c>
      <c r="E13" t="s">
        <v>56</v>
      </c>
      <c r="F13" t="s">
        <v>56</v>
      </c>
      <c r="G13" t="s">
        <v>57</v>
      </c>
      <c r="J13" t="str">
        <f t="shared" si="1"/>
        <v>unplan close</v>
      </c>
      <c r="K13" s="8">
        <f t="shared" si="2"/>
        <v>0</v>
      </c>
      <c r="L13" s="8">
        <f t="shared" si="3"/>
        <v>1.5</v>
      </c>
      <c r="M13" s="9">
        <f t="shared" si="4"/>
        <v>0</v>
      </c>
      <c r="P13" s="8">
        <v>1.5</v>
      </c>
    </row>
    <row r="14" spans="1:17">
      <c r="A14" t="s">
        <v>58</v>
      </c>
      <c r="C14" t="s">
        <v>37</v>
      </c>
      <c r="D14" t="s">
        <v>55</v>
      </c>
      <c r="E14" t="s">
        <v>59</v>
      </c>
      <c r="F14" t="s">
        <v>60</v>
      </c>
      <c r="G14" t="s">
        <v>61</v>
      </c>
      <c r="H14" t="s">
        <v>13</v>
      </c>
      <c r="I14" t="s">
        <v>50</v>
      </c>
      <c r="J14" t="str">
        <f t="shared" si="1"/>
        <v>plan close</v>
      </c>
      <c r="K14" s="8">
        <f t="shared" si="2"/>
        <v>3</v>
      </c>
      <c r="L14" s="8">
        <f t="shared" si="3"/>
        <v>0</v>
      </c>
      <c r="M14" s="9">
        <f t="shared" si="4"/>
        <v>0</v>
      </c>
      <c r="Q14" s="8">
        <v>3</v>
      </c>
    </row>
    <row r="15" spans="1:17">
      <c r="A15" t="s">
        <v>62</v>
      </c>
      <c r="C15" t="s">
        <v>37</v>
      </c>
      <c r="D15" t="s">
        <v>46</v>
      </c>
      <c r="E15" t="s">
        <v>63</v>
      </c>
      <c r="F15" t="s">
        <v>64</v>
      </c>
      <c r="G15" t="s">
        <v>65</v>
      </c>
      <c r="H15" t="s">
        <v>13</v>
      </c>
      <c r="I15" t="s">
        <v>50</v>
      </c>
      <c r="J15" t="str">
        <f t="shared" si="1"/>
        <v>plan close</v>
      </c>
      <c r="K15" s="8">
        <f t="shared" si="2"/>
        <v>4</v>
      </c>
      <c r="L15" s="8">
        <f t="shared" si="3"/>
        <v>0</v>
      </c>
      <c r="M15" s="9">
        <f t="shared" si="4"/>
        <v>0</v>
      </c>
      <c r="Q15" s="8">
        <v>4</v>
      </c>
    </row>
    <row r="16" spans="1:15">
      <c r="A16" t="s">
        <v>66</v>
      </c>
      <c r="C16" t="s">
        <v>37</v>
      </c>
      <c r="D16" t="s">
        <v>67</v>
      </c>
      <c r="E16" t="s">
        <v>68</v>
      </c>
      <c r="F16" t="s">
        <v>68</v>
      </c>
      <c r="G16" t="s">
        <v>49</v>
      </c>
      <c r="H16" t="s">
        <v>7</v>
      </c>
      <c r="I16" t="s">
        <v>50</v>
      </c>
      <c r="J16" t="str">
        <f t="shared" si="1"/>
        <v>plan close</v>
      </c>
      <c r="K16" s="8">
        <f t="shared" si="2"/>
        <v>1</v>
      </c>
      <c r="L16" s="8">
        <f t="shared" si="3"/>
        <v>0</v>
      </c>
      <c r="M16" s="9">
        <f t="shared" si="4"/>
        <v>0</v>
      </c>
      <c r="O16" s="8">
        <v>1</v>
      </c>
    </row>
    <row r="17" spans="1:15">
      <c r="A17" t="s">
        <v>69</v>
      </c>
      <c r="C17" t="s">
        <v>37</v>
      </c>
      <c r="D17" t="s">
        <v>67</v>
      </c>
      <c r="E17" t="s">
        <v>70</v>
      </c>
      <c r="F17" t="s">
        <v>71</v>
      </c>
      <c r="G17" t="s">
        <v>49</v>
      </c>
      <c r="H17" t="s">
        <v>7</v>
      </c>
      <c r="I17" t="s">
        <v>50</v>
      </c>
      <c r="J17" t="str">
        <f t="shared" si="1"/>
        <v>plan close</v>
      </c>
      <c r="K17" s="8">
        <f t="shared" si="2"/>
        <v>1</v>
      </c>
      <c r="L17" s="8">
        <f t="shared" si="3"/>
        <v>0</v>
      </c>
      <c r="M17" s="9">
        <f t="shared" si="4"/>
        <v>0</v>
      </c>
      <c r="O17" s="8">
        <v>1</v>
      </c>
    </row>
    <row r="18" spans="1:15">
      <c r="A18" t="s">
        <v>72</v>
      </c>
      <c r="C18" t="s">
        <v>37</v>
      </c>
      <c r="D18" t="s">
        <v>67</v>
      </c>
      <c r="E18" t="s">
        <v>73</v>
      </c>
      <c r="F18" t="s">
        <v>73</v>
      </c>
      <c r="G18" t="s">
        <v>74</v>
      </c>
      <c r="H18" t="s">
        <v>13</v>
      </c>
      <c r="I18" t="s">
        <v>50</v>
      </c>
      <c r="J18" t="str">
        <f t="shared" si="1"/>
        <v>plan close</v>
      </c>
      <c r="K18" s="8">
        <f t="shared" si="2"/>
        <v>12</v>
      </c>
      <c r="L18" s="8">
        <f t="shared" si="3"/>
        <v>0</v>
      </c>
      <c r="M18" s="9">
        <f t="shared" si="4"/>
        <v>0</v>
      </c>
      <c r="O18" s="8">
        <v>12</v>
      </c>
    </row>
    <row r="19" spans="1:17">
      <c r="A19" t="s">
        <v>75</v>
      </c>
      <c r="C19" t="s">
        <v>37</v>
      </c>
      <c r="D19" t="s">
        <v>76</v>
      </c>
      <c r="E19" t="s">
        <v>77</v>
      </c>
      <c r="F19" t="s">
        <v>77</v>
      </c>
      <c r="G19" t="s">
        <v>49</v>
      </c>
      <c r="H19" t="s">
        <v>7</v>
      </c>
      <c r="I19" t="s">
        <v>50</v>
      </c>
      <c r="J19" t="str">
        <f t="shared" si="1"/>
        <v>plan close</v>
      </c>
      <c r="K19" s="8">
        <f t="shared" si="2"/>
        <v>1.5</v>
      </c>
      <c r="L19" s="8">
        <f t="shared" si="3"/>
        <v>0</v>
      </c>
      <c r="M19" s="9">
        <f t="shared" si="4"/>
        <v>0</v>
      </c>
      <c r="O19" s="8">
        <v>0.5</v>
      </c>
      <c r="Q19" s="8">
        <v>1</v>
      </c>
    </row>
    <row r="20" spans="1:15">
      <c r="A20" t="s">
        <v>78</v>
      </c>
      <c r="C20" t="s">
        <v>37</v>
      </c>
      <c r="D20" t="s">
        <v>76</v>
      </c>
      <c r="E20" t="s">
        <v>79</v>
      </c>
      <c r="F20" t="s">
        <v>79</v>
      </c>
      <c r="G20" t="s">
        <v>49</v>
      </c>
      <c r="H20" t="s">
        <v>7</v>
      </c>
      <c r="I20" t="s">
        <v>50</v>
      </c>
      <c r="J20" t="str">
        <f t="shared" si="1"/>
        <v>plan close</v>
      </c>
      <c r="K20" s="8">
        <f t="shared" si="2"/>
        <v>0.5</v>
      </c>
      <c r="L20" s="8">
        <f t="shared" si="3"/>
        <v>0</v>
      </c>
      <c r="M20" s="9">
        <f t="shared" si="4"/>
        <v>0</v>
      </c>
      <c r="O20" s="8">
        <v>0.5</v>
      </c>
    </row>
    <row r="21" spans="1:15">
      <c r="A21" t="s">
        <v>80</v>
      </c>
      <c r="C21" t="s">
        <v>37</v>
      </c>
      <c r="D21" t="s">
        <v>76</v>
      </c>
      <c r="E21" t="s">
        <v>81</v>
      </c>
      <c r="F21" t="s">
        <v>81</v>
      </c>
      <c r="G21" t="s">
        <v>49</v>
      </c>
      <c r="H21" t="s">
        <v>7</v>
      </c>
      <c r="I21" t="s">
        <v>50</v>
      </c>
      <c r="J21" t="str">
        <f t="shared" si="1"/>
        <v>plan close</v>
      </c>
      <c r="K21" s="8">
        <f t="shared" si="2"/>
        <v>0.5</v>
      </c>
      <c r="L21" s="8">
        <f t="shared" si="3"/>
        <v>0</v>
      </c>
      <c r="M21" s="9">
        <f t="shared" si="4"/>
        <v>0</v>
      </c>
      <c r="O21" s="8">
        <v>0.5</v>
      </c>
    </row>
    <row r="22" spans="1:15">
      <c r="A22" t="s">
        <v>82</v>
      </c>
      <c r="C22" t="s">
        <v>37</v>
      </c>
      <c r="D22" t="s">
        <v>76</v>
      </c>
      <c r="E22" t="s">
        <v>83</v>
      </c>
      <c r="F22" t="s">
        <v>71</v>
      </c>
      <c r="G22" t="s">
        <v>49</v>
      </c>
      <c r="H22" t="s">
        <v>7</v>
      </c>
      <c r="I22" t="s">
        <v>50</v>
      </c>
      <c r="J22" t="str">
        <f t="shared" si="1"/>
        <v>plan close</v>
      </c>
      <c r="K22" s="8">
        <f t="shared" si="2"/>
        <v>0.5</v>
      </c>
      <c r="L22" s="8">
        <f t="shared" si="3"/>
        <v>0</v>
      </c>
      <c r="M22" s="9">
        <f t="shared" si="4"/>
        <v>0</v>
      </c>
      <c r="O22" s="8">
        <v>0.5</v>
      </c>
    </row>
    <row r="23" spans="1:15">
      <c r="A23" t="s">
        <v>84</v>
      </c>
      <c r="C23" t="s">
        <v>37</v>
      </c>
      <c r="D23" t="s">
        <v>76</v>
      </c>
      <c r="E23" t="s">
        <v>85</v>
      </c>
      <c r="F23" t="s">
        <v>85</v>
      </c>
      <c r="G23" t="s">
        <v>49</v>
      </c>
      <c r="H23" t="s">
        <v>7</v>
      </c>
      <c r="I23" t="s">
        <v>50</v>
      </c>
      <c r="J23" t="str">
        <f t="shared" si="1"/>
        <v>plan close</v>
      </c>
      <c r="K23" s="8">
        <f t="shared" si="2"/>
        <v>0.5</v>
      </c>
      <c r="L23" s="8">
        <f t="shared" si="3"/>
        <v>0</v>
      </c>
      <c r="M23" s="9">
        <f t="shared" si="4"/>
        <v>0</v>
      </c>
      <c r="O23" s="8">
        <v>0.5</v>
      </c>
    </row>
    <row r="24" spans="1:15">
      <c r="A24" t="s">
        <v>86</v>
      </c>
      <c r="C24" t="s">
        <v>37</v>
      </c>
      <c r="D24" t="s">
        <v>76</v>
      </c>
      <c r="E24" t="s">
        <v>87</v>
      </c>
      <c r="F24" t="s">
        <v>87</v>
      </c>
      <c r="G24" t="s">
        <v>49</v>
      </c>
      <c r="H24" t="s">
        <v>7</v>
      </c>
      <c r="I24" t="s">
        <v>50</v>
      </c>
      <c r="J24" t="str">
        <f t="shared" si="1"/>
        <v>plan close</v>
      </c>
      <c r="K24" s="8">
        <f t="shared" si="2"/>
        <v>0.5</v>
      </c>
      <c r="L24" s="8">
        <f t="shared" si="3"/>
        <v>0</v>
      </c>
      <c r="M24" s="9">
        <f t="shared" si="4"/>
        <v>0</v>
      </c>
      <c r="O24" s="8">
        <v>0.5</v>
      </c>
    </row>
    <row r="25" spans="1:15">
      <c r="A25" t="s">
        <v>88</v>
      </c>
      <c r="C25" t="s">
        <v>37</v>
      </c>
      <c r="D25" t="s">
        <v>76</v>
      </c>
      <c r="E25" t="s">
        <v>89</v>
      </c>
      <c r="F25" t="s">
        <v>89</v>
      </c>
      <c r="G25" t="s">
        <v>90</v>
      </c>
      <c r="H25" t="s">
        <v>13</v>
      </c>
      <c r="I25" t="s">
        <v>50</v>
      </c>
      <c r="J25" t="str">
        <f t="shared" si="1"/>
        <v>plan close</v>
      </c>
      <c r="K25" s="8">
        <f t="shared" si="2"/>
        <v>13</v>
      </c>
      <c r="L25" s="8">
        <f t="shared" si="3"/>
        <v>0</v>
      </c>
      <c r="M25" s="9">
        <f t="shared" si="4"/>
        <v>0</v>
      </c>
      <c r="O25" s="8">
        <v>13</v>
      </c>
    </row>
    <row r="26" spans="1:15">
      <c r="A26" t="s">
        <v>91</v>
      </c>
      <c r="C26" t="s">
        <v>37</v>
      </c>
      <c r="D26" t="s">
        <v>92</v>
      </c>
      <c r="E26" t="s">
        <v>93</v>
      </c>
      <c r="F26" t="s">
        <v>94</v>
      </c>
      <c r="G26" t="s">
        <v>95</v>
      </c>
      <c r="H26" t="s">
        <v>13</v>
      </c>
      <c r="I26" t="s">
        <v>50</v>
      </c>
      <c r="J26" t="str">
        <f t="shared" si="1"/>
        <v>plan close</v>
      </c>
      <c r="K26" s="8">
        <f t="shared" si="2"/>
        <v>12</v>
      </c>
      <c r="L26" s="8">
        <f t="shared" si="3"/>
        <v>0</v>
      </c>
      <c r="M26" s="9">
        <f t="shared" si="4"/>
        <v>0</v>
      </c>
      <c r="O26" s="8">
        <v>12</v>
      </c>
    </row>
    <row r="27" spans="1:15">
      <c r="A27" t="s">
        <v>96</v>
      </c>
      <c r="C27" t="s">
        <v>37</v>
      </c>
      <c r="D27" t="s">
        <v>38</v>
      </c>
      <c r="E27" t="s">
        <v>97</v>
      </c>
      <c r="F27" t="s">
        <v>97</v>
      </c>
      <c r="G27" t="s">
        <v>98</v>
      </c>
      <c r="H27" t="s">
        <v>7</v>
      </c>
      <c r="I27" t="s">
        <v>50</v>
      </c>
      <c r="J27" t="str">
        <f t="shared" si="1"/>
        <v>plan close</v>
      </c>
      <c r="K27" s="8">
        <f t="shared" si="2"/>
        <v>0.25</v>
      </c>
      <c r="L27" s="8">
        <f t="shared" si="3"/>
        <v>0</v>
      </c>
      <c r="M27" s="9">
        <f t="shared" si="4"/>
        <v>0</v>
      </c>
      <c r="O27" s="8">
        <v>0.25</v>
      </c>
    </row>
    <row r="28" spans="1:15">
      <c r="A28" t="s">
        <v>99</v>
      </c>
      <c r="C28" t="s">
        <v>37</v>
      </c>
      <c r="D28" t="s">
        <v>46</v>
      </c>
      <c r="E28" t="s">
        <v>100</v>
      </c>
      <c r="F28" t="s">
        <v>100</v>
      </c>
      <c r="G28" t="s">
        <v>98</v>
      </c>
      <c r="H28" t="s">
        <v>7</v>
      </c>
      <c r="I28" t="s">
        <v>50</v>
      </c>
      <c r="J28" t="str">
        <f t="shared" si="1"/>
        <v>plan close</v>
      </c>
      <c r="K28" s="8">
        <f t="shared" si="2"/>
        <v>0.25</v>
      </c>
      <c r="L28" s="8">
        <f t="shared" si="3"/>
        <v>0</v>
      </c>
      <c r="M28" s="9">
        <f t="shared" si="4"/>
        <v>0</v>
      </c>
      <c r="O28" s="8">
        <v>0.25</v>
      </c>
    </row>
    <row r="29" spans="1:15">
      <c r="A29" t="s">
        <v>101</v>
      </c>
      <c r="C29" t="s">
        <v>37</v>
      </c>
      <c r="D29" t="s">
        <v>46</v>
      </c>
      <c r="E29" t="s">
        <v>102</v>
      </c>
      <c r="F29" t="s">
        <v>102</v>
      </c>
      <c r="G29" t="s">
        <v>98</v>
      </c>
      <c r="H29" t="s">
        <v>7</v>
      </c>
      <c r="I29" t="s">
        <v>50</v>
      </c>
      <c r="J29" t="str">
        <f t="shared" si="1"/>
        <v>plan close</v>
      </c>
      <c r="K29" s="8">
        <f t="shared" si="2"/>
        <v>0.25</v>
      </c>
      <c r="L29" s="8">
        <f t="shared" si="3"/>
        <v>0</v>
      </c>
      <c r="M29" s="9">
        <f t="shared" si="4"/>
        <v>0</v>
      </c>
      <c r="O29" s="8">
        <v>0.25</v>
      </c>
    </row>
    <row r="30" spans="1:15">
      <c r="A30" t="s">
        <v>103</v>
      </c>
      <c r="C30" t="s">
        <v>37</v>
      </c>
      <c r="D30" t="s">
        <v>38</v>
      </c>
      <c r="E30" t="s">
        <v>39</v>
      </c>
      <c r="F30" t="s">
        <v>39</v>
      </c>
      <c r="G30" t="s">
        <v>98</v>
      </c>
      <c r="H30" t="s">
        <v>7</v>
      </c>
      <c r="I30" t="s">
        <v>50</v>
      </c>
      <c r="J30" t="str">
        <f t="shared" si="1"/>
        <v>plan close</v>
      </c>
      <c r="K30" s="8">
        <f t="shared" si="2"/>
        <v>0.25</v>
      </c>
      <c r="L30" s="8">
        <f t="shared" si="3"/>
        <v>0</v>
      </c>
      <c r="M30" s="9">
        <f t="shared" si="4"/>
        <v>0</v>
      </c>
      <c r="O30" s="8">
        <v>0.25</v>
      </c>
    </row>
    <row r="31" spans="1:15">
      <c r="A31" t="s">
        <v>104</v>
      </c>
      <c r="C31" t="s">
        <v>37</v>
      </c>
      <c r="D31" t="s">
        <v>105</v>
      </c>
      <c r="E31" t="s">
        <v>106</v>
      </c>
      <c r="F31" t="s">
        <v>107</v>
      </c>
      <c r="G31" t="s">
        <v>98</v>
      </c>
      <c r="H31" t="s">
        <v>7</v>
      </c>
      <c r="I31" t="s">
        <v>50</v>
      </c>
      <c r="J31" t="str">
        <f t="shared" si="1"/>
        <v>plan close</v>
      </c>
      <c r="K31" s="8">
        <f t="shared" si="2"/>
        <v>2</v>
      </c>
      <c r="L31" s="8">
        <f t="shared" si="3"/>
        <v>0</v>
      </c>
      <c r="M31" s="9">
        <f t="shared" si="4"/>
        <v>0</v>
      </c>
      <c r="O31" s="8">
        <v>2</v>
      </c>
    </row>
    <row r="32" spans="1:17">
      <c r="A32" t="s">
        <v>108</v>
      </c>
      <c r="C32" t="s">
        <v>37</v>
      </c>
      <c r="D32" t="s">
        <v>105</v>
      </c>
      <c r="E32" t="s">
        <v>109</v>
      </c>
      <c r="F32" t="s">
        <v>109</v>
      </c>
      <c r="G32" t="s">
        <v>49</v>
      </c>
      <c r="H32" t="s">
        <v>7</v>
      </c>
      <c r="I32" t="s">
        <v>50</v>
      </c>
      <c r="J32" t="str">
        <f t="shared" si="1"/>
        <v>plan close</v>
      </c>
      <c r="K32" s="8">
        <f t="shared" si="2"/>
        <v>1</v>
      </c>
      <c r="L32" s="8">
        <f t="shared" si="3"/>
        <v>0</v>
      </c>
      <c r="M32" s="9">
        <f t="shared" si="4"/>
        <v>0</v>
      </c>
      <c r="Q32" s="8">
        <v>1</v>
      </c>
    </row>
    <row r="33" spans="1:17">
      <c r="A33" t="s">
        <v>110</v>
      </c>
      <c r="C33" t="s">
        <v>37</v>
      </c>
      <c r="D33" t="s">
        <v>38</v>
      </c>
      <c r="E33" t="s">
        <v>42</v>
      </c>
      <c r="F33" t="s">
        <v>43</v>
      </c>
      <c r="G33" t="s">
        <v>49</v>
      </c>
      <c r="H33" t="s">
        <v>7</v>
      </c>
      <c r="I33" t="s">
        <v>50</v>
      </c>
      <c r="J33" t="str">
        <f t="shared" si="1"/>
        <v>plan close</v>
      </c>
      <c r="K33" s="8">
        <f t="shared" si="2"/>
        <v>1</v>
      </c>
      <c r="L33" s="8">
        <f t="shared" si="3"/>
        <v>0</v>
      </c>
      <c r="M33" s="9">
        <f t="shared" si="4"/>
        <v>0</v>
      </c>
      <c r="Q33" s="8">
        <v>1</v>
      </c>
    </row>
    <row r="34" spans="1:17">
      <c r="A34" t="s">
        <v>111</v>
      </c>
      <c r="C34" t="s">
        <v>37</v>
      </c>
      <c r="D34" t="s">
        <v>38</v>
      </c>
      <c r="E34" t="s">
        <v>112</v>
      </c>
      <c r="F34" t="s">
        <v>113</v>
      </c>
      <c r="G34" t="s">
        <v>49</v>
      </c>
      <c r="H34" t="s">
        <v>7</v>
      </c>
      <c r="I34" t="s">
        <v>50</v>
      </c>
      <c r="J34" t="str">
        <f t="shared" si="1"/>
        <v>plan close</v>
      </c>
      <c r="K34" s="8">
        <f t="shared" si="2"/>
        <v>2</v>
      </c>
      <c r="L34" s="8">
        <f t="shared" si="3"/>
        <v>0</v>
      </c>
      <c r="M34" s="9">
        <f t="shared" si="4"/>
        <v>0</v>
      </c>
      <c r="Q34" s="8">
        <v>2</v>
      </c>
    </row>
    <row r="35" spans="1:17">
      <c r="A35" t="s">
        <v>114</v>
      </c>
      <c r="C35" t="s">
        <v>37</v>
      </c>
      <c r="D35" t="s">
        <v>38</v>
      </c>
      <c r="E35" t="s">
        <v>115</v>
      </c>
      <c r="F35" t="s">
        <v>116</v>
      </c>
      <c r="G35" t="s">
        <v>49</v>
      </c>
      <c r="H35" t="s">
        <v>7</v>
      </c>
      <c r="I35" t="s">
        <v>50</v>
      </c>
      <c r="J35" t="str">
        <f t="shared" si="1"/>
        <v>plan close</v>
      </c>
      <c r="K35" s="8">
        <f t="shared" si="2"/>
        <v>2</v>
      </c>
      <c r="L35" s="8">
        <f t="shared" si="3"/>
        <v>0</v>
      </c>
      <c r="M35" s="9" t="s">
        <v>10</v>
      </c>
      <c r="Q35" s="8">
        <v>2</v>
      </c>
    </row>
    <row r="36" spans="1:17">
      <c r="A36" t="s">
        <v>117</v>
      </c>
      <c r="C36" t="s">
        <v>37</v>
      </c>
      <c r="D36" t="s">
        <v>38</v>
      </c>
      <c r="E36" t="s">
        <v>118</v>
      </c>
      <c r="F36" t="s">
        <v>119</v>
      </c>
      <c r="G36" t="s">
        <v>49</v>
      </c>
      <c r="H36" t="s">
        <v>7</v>
      </c>
      <c r="I36" t="s">
        <v>50</v>
      </c>
      <c r="J36" t="str">
        <f t="shared" si="1"/>
        <v>plan close</v>
      </c>
      <c r="K36" s="8">
        <f t="shared" si="2"/>
        <v>2</v>
      </c>
      <c r="L36" s="8">
        <f t="shared" si="3"/>
        <v>0</v>
      </c>
      <c r="M36" s="9">
        <f>IFERROR(L36/K36,0)</f>
        <v>0</v>
      </c>
      <c r="Q36" s="8">
        <v>2</v>
      </c>
    </row>
    <row r="37" spans="1:17">
      <c r="A37" t="s">
        <v>120</v>
      </c>
      <c r="C37" t="s">
        <v>37</v>
      </c>
      <c r="D37" t="s">
        <v>38</v>
      </c>
      <c r="E37" t="s">
        <v>121</v>
      </c>
      <c r="F37" t="s">
        <v>122</v>
      </c>
      <c r="G37" t="s">
        <v>49</v>
      </c>
      <c r="H37" t="s">
        <v>7</v>
      </c>
      <c r="I37" t="s">
        <v>50</v>
      </c>
      <c r="J37" t="str">
        <f t="shared" si="1"/>
        <v>plan close</v>
      </c>
      <c r="K37" s="8">
        <f t="shared" si="2"/>
        <v>2</v>
      </c>
      <c r="L37" s="8">
        <f t="shared" si="3"/>
        <v>0</v>
      </c>
      <c r="M37" s="9">
        <f>IFERROR(L37/K37,0)</f>
        <v>0</v>
      </c>
      <c r="Q37" s="8">
        <v>2</v>
      </c>
    </row>
    <row r="38" spans="1:17">
      <c r="A38" t="s">
        <v>123</v>
      </c>
      <c r="C38" t="s">
        <v>37</v>
      </c>
      <c r="D38" t="s">
        <v>105</v>
      </c>
      <c r="E38" t="s">
        <v>124</v>
      </c>
      <c r="F38" t="s">
        <v>125</v>
      </c>
      <c r="G38" t="s">
        <v>49</v>
      </c>
      <c r="H38" t="s">
        <v>7</v>
      </c>
      <c r="I38" t="s">
        <v>50</v>
      </c>
      <c r="J38" t="str">
        <f t="shared" si="1"/>
        <v>plan close</v>
      </c>
      <c r="K38" s="8">
        <f t="shared" si="2"/>
        <v>1.5</v>
      </c>
      <c r="L38" s="8">
        <f t="shared" si="3"/>
        <v>0</v>
      </c>
      <c r="M38" s="9">
        <f>IFERROR(L38/K38,0)</f>
        <v>0</v>
      </c>
      <c r="Q38" s="8">
        <v>1.5</v>
      </c>
    </row>
    <row r="39" spans="1:17">
      <c r="A39" t="s">
        <v>126</v>
      </c>
      <c r="C39" t="s">
        <v>37</v>
      </c>
      <c r="D39" t="s">
        <v>105</v>
      </c>
      <c r="E39" t="s">
        <v>127</v>
      </c>
      <c r="F39" t="s">
        <v>128</v>
      </c>
      <c r="G39" t="s">
        <v>49</v>
      </c>
      <c r="H39" t="s">
        <v>7</v>
      </c>
      <c r="I39" t="s">
        <v>50</v>
      </c>
      <c r="J39" t="str">
        <f t="shared" si="1"/>
        <v>plan close</v>
      </c>
      <c r="K39" s="8">
        <f t="shared" si="2"/>
        <v>1.5</v>
      </c>
      <c r="L39" s="8">
        <f t="shared" si="3"/>
        <v>0</v>
      </c>
      <c r="M39" s="9" t="s">
        <v>10</v>
      </c>
      <c r="Q39" s="8">
        <v>1.5</v>
      </c>
    </row>
    <row r="40" spans="1:17">
      <c r="A40" t="s">
        <v>129</v>
      </c>
      <c r="C40" t="s">
        <v>37</v>
      </c>
      <c r="D40" t="s">
        <v>105</v>
      </c>
      <c r="E40" t="s">
        <v>130</v>
      </c>
      <c r="F40" t="s">
        <v>131</v>
      </c>
      <c r="G40" t="s">
        <v>49</v>
      </c>
      <c r="H40" t="s">
        <v>7</v>
      </c>
      <c r="I40" t="s">
        <v>50</v>
      </c>
      <c r="J40" t="str">
        <f t="shared" si="1"/>
        <v>plan close</v>
      </c>
      <c r="K40" s="8">
        <f t="shared" si="2"/>
        <v>1</v>
      </c>
      <c r="L40" s="8">
        <f t="shared" si="3"/>
        <v>0</v>
      </c>
      <c r="M40" s="9">
        <f t="shared" ref="M40:M103" si="5">IFERROR(L40/K40,0)</f>
        <v>0</v>
      </c>
      <c r="Q40" s="8">
        <v>1</v>
      </c>
    </row>
    <row r="41" spans="1:15">
      <c r="A41" t="s">
        <v>132</v>
      </c>
      <c r="C41" t="s">
        <v>37</v>
      </c>
      <c r="D41" t="s">
        <v>38</v>
      </c>
      <c r="E41" t="s">
        <v>42</v>
      </c>
      <c r="F41" t="s">
        <v>43</v>
      </c>
      <c r="G41" t="s">
        <v>133</v>
      </c>
      <c r="H41" t="s">
        <v>13</v>
      </c>
      <c r="I41" t="s">
        <v>50</v>
      </c>
      <c r="J41" t="str">
        <f t="shared" si="1"/>
        <v>plan close</v>
      </c>
      <c r="K41" s="8">
        <f t="shared" si="2"/>
        <v>4.5</v>
      </c>
      <c r="L41" s="8">
        <f t="shared" si="3"/>
        <v>0</v>
      </c>
      <c r="M41" s="9">
        <f t="shared" si="5"/>
        <v>0</v>
      </c>
      <c r="O41" s="8">
        <v>4.5</v>
      </c>
    </row>
    <row r="42" spans="1:17">
      <c r="A42" t="s">
        <v>134</v>
      </c>
      <c r="C42" t="s">
        <v>37</v>
      </c>
      <c r="D42" t="s">
        <v>105</v>
      </c>
      <c r="E42" t="s">
        <v>135</v>
      </c>
      <c r="F42" t="s">
        <v>136</v>
      </c>
      <c r="G42" t="s">
        <v>49</v>
      </c>
      <c r="H42" t="s">
        <v>7</v>
      </c>
      <c r="I42" t="s">
        <v>50</v>
      </c>
      <c r="J42" t="str">
        <f t="shared" si="1"/>
        <v>plan close</v>
      </c>
      <c r="K42" s="8">
        <f t="shared" si="2"/>
        <v>1</v>
      </c>
      <c r="L42" s="8">
        <f t="shared" si="3"/>
        <v>0</v>
      </c>
      <c r="M42" s="9">
        <f t="shared" si="5"/>
        <v>0</v>
      </c>
      <c r="Q42" s="8">
        <v>1</v>
      </c>
    </row>
    <row r="43" spans="1:17">
      <c r="A43" t="s">
        <v>137</v>
      </c>
      <c r="C43" t="s">
        <v>37</v>
      </c>
      <c r="D43" t="s">
        <v>105</v>
      </c>
      <c r="E43" t="s">
        <v>106</v>
      </c>
      <c r="F43" t="s">
        <v>107</v>
      </c>
      <c r="G43" t="s">
        <v>49</v>
      </c>
      <c r="H43" t="s">
        <v>7</v>
      </c>
      <c r="I43" t="s">
        <v>50</v>
      </c>
      <c r="J43" t="str">
        <f t="shared" si="1"/>
        <v>plan close</v>
      </c>
      <c r="K43" s="8">
        <f t="shared" si="2"/>
        <v>1</v>
      </c>
      <c r="L43" s="8">
        <f t="shared" si="3"/>
        <v>0</v>
      </c>
      <c r="M43" s="9">
        <f t="shared" si="5"/>
        <v>0</v>
      </c>
      <c r="Q43" s="8">
        <v>1</v>
      </c>
    </row>
    <row r="44" spans="1:17">
      <c r="A44" t="s">
        <v>138</v>
      </c>
      <c r="C44" t="s">
        <v>37</v>
      </c>
      <c r="D44" t="s">
        <v>76</v>
      </c>
      <c r="E44" t="s">
        <v>85</v>
      </c>
      <c r="F44" t="s">
        <v>85</v>
      </c>
      <c r="G44" t="s">
        <v>139</v>
      </c>
      <c r="H44" t="s">
        <v>13</v>
      </c>
      <c r="I44" t="s">
        <v>50</v>
      </c>
      <c r="J44" t="str">
        <f t="shared" si="1"/>
        <v>plan close</v>
      </c>
      <c r="K44" s="8">
        <f t="shared" si="2"/>
        <v>5</v>
      </c>
      <c r="L44" s="8">
        <f t="shared" si="3"/>
        <v>0</v>
      </c>
      <c r="M44" s="9">
        <f t="shared" si="5"/>
        <v>0</v>
      </c>
      <c r="Q44" s="8">
        <v>5</v>
      </c>
    </row>
    <row r="45" spans="1:17">
      <c r="A45" t="s">
        <v>140</v>
      </c>
      <c r="C45" t="s">
        <v>37</v>
      </c>
      <c r="D45" t="s">
        <v>141</v>
      </c>
      <c r="E45" t="s">
        <v>142</v>
      </c>
      <c r="F45" t="s">
        <v>143</v>
      </c>
      <c r="G45" t="s">
        <v>144</v>
      </c>
      <c r="H45" t="s">
        <v>7</v>
      </c>
      <c r="I45" t="s">
        <v>50</v>
      </c>
      <c r="J45" t="str">
        <f t="shared" si="1"/>
        <v>plan close</v>
      </c>
      <c r="K45" s="8">
        <f t="shared" si="2"/>
        <v>1</v>
      </c>
      <c r="L45" s="8">
        <f t="shared" si="3"/>
        <v>0</v>
      </c>
      <c r="M45" s="9">
        <f t="shared" si="5"/>
        <v>0</v>
      </c>
      <c r="Q45" s="8">
        <v>1</v>
      </c>
    </row>
    <row r="46" spans="1:17">
      <c r="A46" t="s">
        <v>145</v>
      </c>
      <c r="C46" t="s">
        <v>37</v>
      </c>
      <c r="D46" t="s">
        <v>92</v>
      </c>
      <c r="E46" t="s">
        <v>146</v>
      </c>
      <c r="F46" t="s">
        <v>146</v>
      </c>
      <c r="G46" t="s">
        <v>49</v>
      </c>
      <c r="H46" t="s">
        <v>7</v>
      </c>
      <c r="I46" t="s">
        <v>50</v>
      </c>
      <c r="J46" t="str">
        <f t="shared" si="1"/>
        <v>plan close</v>
      </c>
      <c r="K46" s="8">
        <f t="shared" si="2"/>
        <v>0.83</v>
      </c>
      <c r="L46" s="8">
        <f t="shared" si="3"/>
        <v>0</v>
      </c>
      <c r="M46" s="9">
        <f t="shared" si="5"/>
        <v>0</v>
      </c>
      <c r="Q46" s="8">
        <v>0.83</v>
      </c>
    </row>
    <row r="47" spans="1:17">
      <c r="A47" t="s">
        <v>147</v>
      </c>
      <c r="C47" t="s">
        <v>37</v>
      </c>
      <c r="D47" t="s">
        <v>141</v>
      </c>
      <c r="E47" t="s">
        <v>148</v>
      </c>
      <c r="F47" t="s">
        <v>148</v>
      </c>
      <c r="G47" t="s">
        <v>49</v>
      </c>
      <c r="H47" t="s">
        <v>7</v>
      </c>
      <c r="I47" t="s">
        <v>50</v>
      </c>
      <c r="J47" t="str">
        <f t="shared" si="1"/>
        <v>plan close</v>
      </c>
      <c r="K47" s="8">
        <f t="shared" si="2"/>
        <v>1.17</v>
      </c>
      <c r="L47" s="8">
        <f t="shared" si="3"/>
        <v>0</v>
      </c>
      <c r="M47" s="9">
        <f t="shared" si="5"/>
        <v>0</v>
      </c>
      <c r="Q47" s="8">
        <v>1.17</v>
      </c>
    </row>
    <row r="48" spans="1:17">
      <c r="A48" t="s">
        <v>149</v>
      </c>
      <c r="C48" t="s">
        <v>37</v>
      </c>
      <c r="D48" t="s">
        <v>141</v>
      </c>
      <c r="E48" t="s">
        <v>150</v>
      </c>
      <c r="F48" t="s">
        <v>150</v>
      </c>
      <c r="G48" t="s">
        <v>49</v>
      </c>
      <c r="H48" t="s">
        <v>7</v>
      </c>
      <c r="I48" t="s">
        <v>50</v>
      </c>
      <c r="J48" t="str">
        <f t="shared" si="1"/>
        <v>plan close</v>
      </c>
      <c r="K48" s="8">
        <f t="shared" si="2"/>
        <v>1</v>
      </c>
      <c r="L48" s="8">
        <f t="shared" si="3"/>
        <v>0</v>
      </c>
      <c r="M48" s="9">
        <f t="shared" si="5"/>
        <v>0</v>
      </c>
      <c r="Q48" s="8">
        <v>1</v>
      </c>
    </row>
    <row r="49" spans="1:17">
      <c r="A49" t="s">
        <v>151</v>
      </c>
      <c r="C49" t="s">
        <v>37</v>
      </c>
      <c r="D49" t="s">
        <v>141</v>
      </c>
      <c r="E49" t="s">
        <v>142</v>
      </c>
      <c r="F49" t="s">
        <v>152</v>
      </c>
      <c r="G49" t="s">
        <v>49</v>
      </c>
      <c r="H49" t="s">
        <v>7</v>
      </c>
      <c r="I49" t="s">
        <v>50</v>
      </c>
      <c r="J49" t="str">
        <f t="shared" si="1"/>
        <v>plan close</v>
      </c>
      <c r="K49" s="8">
        <f t="shared" si="2"/>
        <v>1</v>
      </c>
      <c r="L49" s="8">
        <f t="shared" si="3"/>
        <v>0</v>
      </c>
      <c r="M49" s="9">
        <f t="shared" si="5"/>
        <v>0</v>
      </c>
      <c r="Q49" s="8">
        <v>1</v>
      </c>
    </row>
    <row r="50" spans="1:17">
      <c r="A50" t="s">
        <v>153</v>
      </c>
      <c r="C50" t="s">
        <v>37</v>
      </c>
      <c r="D50" t="s">
        <v>92</v>
      </c>
      <c r="E50" t="s">
        <v>154</v>
      </c>
      <c r="F50" t="s">
        <v>154</v>
      </c>
      <c r="G50" t="s">
        <v>49</v>
      </c>
      <c r="H50" t="s">
        <v>7</v>
      </c>
      <c r="I50" t="s">
        <v>50</v>
      </c>
      <c r="J50" t="str">
        <f t="shared" si="1"/>
        <v>plan close</v>
      </c>
      <c r="K50" s="8">
        <f t="shared" si="2"/>
        <v>1</v>
      </c>
      <c r="L50" s="8">
        <f t="shared" si="3"/>
        <v>0</v>
      </c>
      <c r="M50" s="9">
        <f t="shared" si="5"/>
        <v>0</v>
      </c>
      <c r="Q50" s="8">
        <v>1</v>
      </c>
    </row>
    <row r="51" spans="1:17">
      <c r="A51" t="s">
        <v>155</v>
      </c>
      <c r="C51" t="s">
        <v>37</v>
      </c>
      <c r="D51" t="s">
        <v>92</v>
      </c>
      <c r="E51" t="s">
        <v>156</v>
      </c>
      <c r="F51" t="s">
        <v>156</v>
      </c>
      <c r="G51" t="s">
        <v>49</v>
      </c>
      <c r="H51" t="s">
        <v>7</v>
      </c>
      <c r="I51" t="s">
        <v>50</v>
      </c>
      <c r="J51" t="str">
        <f t="shared" si="1"/>
        <v>plan close</v>
      </c>
      <c r="K51" s="8">
        <f t="shared" si="2"/>
        <v>1</v>
      </c>
      <c r="L51" s="8">
        <f t="shared" si="3"/>
        <v>0</v>
      </c>
      <c r="M51" s="9">
        <f t="shared" si="5"/>
        <v>0</v>
      </c>
      <c r="Q51" s="8">
        <v>1</v>
      </c>
    </row>
    <row r="52" spans="1:17">
      <c r="A52" t="s">
        <v>157</v>
      </c>
      <c r="C52" t="s">
        <v>37</v>
      </c>
      <c r="D52" t="s">
        <v>46</v>
      </c>
      <c r="E52" t="s">
        <v>100</v>
      </c>
      <c r="F52" t="s">
        <v>158</v>
      </c>
      <c r="G52" t="s">
        <v>159</v>
      </c>
      <c r="H52" t="s">
        <v>7</v>
      </c>
      <c r="I52" t="s">
        <v>50</v>
      </c>
      <c r="J52" t="str">
        <f t="shared" si="1"/>
        <v>plan close</v>
      </c>
      <c r="K52" s="8">
        <f t="shared" si="2"/>
        <v>1</v>
      </c>
      <c r="L52" s="8">
        <f t="shared" si="3"/>
        <v>0</v>
      </c>
      <c r="M52" s="9">
        <f t="shared" si="5"/>
        <v>0</v>
      </c>
      <c r="Q52" s="8">
        <v>1</v>
      </c>
    </row>
    <row r="53" spans="1:17">
      <c r="A53" t="s">
        <v>160</v>
      </c>
      <c r="C53" t="s">
        <v>37</v>
      </c>
      <c r="D53" t="s">
        <v>46</v>
      </c>
      <c r="E53" t="s">
        <v>102</v>
      </c>
      <c r="F53" t="s">
        <v>158</v>
      </c>
      <c r="G53" t="s">
        <v>159</v>
      </c>
      <c r="H53" t="s">
        <v>7</v>
      </c>
      <c r="I53" t="s">
        <v>50</v>
      </c>
      <c r="J53" t="str">
        <f t="shared" si="1"/>
        <v>plan close</v>
      </c>
      <c r="K53" s="8">
        <f t="shared" si="2"/>
        <v>1</v>
      </c>
      <c r="L53" s="8">
        <f t="shared" si="3"/>
        <v>0</v>
      </c>
      <c r="M53" s="9">
        <f t="shared" si="5"/>
        <v>0</v>
      </c>
      <c r="Q53" s="8">
        <v>1</v>
      </c>
    </row>
    <row r="54" spans="1:17">
      <c r="A54" t="s">
        <v>161</v>
      </c>
      <c r="C54" t="s">
        <v>37</v>
      </c>
      <c r="D54" t="s">
        <v>46</v>
      </c>
      <c r="E54" t="s">
        <v>162</v>
      </c>
      <c r="F54" t="s">
        <v>162</v>
      </c>
      <c r="G54" t="s">
        <v>159</v>
      </c>
      <c r="H54" t="s">
        <v>7</v>
      </c>
      <c r="I54" t="s">
        <v>50</v>
      </c>
      <c r="J54" t="str">
        <f t="shared" si="1"/>
        <v>plan close</v>
      </c>
      <c r="K54" s="8">
        <f t="shared" si="2"/>
        <v>1</v>
      </c>
      <c r="L54" s="8">
        <f t="shared" si="3"/>
        <v>0</v>
      </c>
      <c r="M54" s="9">
        <f t="shared" si="5"/>
        <v>0</v>
      </c>
      <c r="Q54" s="8">
        <v>1</v>
      </c>
    </row>
    <row r="55" spans="1:17">
      <c r="A55" t="s">
        <v>163</v>
      </c>
      <c r="C55" t="s">
        <v>37</v>
      </c>
      <c r="D55" t="s">
        <v>38</v>
      </c>
      <c r="E55" t="s">
        <v>164</v>
      </c>
      <c r="F55" t="s">
        <v>165</v>
      </c>
      <c r="G55" t="s">
        <v>159</v>
      </c>
      <c r="H55" t="s">
        <v>7</v>
      </c>
      <c r="I55" t="s">
        <v>50</v>
      </c>
      <c r="J55" t="str">
        <f t="shared" si="1"/>
        <v>plan close</v>
      </c>
      <c r="K55" s="8">
        <f t="shared" si="2"/>
        <v>1</v>
      </c>
      <c r="L55" s="8">
        <f t="shared" si="3"/>
        <v>0</v>
      </c>
      <c r="M55" s="9">
        <f t="shared" si="5"/>
        <v>0</v>
      </c>
      <c r="Q55" s="8">
        <v>1</v>
      </c>
    </row>
    <row r="56" spans="1:28">
      <c r="A56" t="s">
        <v>166</v>
      </c>
      <c r="C56" t="s">
        <v>37</v>
      </c>
      <c r="D56" t="s">
        <v>38</v>
      </c>
      <c r="E56" t="s">
        <v>167</v>
      </c>
      <c r="F56" t="s">
        <v>167</v>
      </c>
      <c r="G56" t="s">
        <v>168</v>
      </c>
      <c r="H56" t="s">
        <v>13</v>
      </c>
      <c r="I56" t="s">
        <v>50</v>
      </c>
      <c r="J56" t="str">
        <f t="shared" si="1"/>
        <v>plan close</v>
      </c>
      <c r="K56" s="8">
        <f t="shared" si="2"/>
        <v>6.67</v>
      </c>
      <c r="L56" s="8">
        <f t="shared" si="3"/>
        <v>0</v>
      </c>
      <c r="M56" s="9">
        <f t="shared" si="5"/>
        <v>0</v>
      </c>
      <c r="O56" s="8">
        <v>6.67</v>
      </c>
      <c r="P56" s="8">
        <v>0</v>
      </c>
      <c r="AB56" s="8">
        <v>0</v>
      </c>
    </row>
    <row r="57" spans="1:17">
      <c r="A57" t="s">
        <v>169</v>
      </c>
      <c r="C57" t="s">
        <v>37</v>
      </c>
      <c r="D57" t="s">
        <v>38</v>
      </c>
      <c r="E57" t="s">
        <v>170</v>
      </c>
      <c r="F57" t="s">
        <v>170</v>
      </c>
      <c r="G57" t="s">
        <v>159</v>
      </c>
      <c r="H57" t="s">
        <v>7</v>
      </c>
      <c r="I57" t="s">
        <v>50</v>
      </c>
      <c r="J57" t="str">
        <f t="shared" si="1"/>
        <v>plan close</v>
      </c>
      <c r="K57" s="8">
        <f t="shared" si="2"/>
        <v>1</v>
      </c>
      <c r="L57" s="8">
        <f t="shared" si="3"/>
        <v>0</v>
      </c>
      <c r="M57" s="9">
        <f t="shared" si="5"/>
        <v>0</v>
      </c>
      <c r="Q57" s="8">
        <v>1</v>
      </c>
    </row>
    <row r="58" spans="1:17">
      <c r="A58" t="s">
        <v>171</v>
      </c>
      <c r="C58" t="s">
        <v>37</v>
      </c>
      <c r="D58" t="s">
        <v>172</v>
      </c>
      <c r="E58" t="s">
        <v>173</v>
      </c>
      <c r="F58" t="s">
        <v>174</v>
      </c>
      <c r="G58" t="s">
        <v>159</v>
      </c>
      <c r="H58" t="s">
        <v>7</v>
      </c>
      <c r="I58" t="s">
        <v>50</v>
      </c>
      <c r="J58" t="str">
        <f t="shared" si="1"/>
        <v>plan close</v>
      </c>
      <c r="K58" s="8">
        <f t="shared" si="2"/>
        <v>0.5</v>
      </c>
      <c r="L58" s="8">
        <f t="shared" si="3"/>
        <v>0</v>
      </c>
      <c r="M58" s="9">
        <f t="shared" si="5"/>
        <v>0</v>
      </c>
      <c r="Q58" s="8">
        <v>0.5</v>
      </c>
    </row>
    <row r="59" spans="1:17">
      <c r="A59" t="s">
        <v>175</v>
      </c>
      <c r="C59" t="s">
        <v>37</v>
      </c>
      <c r="D59" t="s">
        <v>172</v>
      </c>
      <c r="E59" t="s">
        <v>173</v>
      </c>
      <c r="F59" t="s">
        <v>176</v>
      </c>
      <c r="G59" t="s">
        <v>159</v>
      </c>
      <c r="H59" t="s">
        <v>7</v>
      </c>
      <c r="I59" t="s">
        <v>50</v>
      </c>
      <c r="J59" t="str">
        <f t="shared" si="1"/>
        <v>plan close</v>
      </c>
      <c r="K59" s="8">
        <f t="shared" si="2"/>
        <v>0.5</v>
      </c>
      <c r="L59" s="8">
        <f t="shared" si="3"/>
        <v>0</v>
      </c>
      <c r="M59" s="9">
        <f t="shared" si="5"/>
        <v>0</v>
      </c>
      <c r="Q59" s="8">
        <v>0.5</v>
      </c>
    </row>
    <row r="60" spans="1:17">
      <c r="A60" t="s">
        <v>177</v>
      </c>
      <c r="C60" t="s">
        <v>37</v>
      </c>
      <c r="D60" t="s">
        <v>172</v>
      </c>
      <c r="E60" t="s">
        <v>178</v>
      </c>
      <c r="F60" t="s">
        <v>174</v>
      </c>
      <c r="G60" t="s">
        <v>159</v>
      </c>
      <c r="H60" t="s">
        <v>7</v>
      </c>
      <c r="I60" t="s">
        <v>50</v>
      </c>
      <c r="J60" t="str">
        <f t="shared" si="1"/>
        <v>plan close</v>
      </c>
      <c r="K60" s="8">
        <f t="shared" si="2"/>
        <v>0.5</v>
      </c>
      <c r="L60" s="8">
        <f t="shared" si="3"/>
        <v>0</v>
      </c>
      <c r="M60" s="9">
        <f t="shared" si="5"/>
        <v>0</v>
      </c>
      <c r="Q60" s="8">
        <v>0.5</v>
      </c>
    </row>
    <row r="61" spans="1:17">
      <c r="A61" t="s">
        <v>179</v>
      </c>
      <c r="C61" t="s">
        <v>37</v>
      </c>
      <c r="D61" t="s">
        <v>172</v>
      </c>
      <c r="E61" t="s">
        <v>178</v>
      </c>
      <c r="F61" t="s">
        <v>176</v>
      </c>
      <c r="G61" t="s">
        <v>159</v>
      </c>
      <c r="H61" t="s">
        <v>7</v>
      </c>
      <c r="I61" t="s">
        <v>50</v>
      </c>
      <c r="J61" t="str">
        <f t="shared" si="1"/>
        <v>plan close</v>
      </c>
      <c r="K61" s="8">
        <f t="shared" si="2"/>
        <v>0.5</v>
      </c>
      <c r="L61" s="8">
        <f t="shared" si="3"/>
        <v>0</v>
      </c>
      <c r="M61" s="9">
        <f t="shared" si="5"/>
        <v>0</v>
      </c>
      <c r="Q61" s="8">
        <v>0.5</v>
      </c>
    </row>
    <row r="62" spans="1:17">
      <c r="A62" t="s">
        <v>180</v>
      </c>
      <c r="C62" t="s">
        <v>37</v>
      </c>
      <c r="D62" t="s">
        <v>20</v>
      </c>
      <c r="E62" t="s">
        <v>181</v>
      </c>
      <c r="F62" t="s">
        <v>181</v>
      </c>
      <c r="G62" t="s">
        <v>182</v>
      </c>
      <c r="H62" t="s">
        <v>13</v>
      </c>
      <c r="I62" t="s">
        <v>50</v>
      </c>
      <c r="J62" t="str">
        <f t="shared" si="1"/>
        <v>plan close</v>
      </c>
      <c r="K62" s="8">
        <f t="shared" si="2"/>
        <v>8</v>
      </c>
      <c r="L62" s="8">
        <f t="shared" si="3"/>
        <v>0</v>
      </c>
      <c r="M62" s="9">
        <f t="shared" si="5"/>
        <v>0</v>
      </c>
      <c r="Q62" s="8">
        <v>8</v>
      </c>
    </row>
    <row r="63" spans="1:17">
      <c r="A63" t="s">
        <v>183</v>
      </c>
      <c r="C63" t="s">
        <v>37</v>
      </c>
      <c r="D63" t="s">
        <v>38</v>
      </c>
      <c r="E63" t="s">
        <v>184</v>
      </c>
      <c r="F63" t="s">
        <v>184</v>
      </c>
      <c r="G63" t="s">
        <v>185</v>
      </c>
      <c r="H63" t="s">
        <v>19</v>
      </c>
      <c r="I63" t="s">
        <v>50</v>
      </c>
      <c r="J63" t="str">
        <f t="shared" si="1"/>
        <v>plan close</v>
      </c>
      <c r="K63" s="8">
        <f t="shared" si="2"/>
        <v>1</v>
      </c>
      <c r="L63" s="8">
        <f t="shared" si="3"/>
        <v>0</v>
      </c>
      <c r="M63" s="9">
        <f t="shared" si="5"/>
        <v>0</v>
      </c>
      <c r="Q63" s="8">
        <v>1</v>
      </c>
    </row>
    <row r="64" spans="1:17">
      <c r="A64" t="s">
        <v>186</v>
      </c>
      <c r="C64" t="s">
        <v>37</v>
      </c>
      <c r="D64" t="s">
        <v>105</v>
      </c>
      <c r="E64" t="s">
        <v>187</v>
      </c>
      <c r="F64" t="s">
        <v>187</v>
      </c>
      <c r="G64" t="s">
        <v>185</v>
      </c>
      <c r="H64" t="s">
        <v>19</v>
      </c>
      <c r="I64" t="s">
        <v>50</v>
      </c>
      <c r="J64" t="str">
        <f t="shared" si="1"/>
        <v>plan close</v>
      </c>
      <c r="K64" s="8">
        <f t="shared" si="2"/>
        <v>1</v>
      </c>
      <c r="L64" s="8">
        <f t="shared" si="3"/>
        <v>0</v>
      </c>
      <c r="M64" s="9">
        <f t="shared" si="5"/>
        <v>0</v>
      </c>
      <c r="Q64" s="8">
        <v>1</v>
      </c>
    </row>
    <row r="65" spans="1:17">
      <c r="A65" t="s">
        <v>188</v>
      </c>
      <c r="C65" t="s">
        <v>37</v>
      </c>
      <c r="D65" t="s">
        <v>38</v>
      </c>
      <c r="E65" t="s">
        <v>42</v>
      </c>
      <c r="F65" t="s">
        <v>43</v>
      </c>
      <c r="G65" t="s">
        <v>185</v>
      </c>
      <c r="H65" t="s">
        <v>19</v>
      </c>
      <c r="I65" t="s">
        <v>50</v>
      </c>
      <c r="J65" t="str">
        <f t="shared" si="1"/>
        <v>plan close</v>
      </c>
      <c r="K65" s="8">
        <f t="shared" si="2"/>
        <v>1</v>
      </c>
      <c r="L65" s="8">
        <f t="shared" si="3"/>
        <v>0</v>
      </c>
      <c r="M65" s="9">
        <f t="shared" si="5"/>
        <v>0</v>
      </c>
      <c r="Q65" s="8">
        <v>1</v>
      </c>
    </row>
    <row r="66" spans="1:17">
      <c r="A66" t="s">
        <v>189</v>
      </c>
      <c r="C66" t="s">
        <v>37</v>
      </c>
      <c r="D66" t="s">
        <v>38</v>
      </c>
      <c r="E66" t="s">
        <v>190</v>
      </c>
      <c r="F66" t="s">
        <v>190</v>
      </c>
      <c r="G66" t="s">
        <v>185</v>
      </c>
      <c r="H66" t="s">
        <v>19</v>
      </c>
      <c r="I66" t="s">
        <v>50</v>
      </c>
      <c r="J66" t="str">
        <f t="shared" si="1"/>
        <v>plan close</v>
      </c>
      <c r="K66" s="8">
        <f t="shared" si="2"/>
        <v>1</v>
      </c>
      <c r="L66" s="8">
        <f t="shared" si="3"/>
        <v>0</v>
      </c>
      <c r="M66" s="9">
        <f t="shared" si="5"/>
        <v>0</v>
      </c>
      <c r="Q66" s="8">
        <v>1</v>
      </c>
    </row>
    <row r="67" spans="1:17">
      <c r="A67" t="s">
        <v>191</v>
      </c>
      <c r="C67" t="s">
        <v>37</v>
      </c>
      <c r="D67" t="s">
        <v>38</v>
      </c>
      <c r="E67" t="s">
        <v>70</v>
      </c>
      <c r="F67" t="s">
        <v>70</v>
      </c>
      <c r="G67" t="s">
        <v>185</v>
      </c>
      <c r="H67" t="s">
        <v>19</v>
      </c>
      <c r="I67" t="s">
        <v>50</v>
      </c>
      <c r="J67" t="str">
        <f t="shared" si="1"/>
        <v>plan close</v>
      </c>
      <c r="K67" s="8">
        <f t="shared" si="2"/>
        <v>1</v>
      </c>
      <c r="L67" s="8">
        <f t="shared" si="3"/>
        <v>0</v>
      </c>
      <c r="M67" s="9">
        <f t="shared" si="5"/>
        <v>0</v>
      </c>
      <c r="Q67" s="8">
        <v>1</v>
      </c>
    </row>
    <row r="68" spans="1:17">
      <c r="A68" t="s">
        <v>192</v>
      </c>
      <c r="C68" t="s">
        <v>37</v>
      </c>
      <c r="D68" t="s">
        <v>38</v>
      </c>
      <c r="E68" t="s">
        <v>112</v>
      </c>
      <c r="F68" t="s">
        <v>113</v>
      </c>
      <c r="G68" t="s">
        <v>185</v>
      </c>
      <c r="H68" t="s">
        <v>19</v>
      </c>
      <c r="I68" t="s">
        <v>50</v>
      </c>
      <c r="J68" t="str">
        <f t="shared" si="1"/>
        <v>plan close</v>
      </c>
      <c r="K68" s="8">
        <f t="shared" si="2"/>
        <v>1</v>
      </c>
      <c r="L68" s="8">
        <f t="shared" si="3"/>
        <v>0</v>
      </c>
      <c r="M68" s="9">
        <f t="shared" si="5"/>
        <v>0</v>
      </c>
      <c r="Q68" s="8">
        <v>1</v>
      </c>
    </row>
    <row r="69" spans="1:17">
      <c r="A69" t="s">
        <v>193</v>
      </c>
      <c r="C69" t="s">
        <v>37</v>
      </c>
      <c r="D69" t="s">
        <v>38</v>
      </c>
      <c r="E69" t="s">
        <v>115</v>
      </c>
      <c r="F69" t="s">
        <v>116</v>
      </c>
      <c r="G69" t="s">
        <v>185</v>
      </c>
      <c r="H69" t="s">
        <v>19</v>
      </c>
      <c r="I69" t="s">
        <v>50</v>
      </c>
      <c r="J69" t="str">
        <f t="shared" si="1"/>
        <v>plan close</v>
      </c>
      <c r="K69" s="8">
        <f t="shared" si="2"/>
        <v>1</v>
      </c>
      <c r="L69" s="8">
        <f t="shared" si="3"/>
        <v>0</v>
      </c>
      <c r="M69" s="9">
        <f t="shared" si="5"/>
        <v>0</v>
      </c>
      <c r="Q69" s="8">
        <v>1</v>
      </c>
    </row>
    <row r="70" spans="1:17">
      <c r="A70" t="s">
        <v>194</v>
      </c>
      <c r="C70" t="s">
        <v>37</v>
      </c>
      <c r="D70" t="s">
        <v>55</v>
      </c>
      <c r="E70" t="s">
        <v>59</v>
      </c>
      <c r="F70" t="s">
        <v>195</v>
      </c>
      <c r="G70" t="s">
        <v>49</v>
      </c>
      <c r="H70" t="s">
        <v>7</v>
      </c>
      <c r="I70" t="s">
        <v>50</v>
      </c>
      <c r="J70" t="str">
        <f t="shared" si="1"/>
        <v>plan close</v>
      </c>
      <c r="K70" s="8">
        <f t="shared" si="2"/>
        <v>1</v>
      </c>
      <c r="L70" s="8">
        <f t="shared" si="3"/>
        <v>0</v>
      </c>
      <c r="M70" s="9">
        <f t="shared" si="5"/>
        <v>0</v>
      </c>
      <c r="Q70" s="8">
        <v>1</v>
      </c>
    </row>
    <row r="71" spans="1:17">
      <c r="A71" t="s">
        <v>196</v>
      </c>
      <c r="C71" t="s">
        <v>37</v>
      </c>
      <c r="D71" t="s">
        <v>55</v>
      </c>
      <c r="E71" t="s">
        <v>59</v>
      </c>
      <c r="F71" t="s">
        <v>60</v>
      </c>
      <c r="G71" t="s">
        <v>49</v>
      </c>
      <c r="H71" t="s">
        <v>7</v>
      </c>
      <c r="I71" t="s">
        <v>50</v>
      </c>
      <c r="J71" t="str">
        <f t="shared" si="1"/>
        <v>plan close</v>
      </c>
      <c r="K71" s="8">
        <f t="shared" si="2"/>
        <v>1</v>
      </c>
      <c r="L71" s="8">
        <f t="shared" si="3"/>
        <v>0</v>
      </c>
      <c r="M71" s="9">
        <f t="shared" si="5"/>
        <v>0</v>
      </c>
      <c r="Q71" s="8">
        <v>1</v>
      </c>
    </row>
    <row r="72" spans="1:17">
      <c r="A72" t="s">
        <v>197</v>
      </c>
      <c r="C72" t="s">
        <v>37</v>
      </c>
      <c r="D72" t="s">
        <v>55</v>
      </c>
      <c r="E72" t="s">
        <v>59</v>
      </c>
      <c r="F72" t="s">
        <v>198</v>
      </c>
      <c r="G72" t="s">
        <v>49</v>
      </c>
      <c r="H72" t="s">
        <v>7</v>
      </c>
      <c r="I72" t="s">
        <v>50</v>
      </c>
      <c r="J72" t="str">
        <f t="shared" si="1"/>
        <v>plan close</v>
      </c>
      <c r="K72" s="8">
        <f t="shared" si="2"/>
        <v>1</v>
      </c>
      <c r="L72" s="8">
        <f t="shared" si="3"/>
        <v>0</v>
      </c>
      <c r="M72" s="9">
        <f t="shared" si="5"/>
        <v>0</v>
      </c>
      <c r="Q72" s="8">
        <v>1</v>
      </c>
    </row>
    <row r="73" spans="1:17">
      <c r="A73" t="s">
        <v>199</v>
      </c>
      <c r="C73" t="s">
        <v>37</v>
      </c>
      <c r="D73" t="s">
        <v>55</v>
      </c>
      <c r="E73" t="s">
        <v>59</v>
      </c>
      <c r="F73" t="s">
        <v>200</v>
      </c>
      <c r="G73" t="s">
        <v>49</v>
      </c>
      <c r="H73" t="s">
        <v>7</v>
      </c>
      <c r="I73" t="s">
        <v>50</v>
      </c>
      <c r="J73" t="str">
        <f t="shared" ref="J73:J136" si="6">IF(K73&gt;0,IF(C73="open","plan open",IF(C73="close","plan close","")),IF(C73="open","unplan open",IF(C73="close","unplan close","")))</f>
        <v>plan close</v>
      </c>
      <c r="K73" s="8">
        <f t="shared" ref="K73:K136" si="7">O73+Q73+S73+U73+W73+Y73+AA73+AC73+AE73+AG73+AI73+AK73+AM73+AO73+AQ73+AS73+AU73+AW73+AY73+BA73+BC73+BE73+BG73+BI73+BK73+BM73+BO73++BQ73+BS73+BU73+BW73</f>
        <v>1</v>
      </c>
      <c r="L73" s="8">
        <f t="shared" ref="L73:L136" si="8">P73+R73+T73+V73+X73+Z73+AB73+AD73+AF73+AH73+AJ73+AL73+AN73+AP73+AR73+AT73+AV73+AX73+AZ73+BB73+BD73+BF73+BH73+BJ73+BL73+BN73+BP73++BR73+BT73+BV73+BX73</f>
        <v>0</v>
      </c>
      <c r="M73" s="9">
        <f t="shared" si="5"/>
        <v>0</v>
      </c>
      <c r="Q73" s="8">
        <v>1</v>
      </c>
    </row>
    <row r="74" spans="1:15">
      <c r="A74" t="s">
        <v>201</v>
      </c>
      <c r="C74" t="s">
        <v>37</v>
      </c>
      <c r="D74" t="s">
        <v>38</v>
      </c>
      <c r="E74" t="s">
        <v>121</v>
      </c>
      <c r="F74" t="s">
        <v>122</v>
      </c>
      <c r="G74" t="s">
        <v>202</v>
      </c>
      <c r="H74" t="s">
        <v>13</v>
      </c>
      <c r="I74" t="s">
        <v>50</v>
      </c>
      <c r="J74" t="str">
        <f t="shared" si="6"/>
        <v>plan close</v>
      </c>
      <c r="K74" s="8">
        <f t="shared" si="7"/>
        <v>4</v>
      </c>
      <c r="L74" s="8">
        <f t="shared" si="8"/>
        <v>0</v>
      </c>
      <c r="M74" s="9">
        <f t="shared" si="5"/>
        <v>0</v>
      </c>
      <c r="O74" s="8">
        <v>4</v>
      </c>
    </row>
    <row r="75" spans="1:15">
      <c r="A75" t="s">
        <v>203</v>
      </c>
      <c r="C75" t="s">
        <v>37</v>
      </c>
      <c r="D75" t="s">
        <v>38</v>
      </c>
      <c r="E75" t="s">
        <v>204</v>
      </c>
      <c r="F75" t="s">
        <v>204</v>
      </c>
      <c r="G75" t="s">
        <v>49</v>
      </c>
      <c r="H75" t="s">
        <v>7</v>
      </c>
      <c r="I75" t="s">
        <v>50</v>
      </c>
      <c r="J75" t="str">
        <f t="shared" si="6"/>
        <v>plan close</v>
      </c>
      <c r="K75" s="8">
        <f t="shared" si="7"/>
        <v>1</v>
      </c>
      <c r="L75" s="8">
        <f t="shared" si="8"/>
        <v>0</v>
      </c>
      <c r="M75" s="9">
        <f t="shared" si="5"/>
        <v>0</v>
      </c>
      <c r="O75" s="8">
        <v>1</v>
      </c>
    </row>
    <row r="76" spans="1:15">
      <c r="A76" t="s">
        <v>205</v>
      </c>
      <c r="C76" t="s">
        <v>37</v>
      </c>
      <c r="D76" t="s">
        <v>38</v>
      </c>
      <c r="E76" t="s">
        <v>184</v>
      </c>
      <c r="F76" t="s">
        <v>184</v>
      </c>
      <c r="G76" t="s">
        <v>49</v>
      </c>
      <c r="H76" t="s">
        <v>7</v>
      </c>
      <c r="I76" t="s">
        <v>50</v>
      </c>
      <c r="J76" t="str">
        <f t="shared" si="6"/>
        <v>plan close</v>
      </c>
      <c r="K76" s="8">
        <f t="shared" si="7"/>
        <v>1</v>
      </c>
      <c r="L76" s="8">
        <f t="shared" si="8"/>
        <v>0</v>
      </c>
      <c r="M76" s="9">
        <f t="shared" si="5"/>
        <v>0</v>
      </c>
      <c r="O76" s="8">
        <v>1</v>
      </c>
    </row>
    <row r="77" spans="1:17">
      <c r="A77" t="s">
        <v>206</v>
      </c>
      <c r="C77" t="s">
        <v>37</v>
      </c>
      <c r="D77" t="s">
        <v>92</v>
      </c>
      <c r="E77" t="s">
        <v>207</v>
      </c>
      <c r="F77" t="s">
        <v>208</v>
      </c>
      <c r="G77" t="s">
        <v>209</v>
      </c>
      <c r="H77" t="s">
        <v>13</v>
      </c>
      <c r="I77" t="s">
        <v>50</v>
      </c>
      <c r="J77" t="str">
        <f t="shared" si="6"/>
        <v>plan close</v>
      </c>
      <c r="K77" s="8">
        <f t="shared" si="7"/>
        <v>8</v>
      </c>
      <c r="L77" s="8">
        <f t="shared" si="8"/>
        <v>0</v>
      </c>
      <c r="M77" s="9">
        <f t="shared" si="5"/>
        <v>0</v>
      </c>
      <c r="Q77" s="8">
        <v>8</v>
      </c>
    </row>
    <row r="78" spans="1:15">
      <c r="A78" t="s">
        <v>210</v>
      </c>
      <c r="C78" t="s">
        <v>37</v>
      </c>
      <c r="D78" t="s">
        <v>46</v>
      </c>
      <c r="E78" t="s">
        <v>63</v>
      </c>
      <c r="F78" t="s">
        <v>211</v>
      </c>
      <c r="G78" t="s">
        <v>49</v>
      </c>
      <c r="H78" t="s">
        <v>7</v>
      </c>
      <c r="I78" t="s">
        <v>50</v>
      </c>
      <c r="J78" t="str">
        <f t="shared" si="6"/>
        <v>plan close</v>
      </c>
      <c r="K78" s="8">
        <f t="shared" si="7"/>
        <v>0.17</v>
      </c>
      <c r="L78" s="8">
        <f t="shared" si="8"/>
        <v>0</v>
      </c>
      <c r="M78" s="9">
        <f t="shared" si="5"/>
        <v>0</v>
      </c>
      <c r="O78" s="8">
        <v>0.17</v>
      </c>
    </row>
    <row r="79" spans="1:15">
      <c r="A79" t="s">
        <v>212</v>
      </c>
      <c r="C79" t="s">
        <v>37</v>
      </c>
      <c r="D79" t="s">
        <v>46</v>
      </c>
      <c r="E79" t="s">
        <v>63</v>
      </c>
      <c r="F79" t="s">
        <v>213</v>
      </c>
      <c r="G79" t="s">
        <v>49</v>
      </c>
      <c r="H79" t="s">
        <v>7</v>
      </c>
      <c r="I79" t="s">
        <v>50</v>
      </c>
      <c r="J79" t="str">
        <f t="shared" si="6"/>
        <v>plan close</v>
      </c>
      <c r="K79" s="8">
        <f t="shared" si="7"/>
        <v>0.17</v>
      </c>
      <c r="L79" s="8">
        <f t="shared" si="8"/>
        <v>0</v>
      </c>
      <c r="M79" s="9">
        <f t="shared" si="5"/>
        <v>0</v>
      </c>
      <c r="O79" s="8">
        <v>0.17</v>
      </c>
    </row>
    <row r="80" spans="1:15">
      <c r="A80" t="s">
        <v>214</v>
      </c>
      <c r="C80" t="s">
        <v>37</v>
      </c>
      <c r="D80" t="s">
        <v>46</v>
      </c>
      <c r="E80" t="s">
        <v>63</v>
      </c>
      <c r="F80" t="s">
        <v>215</v>
      </c>
      <c r="G80" t="s">
        <v>49</v>
      </c>
      <c r="H80" t="s">
        <v>7</v>
      </c>
      <c r="I80" t="s">
        <v>50</v>
      </c>
      <c r="J80" t="str">
        <f t="shared" si="6"/>
        <v>plan close</v>
      </c>
      <c r="K80" s="8">
        <f t="shared" si="7"/>
        <v>0.17</v>
      </c>
      <c r="L80" s="8">
        <f t="shared" si="8"/>
        <v>0</v>
      </c>
      <c r="M80" s="9">
        <f t="shared" si="5"/>
        <v>0</v>
      </c>
      <c r="O80" s="8">
        <v>0.17</v>
      </c>
    </row>
    <row r="81" spans="1:15">
      <c r="A81" t="s">
        <v>216</v>
      </c>
      <c r="C81" t="s">
        <v>37</v>
      </c>
      <c r="D81" t="s">
        <v>46</v>
      </c>
      <c r="E81" t="s">
        <v>63</v>
      </c>
      <c r="F81" t="s">
        <v>217</v>
      </c>
      <c r="G81" t="s">
        <v>49</v>
      </c>
      <c r="H81" t="s">
        <v>7</v>
      </c>
      <c r="I81" t="s">
        <v>50</v>
      </c>
      <c r="J81" t="str">
        <f t="shared" si="6"/>
        <v>plan close</v>
      </c>
      <c r="K81" s="8">
        <f t="shared" si="7"/>
        <v>0.17</v>
      </c>
      <c r="L81" s="8">
        <f t="shared" si="8"/>
        <v>0</v>
      </c>
      <c r="M81" s="9">
        <f t="shared" si="5"/>
        <v>0</v>
      </c>
      <c r="O81" s="8">
        <v>0.17</v>
      </c>
    </row>
    <row r="82" spans="1:15">
      <c r="A82" t="s">
        <v>218</v>
      </c>
      <c r="C82" t="s">
        <v>37</v>
      </c>
      <c r="D82" t="s">
        <v>46</v>
      </c>
      <c r="E82" t="s">
        <v>63</v>
      </c>
      <c r="F82" t="s">
        <v>64</v>
      </c>
      <c r="G82" t="s">
        <v>49</v>
      </c>
      <c r="H82" t="s">
        <v>7</v>
      </c>
      <c r="I82" t="s">
        <v>50</v>
      </c>
      <c r="J82" t="str">
        <f t="shared" si="6"/>
        <v>plan close</v>
      </c>
      <c r="K82" s="8">
        <f t="shared" si="7"/>
        <v>0.17</v>
      </c>
      <c r="L82" s="8">
        <f t="shared" si="8"/>
        <v>0</v>
      </c>
      <c r="M82" s="9">
        <f t="shared" si="5"/>
        <v>0</v>
      </c>
      <c r="O82" s="8">
        <v>0.17</v>
      </c>
    </row>
    <row r="83" spans="1:15">
      <c r="A83" t="s">
        <v>219</v>
      </c>
      <c r="C83" t="s">
        <v>37</v>
      </c>
      <c r="D83" t="s">
        <v>46</v>
      </c>
      <c r="E83" t="s">
        <v>63</v>
      </c>
      <c r="F83" t="s">
        <v>220</v>
      </c>
      <c r="G83" t="s">
        <v>49</v>
      </c>
      <c r="H83" t="s">
        <v>7</v>
      </c>
      <c r="I83" t="s">
        <v>50</v>
      </c>
      <c r="J83" t="str">
        <f t="shared" si="6"/>
        <v>plan close</v>
      </c>
      <c r="K83" s="8">
        <f t="shared" si="7"/>
        <v>0.17</v>
      </c>
      <c r="L83" s="8">
        <f t="shared" si="8"/>
        <v>0</v>
      </c>
      <c r="M83" s="9">
        <f t="shared" si="5"/>
        <v>0</v>
      </c>
      <c r="O83" s="8">
        <v>0.17</v>
      </c>
    </row>
    <row r="84" spans="1:15">
      <c r="A84" t="s">
        <v>221</v>
      </c>
      <c r="C84" t="s">
        <v>37</v>
      </c>
      <c r="D84" t="s">
        <v>46</v>
      </c>
      <c r="E84" t="s">
        <v>63</v>
      </c>
      <c r="F84" t="s">
        <v>222</v>
      </c>
      <c r="G84" t="s">
        <v>49</v>
      </c>
      <c r="H84" t="s">
        <v>7</v>
      </c>
      <c r="I84" t="s">
        <v>50</v>
      </c>
      <c r="J84" t="str">
        <f t="shared" si="6"/>
        <v>plan close</v>
      </c>
      <c r="K84" s="8">
        <f t="shared" si="7"/>
        <v>0.17</v>
      </c>
      <c r="L84" s="8">
        <f t="shared" si="8"/>
        <v>0</v>
      </c>
      <c r="M84" s="9">
        <f t="shared" si="5"/>
        <v>0</v>
      </c>
      <c r="O84" s="8">
        <v>0.17</v>
      </c>
    </row>
    <row r="85" spans="1:15">
      <c r="A85" t="s">
        <v>223</v>
      </c>
      <c r="C85" t="s">
        <v>37</v>
      </c>
      <c r="D85" t="s">
        <v>46</v>
      </c>
      <c r="E85" t="s">
        <v>63</v>
      </c>
      <c r="F85" t="s">
        <v>224</v>
      </c>
      <c r="G85" t="s">
        <v>49</v>
      </c>
      <c r="H85" t="s">
        <v>7</v>
      </c>
      <c r="I85" t="s">
        <v>50</v>
      </c>
      <c r="J85" t="str">
        <f t="shared" si="6"/>
        <v>plan close</v>
      </c>
      <c r="K85" s="8">
        <f t="shared" si="7"/>
        <v>0.17</v>
      </c>
      <c r="L85" s="8">
        <f t="shared" si="8"/>
        <v>0</v>
      </c>
      <c r="M85" s="9">
        <f t="shared" si="5"/>
        <v>0</v>
      </c>
      <c r="O85" s="8">
        <v>0.17</v>
      </c>
    </row>
    <row r="86" spans="1:15">
      <c r="A86" t="s">
        <v>225</v>
      </c>
      <c r="C86" t="s">
        <v>37</v>
      </c>
      <c r="D86" t="s">
        <v>46</v>
      </c>
      <c r="E86" t="s">
        <v>63</v>
      </c>
      <c r="F86" t="s">
        <v>226</v>
      </c>
      <c r="G86" t="s">
        <v>49</v>
      </c>
      <c r="H86" t="s">
        <v>7</v>
      </c>
      <c r="I86" t="s">
        <v>50</v>
      </c>
      <c r="J86" t="str">
        <f t="shared" si="6"/>
        <v>plan close</v>
      </c>
      <c r="K86" s="8">
        <f t="shared" si="7"/>
        <v>0.17</v>
      </c>
      <c r="L86" s="8">
        <f t="shared" si="8"/>
        <v>0</v>
      </c>
      <c r="M86" s="9">
        <f t="shared" si="5"/>
        <v>0</v>
      </c>
      <c r="O86" s="8">
        <v>0.17</v>
      </c>
    </row>
    <row r="87" spans="1:15">
      <c r="A87" t="s">
        <v>227</v>
      </c>
      <c r="C87" t="s">
        <v>37</v>
      </c>
      <c r="D87" t="s">
        <v>46</v>
      </c>
      <c r="E87" t="s">
        <v>63</v>
      </c>
      <c r="F87" t="s">
        <v>228</v>
      </c>
      <c r="G87" t="s">
        <v>49</v>
      </c>
      <c r="H87" t="s">
        <v>7</v>
      </c>
      <c r="I87" t="s">
        <v>50</v>
      </c>
      <c r="J87" t="str">
        <f t="shared" si="6"/>
        <v>plan close</v>
      </c>
      <c r="K87" s="8">
        <f t="shared" si="7"/>
        <v>0.17</v>
      </c>
      <c r="L87" s="8">
        <f t="shared" si="8"/>
        <v>0</v>
      </c>
      <c r="M87" s="9">
        <f t="shared" si="5"/>
        <v>0</v>
      </c>
      <c r="O87" s="8">
        <v>0.17</v>
      </c>
    </row>
    <row r="88" spans="1:16">
      <c r="A88" t="s">
        <v>229</v>
      </c>
      <c r="C88" t="s">
        <v>37</v>
      </c>
      <c r="D88" t="s">
        <v>46</v>
      </c>
      <c r="E88" t="s">
        <v>230</v>
      </c>
      <c r="F88" t="s">
        <v>231</v>
      </c>
      <c r="G88" t="s">
        <v>49</v>
      </c>
      <c r="H88" t="s">
        <v>7</v>
      </c>
      <c r="I88" t="s">
        <v>50</v>
      </c>
      <c r="J88" t="str">
        <f t="shared" si="6"/>
        <v>plan close</v>
      </c>
      <c r="K88" s="8">
        <f t="shared" si="7"/>
        <v>0.17</v>
      </c>
      <c r="L88" s="8">
        <f t="shared" si="8"/>
        <v>0</v>
      </c>
      <c r="M88" s="9">
        <f t="shared" si="5"/>
        <v>0</v>
      </c>
      <c r="O88" s="8">
        <v>0.17</v>
      </c>
      <c r="P88" s="8">
        <v>0</v>
      </c>
    </row>
    <row r="89" spans="1:16">
      <c r="A89" t="s">
        <v>232</v>
      </c>
      <c r="C89" t="s">
        <v>37</v>
      </c>
      <c r="D89" t="s">
        <v>46</v>
      </c>
      <c r="E89" t="s">
        <v>230</v>
      </c>
      <c r="F89" t="s">
        <v>233</v>
      </c>
      <c r="G89" t="s">
        <v>49</v>
      </c>
      <c r="H89" t="s">
        <v>7</v>
      </c>
      <c r="I89" t="s">
        <v>50</v>
      </c>
      <c r="J89" t="str">
        <f t="shared" si="6"/>
        <v>plan close</v>
      </c>
      <c r="K89" s="8">
        <f t="shared" si="7"/>
        <v>0.17</v>
      </c>
      <c r="L89" s="8">
        <f t="shared" si="8"/>
        <v>0</v>
      </c>
      <c r="M89" s="9">
        <f t="shared" si="5"/>
        <v>0</v>
      </c>
      <c r="O89" s="8">
        <v>0.17</v>
      </c>
      <c r="P89" s="8">
        <v>0</v>
      </c>
    </row>
    <row r="90" spans="1:16">
      <c r="A90" t="s">
        <v>234</v>
      </c>
      <c r="C90" t="s">
        <v>37</v>
      </c>
      <c r="D90" t="s">
        <v>46</v>
      </c>
      <c r="E90" t="s">
        <v>230</v>
      </c>
      <c r="F90" t="s">
        <v>235</v>
      </c>
      <c r="G90" t="s">
        <v>49</v>
      </c>
      <c r="H90" t="s">
        <v>7</v>
      </c>
      <c r="I90" t="s">
        <v>50</v>
      </c>
      <c r="J90" t="str">
        <f t="shared" si="6"/>
        <v>plan close</v>
      </c>
      <c r="K90" s="8">
        <f t="shared" si="7"/>
        <v>0.17</v>
      </c>
      <c r="L90" s="8">
        <f t="shared" si="8"/>
        <v>0</v>
      </c>
      <c r="M90" s="9">
        <f t="shared" si="5"/>
        <v>0</v>
      </c>
      <c r="O90" s="8">
        <v>0.17</v>
      </c>
      <c r="P90" s="8">
        <v>0</v>
      </c>
    </row>
    <row r="91" spans="1:16">
      <c r="A91" t="s">
        <v>236</v>
      </c>
      <c r="C91" t="s">
        <v>37</v>
      </c>
      <c r="D91" t="s">
        <v>46</v>
      </c>
      <c r="E91" t="s">
        <v>230</v>
      </c>
      <c r="F91" t="s">
        <v>237</v>
      </c>
      <c r="G91" t="s">
        <v>49</v>
      </c>
      <c r="H91" t="s">
        <v>7</v>
      </c>
      <c r="I91" t="s">
        <v>50</v>
      </c>
      <c r="J91" t="str">
        <f t="shared" si="6"/>
        <v>plan close</v>
      </c>
      <c r="K91" s="8">
        <f t="shared" si="7"/>
        <v>0.17</v>
      </c>
      <c r="L91" s="8">
        <f t="shared" si="8"/>
        <v>0</v>
      </c>
      <c r="M91" s="9">
        <f t="shared" si="5"/>
        <v>0</v>
      </c>
      <c r="O91" s="8">
        <v>0.17</v>
      </c>
      <c r="P91" s="8">
        <v>0</v>
      </c>
    </row>
    <row r="92" spans="1:16">
      <c r="A92" t="s">
        <v>238</v>
      </c>
      <c r="C92" t="s">
        <v>37</v>
      </c>
      <c r="D92" t="s">
        <v>46</v>
      </c>
      <c r="E92" t="s">
        <v>230</v>
      </c>
      <c r="F92" t="s">
        <v>239</v>
      </c>
      <c r="G92" t="s">
        <v>49</v>
      </c>
      <c r="H92" t="s">
        <v>7</v>
      </c>
      <c r="I92" t="s">
        <v>50</v>
      </c>
      <c r="J92" t="str">
        <f t="shared" si="6"/>
        <v>plan close</v>
      </c>
      <c r="K92" s="8">
        <f t="shared" si="7"/>
        <v>0.17</v>
      </c>
      <c r="L92" s="8">
        <f t="shared" si="8"/>
        <v>0</v>
      </c>
      <c r="M92" s="9">
        <f t="shared" si="5"/>
        <v>0</v>
      </c>
      <c r="O92" s="8">
        <v>0.17</v>
      </c>
      <c r="P92" s="8">
        <v>0</v>
      </c>
    </row>
    <row r="93" spans="1:16">
      <c r="A93" t="s">
        <v>240</v>
      </c>
      <c r="C93" t="s">
        <v>37</v>
      </c>
      <c r="D93" t="s">
        <v>46</v>
      </c>
      <c r="E93" t="s">
        <v>230</v>
      </c>
      <c r="F93" t="s">
        <v>241</v>
      </c>
      <c r="G93" t="s">
        <v>49</v>
      </c>
      <c r="H93" t="s">
        <v>7</v>
      </c>
      <c r="I93" t="s">
        <v>50</v>
      </c>
      <c r="J93" t="str">
        <f t="shared" si="6"/>
        <v>plan close</v>
      </c>
      <c r="K93" s="8">
        <f t="shared" si="7"/>
        <v>0.17</v>
      </c>
      <c r="L93" s="8">
        <f t="shared" si="8"/>
        <v>0</v>
      </c>
      <c r="M93" s="9">
        <f t="shared" si="5"/>
        <v>0</v>
      </c>
      <c r="O93" s="8">
        <v>0.17</v>
      </c>
      <c r="P93" s="8">
        <v>0</v>
      </c>
    </row>
    <row r="94" spans="1:16">
      <c r="A94" t="s">
        <v>242</v>
      </c>
      <c r="C94" t="s">
        <v>37</v>
      </c>
      <c r="D94" t="s">
        <v>46</v>
      </c>
      <c r="E94" t="s">
        <v>230</v>
      </c>
      <c r="F94" t="s">
        <v>243</v>
      </c>
      <c r="G94" t="s">
        <v>49</v>
      </c>
      <c r="H94" t="s">
        <v>7</v>
      </c>
      <c r="I94" t="s">
        <v>50</v>
      </c>
      <c r="J94" t="str">
        <f t="shared" si="6"/>
        <v>plan close</v>
      </c>
      <c r="K94" s="8">
        <f t="shared" si="7"/>
        <v>0.17</v>
      </c>
      <c r="L94" s="8">
        <f t="shared" si="8"/>
        <v>0</v>
      </c>
      <c r="M94" s="9">
        <f t="shared" si="5"/>
        <v>0</v>
      </c>
      <c r="O94" s="8">
        <v>0.17</v>
      </c>
      <c r="P94" s="8">
        <v>0</v>
      </c>
    </row>
    <row r="95" spans="1:15">
      <c r="A95" t="s">
        <v>244</v>
      </c>
      <c r="C95" t="s">
        <v>37</v>
      </c>
      <c r="D95" t="s">
        <v>46</v>
      </c>
      <c r="E95" t="s">
        <v>230</v>
      </c>
      <c r="F95" t="s">
        <v>245</v>
      </c>
      <c r="G95" t="s">
        <v>49</v>
      </c>
      <c r="H95" t="s">
        <v>7</v>
      </c>
      <c r="I95" t="s">
        <v>50</v>
      </c>
      <c r="J95" t="str">
        <f t="shared" si="6"/>
        <v>plan close</v>
      </c>
      <c r="K95" s="8">
        <f t="shared" si="7"/>
        <v>0.17</v>
      </c>
      <c r="L95" s="8">
        <f t="shared" si="8"/>
        <v>0</v>
      </c>
      <c r="M95" s="9">
        <f t="shared" si="5"/>
        <v>0</v>
      </c>
      <c r="O95" s="8">
        <v>0.17</v>
      </c>
    </row>
    <row r="96" spans="1:15">
      <c r="A96" t="s">
        <v>246</v>
      </c>
      <c r="C96" t="s">
        <v>37</v>
      </c>
      <c r="D96" t="s">
        <v>46</v>
      </c>
      <c r="E96" t="s">
        <v>230</v>
      </c>
      <c r="F96" t="s">
        <v>247</v>
      </c>
      <c r="G96" t="s">
        <v>49</v>
      </c>
      <c r="H96" t="s">
        <v>7</v>
      </c>
      <c r="I96" t="s">
        <v>50</v>
      </c>
      <c r="J96" t="str">
        <f t="shared" si="6"/>
        <v>plan close</v>
      </c>
      <c r="K96" s="8">
        <f t="shared" si="7"/>
        <v>0.17</v>
      </c>
      <c r="L96" s="8">
        <f t="shared" si="8"/>
        <v>0</v>
      </c>
      <c r="M96" s="9">
        <f t="shared" si="5"/>
        <v>0</v>
      </c>
      <c r="O96" s="8">
        <v>0.17</v>
      </c>
    </row>
    <row r="97" spans="1:15">
      <c r="A97" t="s">
        <v>248</v>
      </c>
      <c r="C97" t="s">
        <v>37</v>
      </c>
      <c r="D97" t="s">
        <v>46</v>
      </c>
      <c r="E97" t="s">
        <v>230</v>
      </c>
      <c r="F97" t="s">
        <v>249</v>
      </c>
      <c r="G97" t="s">
        <v>49</v>
      </c>
      <c r="H97" t="s">
        <v>7</v>
      </c>
      <c r="I97" t="s">
        <v>50</v>
      </c>
      <c r="J97" t="str">
        <f t="shared" si="6"/>
        <v>plan close</v>
      </c>
      <c r="K97" s="8">
        <f t="shared" si="7"/>
        <v>0.17</v>
      </c>
      <c r="L97" s="8">
        <f t="shared" si="8"/>
        <v>0</v>
      </c>
      <c r="M97" s="9">
        <f t="shared" si="5"/>
        <v>0</v>
      </c>
      <c r="O97" s="8">
        <v>0.17</v>
      </c>
    </row>
    <row r="98" spans="1:15">
      <c r="A98" t="s">
        <v>250</v>
      </c>
      <c r="C98" t="s">
        <v>37</v>
      </c>
      <c r="D98" t="s">
        <v>67</v>
      </c>
      <c r="E98" t="s">
        <v>251</v>
      </c>
      <c r="F98" t="s">
        <v>251</v>
      </c>
      <c r="G98" t="s">
        <v>49</v>
      </c>
      <c r="H98" t="s">
        <v>7</v>
      </c>
      <c r="I98" t="s">
        <v>50</v>
      </c>
      <c r="J98" t="str">
        <f t="shared" si="6"/>
        <v>plan close</v>
      </c>
      <c r="K98" s="8">
        <f t="shared" si="7"/>
        <v>1</v>
      </c>
      <c r="L98" s="8">
        <f t="shared" si="8"/>
        <v>0</v>
      </c>
      <c r="M98" s="9">
        <f t="shared" si="5"/>
        <v>0</v>
      </c>
      <c r="O98" s="8">
        <v>1</v>
      </c>
    </row>
    <row r="99" spans="1:15">
      <c r="A99" t="s">
        <v>252</v>
      </c>
      <c r="C99" t="s">
        <v>37</v>
      </c>
      <c r="D99" t="s">
        <v>67</v>
      </c>
      <c r="E99" t="s">
        <v>253</v>
      </c>
      <c r="F99" t="s">
        <v>253</v>
      </c>
      <c r="G99" t="s">
        <v>49</v>
      </c>
      <c r="H99" t="s">
        <v>7</v>
      </c>
      <c r="I99" t="s">
        <v>50</v>
      </c>
      <c r="J99" t="str">
        <f t="shared" si="6"/>
        <v>plan close</v>
      </c>
      <c r="K99" s="8">
        <f t="shared" si="7"/>
        <v>1</v>
      </c>
      <c r="L99" s="8">
        <f t="shared" si="8"/>
        <v>0</v>
      </c>
      <c r="M99" s="9">
        <f t="shared" si="5"/>
        <v>0</v>
      </c>
      <c r="O99" s="8">
        <v>1</v>
      </c>
    </row>
    <row r="100" spans="1:15">
      <c r="A100" t="s">
        <v>254</v>
      </c>
      <c r="C100" t="s">
        <v>37</v>
      </c>
      <c r="D100" t="s">
        <v>92</v>
      </c>
      <c r="E100" t="s">
        <v>207</v>
      </c>
      <c r="F100" t="s">
        <v>255</v>
      </c>
      <c r="G100" t="s">
        <v>256</v>
      </c>
      <c r="H100" t="s">
        <v>13</v>
      </c>
      <c r="J100" t="str">
        <f t="shared" si="6"/>
        <v>plan close</v>
      </c>
      <c r="K100" s="8">
        <f t="shared" si="7"/>
        <v>4</v>
      </c>
      <c r="L100" s="8">
        <f t="shared" si="8"/>
        <v>0</v>
      </c>
      <c r="M100" s="9">
        <f t="shared" si="5"/>
        <v>0</v>
      </c>
      <c r="O100" s="8">
        <v>4</v>
      </c>
    </row>
    <row r="101" spans="1:73">
      <c r="A101" t="s">
        <v>257</v>
      </c>
      <c r="B101" s="8" t="s">
        <v>258</v>
      </c>
      <c r="C101" t="s">
        <v>37</v>
      </c>
      <c r="D101" t="s">
        <v>259</v>
      </c>
      <c r="E101" t="s">
        <v>260</v>
      </c>
      <c r="F101" t="s">
        <v>261</v>
      </c>
      <c r="G101" t="s">
        <v>262</v>
      </c>
      <c r="H101" t="s">
        <v>13</v>
      </c>
      <c r="J101" t="str">
        <f t="shared" si="6"/>
        <v>plan close</v>
      </c>
      <c r="K101" s="8">
        <f t="shared" si="7"/>
        <v>69</v>
      </c>
      <c r="L101" s="8">
        <f t="shared" si="8"/>
        <v>5</v>
      </c>
      <c r="M101" s="9">
        <f t="shared" si="5"/>
        <v>0.072463768115942</v>
      </c>
      <c r="AU101" s="8">
        <v>8</v>
      </c>
      <c r="AV101" s="8">
        <v>0</v>
      </c>
      <c r="AW101" s="8">
        <v>8</v>
      </c>
      <c r="AY101" s="8">
        <v>8</v>
      </c>
      <c r="BA101" s="8">
        <v>9</v>
      </c>
      <c r="BC101" s="8">
        <v>5</v>
      </c>
      <c r="BD101" s="8">
        <v>5</v>
      </c>
      <c r="BG101" s="8">
        <v>8</v>
      </c>
      <c r="BI101" s="8">
        <v>8</v>
      </c>
      <c r="BO101" s="8">
        <v>2</v>
      </c>
      <c r="BQ101" s="8">
        <v>5</v>
      </c>
      <c r="BU101" s="8">
        <v>8</v>
      </c>
    </row>
    <row r="102" spans="1:48">
      <c r="A102" t="s">
        <v>263</v>
      </c>
      <c r="B102" s="8" t="s">
        <v>258</v>
      </c>
      <c r="C102" t="s">
        <v>37</v>
      </c>
      <c r="D102" t="s">
        <v>92</v>
      </c>
      <c r="E102" t="s">
        <v>93</v>
      </c>
      <c r="F102" t="s">
        <v>93</v>
      </c>
      <c r="G102" t="s">
        <v>264</v>
      </c>
      <c r="H102" t="s">
        <v>13</v>
      </c>
      <c r="J102" t="str">
        <f t="shared" si="6"/>
        <v>plan close</v>
      </c>
      <c r="K102" s="8">
        <f t="shared" si="7"/>
        <v>8</v>
      </c>
      <c r="L102" s="8">
        <f t="shared" si="8"/>
        <v>0</v>
      </c>
      <c r="M102" s="9">
        <f t="shared" si="5"/>
        <v>0</v>
      </c>
      <c r="AU102" s="8">
        <v>8</v>
      </c>
      <c r="AV102" s="8">
        <v>0</v>
      </c>
    </row>
    <row r="103" spans="1:71">
      <c r="A103" t="s">
        <v>265</v>
      </c>
      <c r="B103" s="8" t="s">
        <v>258</v>
      </c>
      <c r="C103" t="s">
        <v>37</v>
      </c>
      <c r="D103" t="s">
        <v>46</v>
      </c>
      <c r="E103" t="s">
        <v>266</v>
      </c>
      <c r="F103" t="s">
        <v>266</v>
      </c>
      <c r="G103" t="s">
        <v>267</v>
      </c>
      <c r="H103" t="s">
        <v>13</v>
      </c>
      <c r="J103" t="str">
        <f t="shared" si="6"/>
        <v>plan close</v>
      </c>
      <c r="K103" s="8">
        <f t="shared" si="7"/>
        <v>16</v>
      </c>
      <c r="L103" s="8">
        <f t="shared" si="8"/>
        <v>0</v>
      </c>
      <c r="M103" s="9">
        <f t="shared" si="5"/>
        <v>0</v>
      </c>
      <c r="AQ103" s="8">
        <v>12</v>
      </c>
      <c r="AR103" s="8">
        <v>0</v>
      </c>
      <c r="BS103" s="8">
        <v>4</v>
      </c>
    </row>
    <row r="104" spans="1:43">
      <c r="A104" t="s">
        <v>268</v>
      </c>
      <c r="B104" s="8" t="s">
        <v>258</v>
      </c>
      <c r="C104" t="s">
        <v>37</v>
      </c>
      <c r="D104" t="s">
        <v>46</v>
      </c>
      <c r="E104" t="s">
        <v>269</v>
      </c>
      <c r="F104" t="s">
        <v>270</v>
      </c>
      <c r="G104" t="s">
        <v>271</v>
      </c>
      <c r="H104" t="s">
        <v>13</v>
      </c>
      <c r="J104" t="str">
        <f t="shared" si="6"/>
        <v>plan close</v>
      </c>
      <c r="K104" s="8">
        <f t="shared" si="7"/>
        <v>4</v>
      </c>
      <c r="L104" s="8">
        <f t="shared" si="8"/>
        <v>0</v>
      </c>
      <c r="M104" s="9">
        <f t="shared" ref="M104:M167" si="9">IFERROR(L104/K104,0)</f>
        <v>0</v>
      </c>
      <c r="AQ104" s="8">
        <v>4</v>
      </c>
    </row>
    <row r="105" spans="1:71">
      <c r="A105" t="s">
        <v>272</v>
      </c>
      <c r="B105" s="8" t="s">
        <v>258</v>
      </c>
      <c r="C105" t="s">
        <v>37</v>
      </c>
      <c r="D105" t="s">
        <v>38</v>
      </c>
      <c r="E105" t="s">
        <v>70</v>
      </c>
      <c r="F105" t="s">
        <v>70</v>
      </c>
      <c r="G105" t="s">
        <v>273</v>
      </c>
      <c r="H105" t="s">
        <v>13</v>
      </c>
      <c r="J105" t="str">
        <f t="shared" si="6"/>
        <v>plan close</v>
      </c>
      <c r="K105" s="8">
        <f t="shared" si="7"/>
        <v>34</v>
      </c>
      <c r="L105" s="8">
        <f t="shared" si="8"/>
        <v>0</v>
      </c>
      <c r="M105" s="9">
        <f t="shared" si="9"/>
        <v>0</v>
      </c>
      <c r="AQ105" s="8">
        <v>24</v>
      </c>
      <c r="BS105" s="8">
        <v>10</v>
      </c>
    </row>
    <row r="106" spans="1:43">
      <c r="A106" t="s">
        <v>274</v>
      </c>
      <c r="B106" s="8" t="s">
        <v>258</v>
      </c>
      <c r="C106" t="s">
        <v>37</v>
      </c>
      <c r="D106" t="s">
        <v>38</v>
      </c>
      <c r="E106" t="s">
        <v>184</v>
      </c>
      <c r="F106" t="s">
        <v>184</v>
      </c>
      <c r="G106" t="s">
        <v>275</v>
      </c>
      <c r="H106" t="s">
        <v>13</v>
      </c>
      <c r="J106" t="str">
        <f t="shared" si="6"/>
        <v>plan close</v>
      </c>
      <c r="K106" s="8">
        <f t="shared" si="7"/>
        <v>14</v>
      </c>
      <c r="L106" s="8">
        <f t="shared" si="8"/>
        <v>0</v>
      </c>
      <c r="M106" s="9">
        <f t="shared" si="9"/>
        <v>0</v>
      </c>
      <c r="AQ106" s="8">
        <v>14</v>
      </c>
    </row>
    <row r="107" spans="1:43">
      <c r="A107" t="s">
        <v>276</v>
      </c>
      <c r="B107" s="8" t="s">
        <v>258</v>
      </c>
      <c r="C107" t="s">
        <v>37</v>
      </c>
      <c r="D107" t="s">
        <v>105</v>
      </c>
      <c r="E107" t="s">
        <v>127</v>
      </c>
      <c r="F107" t="s">
        <v>127</v>
      </c>
      <c r="G107" t="s">
        <v>277</v>
      </c>
      <c r="H107" t="s">
        <v>13</v>
      </c>
      <c r="J107" t="str">
        <f t="shared" si="6"/>
        <v>plan close</v>
      </c>
      <c r="K107" s="8">
        <f t="shared" si="7"/>
        <v>4</v>
      </c>
      <c r="L107" s="8">
        <f t="shared" si="8"/>
        <v>0</v>
      </c>
      <c r="M107" s="9">
        <f t="shared" si="9"/>
        <v>0</v>
      </c>
      <c r="AQ107" s="8">
        <v>4</v>
      </c>
    </row>
    <row r="108" spans="1:43">
      <c r="A108" t="s">
        <v>278</v>
      </c>
      <c r="B108" s="8" t="s">
        <v>258</v>
      </c>
      <c r="C108" t="s">
        <v>37</v>
      </c>
      <c r="D108" t="s">
        <v>76</v>
      </c>
      <c r="E108" t="s">
        <v>279</v>
      </c>
      <c r="F108" t="s">
        <v>280</v>
      </c>
      <c r="G108" t="s">
        <v>281</v>
      </c>
      <c r="H108" t="s">
        <v>13</v>
      </c>
      <c r="J108" t="str">
        <f t="shared" si="6"/>
        <v>plan close</v>
      </c>
      <c r="K108" s="8">
        <f t="shared" si="7"/>
        <v>8</v>
      </c>
      <c r="L108" s="8">
        <f t="shared" si="8"/>
        <v>0</v>
      </c>
      <c r="M108" s="9">
        <f t="shared" si="9"/>
        <v>0</v>
      </c>
      <c r="AQ108" s="8">
        <v>8</v>
      </c>
    </row>
    <row r="109" spans="1:43">
      <c r="A109" t="s">
        <v>282</v>
      </c>
      <c r="B109" s="8" t="s">
        <v>258</v>
      </c>
      <c r="C109" t="s">
        <v>37</v>
      </c>
      <c r="D109" t="s">
        <v>76</v>
      </c>
      <c r="E109" t="s">
        <v>283</v>
      </c>
      <c r="F109" t="s">
        <v>284</v>
      </c>
      <c r="G109" t="s">
        <v>281</v>
      </c>
      <c r="H109" t="s">
        <v>13</v>
      </c>
      <c r="J109" t="str">
        <f t="shared" si="6"/>
        <v>plan close</v>
      </c>
      <c r="K109" s="8">
        <f t="shared" si="7"/>
        <v>8</v>
      </c>
      <c r="L109" s="8">
        <f t="shared" si="8"/>
        <v>0</v>
      </c>
      <c r="M109" s="9">
        <f t="shared" si="9"/>
        <v>0</v>
      </c>
      <c r="AQ109" s="8">
        <v>8</v>
      </c>
    </row>
    <row r="110" spans="1:43">
      <c r="A110" t="s">
        <v>285</v>
      </c>
      <c r="B110" s="8" t="s">
        <v>258</v>
      </c>
      <c r="C110" t="s">
        <v>37</v>
      </c>
      <c r="D110" t="s">
        <v>286</v>
      </c>
      <c r="E110" t="s">
        <v>287</v>
      </c>
      <c r="F110" t="s">
        <v>287</v>
      </c>
      <c r="G110" t="s">
        <v>288</v>
      </c>
      <c r="H110" t="s">
        <v>13</v>
      </c>
      <c r="J110" t="str">
        <f t="shared" si="6"/>
        <v>plan close</v>
      </c>
      <c r="K110" s="8">
        <f t="shared" si="7"/>
        <v>12</v>
      </c>
      <c r="L110" s="8">
        <f t="shared" si="8"/>
        <v>0</v>
      </c>
      <c r="M110" s="9">
        <f t="shared" si="9"/>
        <v>0</v>
      </c>
      <c r="AQ110" s="8">
        <v>12</v>
      </c>
    </row>
    <row r="111" spans="1:43">
      <c r="A111" t="s">
        <v>289</v>
      </c>
      <c r="B111" s="8" t="s">
        <v>258</v>
      </c>
      <c r="C111" t="s">
        <v>37</v>
      </c>
      <c r="D111" t="s">
        <v>286</v>
      </c>
      <c r="E111" t="s">
        <v>290</v>
      </c>
      <c r="F111" t="s">
        <v>290</v>
      </c>
      <c r="G111" t="s">
        <v>291</v>
      </c>
      <c r="H111" t="s">
        <v>13</v>
      </c>
      <c r="J111" t="str">
        <f t="shared" si="6"/>
        <v>plan close</v>
      </c>
      <c r="K111" s="8">
        <f t="shared" si="7"/>
        <v>4</v>
      </c>
      <c r="L111" s="8">
        <f t="shared" si="8"/>
        <v>0</v>
      </c>
      <c r="M111" s="9">
        <f t="shared" si="9"/>
        <v>0</v>
      </c>
      <c r="AQ111" s="8">
        <v>4</v>
      </c>
    </row>
    <row r="112" spans="1:43">
      <c r="A112" t="s">
        <v>292</v>
      </c>
      <c r="B112" s="8" t="s">
        <v>258</v>
      </c>
      <c r="C112" t="s">
        <v>37</v>
      </c>
      <c r="D112" t="s">
        <v>105</v>
      </c>
      <c r="E112" t="s">
        <v>293</v>
      </c>
      <c r="F112" t="s">
        <v>293</v>
      </c>
      <c r="G112" t="s">
        <v>294</v>
      </c>
      <c r="H112" t="s">
        <v>13</v>
      </c>
      <c r="J112" t="str">
        <f t="shared" si="6"/>
        <v>plan close</v>
      </c>
      <c r="K112" s="8">
        <f t="shared" si="7"/>
        <v>3</v>
      </c>
      <c r="L112" s="8">
        <f t="shared" si="8"/>
        <v>0</v>
      </c>
      <c r="M112" s="9">
        <f t="shared" si="9"/>
        <v>0</v>
      </c>
      <c r="AQ112" s="8">
        <v>3</v>
      </c>
    </row>
    <row r="113" spans="1:44">
      <c r="A113" t="s">
        <v>295</v>
      </c>
      <c r="B113" s="8" t="s">
        <v>258</v>
      </c>
      <c r="C113" t="s">
        <v>37</v>
      </c>
      <c r="D113" t="s">
        <v>296</v>
      </c>
      <c r="E113" t="s">
        <v>297</v>
      </c>
      <c r="F113" t="s">
        <v>297</v>
      </c>
      <c r="G113" t="s">
        <v>298</v>
      </c>
      <c r="H113" t="s">
        <v>13</v>
      </c>
      <c r="J113" t="str">
        <f t="shared" si="6"/>
        <v>plan close</v>
      </c>
      <c r="K113" s="8">
        <f t="shared" si="7"/>
        <v>12</v>
      </c>
      <c r="L113" s="8">
        <f t="shared" si="8"/>
        <v>0</v>
      </c>
      <c r="M113" s="9">
        <f t="shared" si="9"/>
        <v>0</v>
      </c>
      <c r="AQ113" s="8">
        <v>12</v>
      </c>
      <c r="AR113" s="8">
        <v>0</v>
      </c>
    </row>
    <row r="114" spans="1:43">
      <c r="A114" t="s">
        <v>299</v>
      </c>
      <c r="B114" s="8" t="s">
        <v>258</v>
      </c>
      <c r="C114" t="s">
        <v>37</v>
      </c>
      <c r="D114" t="s">
        <v>172</v>
      </c>
      <c r="E114" t="s">
        <v>178</v>
      </c>
      <c r="F114" t="s">
        <v>300</v>
      </c>
      <c r="G114" t="s">
        <v>301</v>
      </c>
      <c r="H114" t="s">
        <v>13</v>
      </c>
      <c r="J114" t="str">
        <f t="shared" si="6"/>
        <v>plan close</v>
      </c>
      <c r="K114" s="8">
        <f t="shared" si="7"/>
        <v>4</v>
      </c>
      <c r="L114" s="8">
        <f t="shared" si="8"/>
        <v>0</v>
      </c>
      <c r="M114" s="9">
        <f t="shared" si="9"/>
        <v>0</v>
      </c>
      <c r="AQ114" s="8">
        <v>4</v>
      </c>
    </row>
    <row r="115" spans="1:43">
      <c r="A115" t="s">
        <v>302</v>
      </c>
      <c r="B115" s="8" t="s">
        <v>258</v>
      </c>
      <c r="C115" t="s">
        <v>37</v>
      </c>
      <c r="D115" t="s">
        <v>92</v>
      </c>
      <c r="E115" t="s">
        <v>303</v>
      </c>
      <c r="F115" t="s">
        <v>304</v>
      </c>
      <c r="G115" t="s">
        <v>49</v>
      </c>
      <c r="H115" t="s">
        <v>7</v>
      </c>
      <c r="J115" t="str">
        <f t="shared" si="6"/>
        <v>plan close</v>
      </c>
      <c r="K115" s="8">
        <f t="shared" si="7"/>
        <v>0.5</v>
      </c>
      <c r="L115" s="8">
        <f t="shared" si="8"/>
        <v>0</v>
      </c>
      <c r="M115" s="9">
        <f t="shared" si="9"/>
        <v>0</v>
      </c>
      <c r="AQ115" s="8">
        <v>0.5</v>
      </c>
    </row>
    <row r="116" spans="1:43">
      <c r="A116" t="s">
        <v>305</v>
      </c>
      <c r="B116" s="8" t="s">
        <v>258</v>
      </c>
      <c r="C116" t="s">
        <v>37</v>
      </c>
      <c r="D116" t="s">
        <v>92</v>
      </c>
      <c r="E116" t="s">
        <v>207</v>
      </c>
      <c r="F116" t="s">
        <v>306</v>
      </c>
      <c r="G116" t="s">
        <v>49</v>
      </c>
      <c r="H116" t="s">
        <v>7</v>
      </c>
      <c r="J116" t="str">
        <f t="shared" si="6"/>
        <v>plan close</v>
      </c>
      <c r="K116" s="8">
        <f t="shared" si="7"/>
        <v>0.5</v>
      </c>
      <c r="L116" s="8">
        <f t="shared" si="8"/>
        <v>0</v>
      </c>
      <c r="M116" s="9">
        <f t="shared" si="9"/>
        <v>0</v>
      </c>
      <c r="AQ116" s="8">
        <v>0.5</v>
      </c>
    </row>
    <row r="117" spans="1:43">
      <c r="A117" t="s">
        <v>307</v>
      </c>
      <c r="B117" s="8" t="s">
        <v>258</v>
      </c>
      <c r="C117" t="s">
        <v>37</v>
      </c>
      <c r="D117" t="s">
        <v>92</v>
      </c>
      <c r="E117" t="s">
        <v>303</v>
      </c>
      <c r="F117" t="s">
        <v>308</v>
      </c>
      <c r="G117" t="s">
        <v>49</v>
      </c>
      <c r="H117" t="s">
        <v>7</v>
      </c>
      <c r="J117" t="str">
        <f t="shared" si="6"/>
        <v>plan close</v>
      </c>
      <c r="K117" s="8">
        <f t="shared" si="7"/>
        <v>0.5</v>
      </c>
      <c r="L117" s="8">
        <f t="shared" si="8"/>
        <v>0</v>
      </c>
      <c r="M117" s="9">
        <f t="shared" si="9"/>
        <v>0</v>
      </c>
      <c r="AQ117" s="8">
        <v>0.5</v>
      </c>
    </row>
    <row r="118" spans="1:43">
      <c r="A118" t="s">
        <v>309</v>
      </c>
      <c r="B118" s="8" t="s">
        <v>258</v>
      </c>
      <c r="C118" t="s">
        <v>37</v>
      </c>
      <c r="D118" t="s">
        <v>92</v>
      </c>
      <c r="E118" t="s">
        <v>207</v>
      </c>
      <c r="F118" t="s">
        <v>310</v>
      </c>
      <c r="G118" t="s">
        <v>49</v>
      </c>
      <c r="H118" t="s">
        <v>7</v>
      </c>
      <c r="J118" t="str">
        <f t="shared" si="6"/>
        <v>plan close</v>
      </c>
      <c r="K118" s="8">
        <f t="shared" si="7"/>
        <v>0.5</v>
      </c>
      <c r="L118" s="8">
        <f t="shared" si="8"/>
        <v>0</v>
      </c>
      <c r="M118" s="9">
        <f t="shared" si="9"/>
        <v>0</v>
      </c>
      <c r="AQ118" s="8">
        <v>0.5</v>
      </c>
    </row>
    <row r="119" spans="1:48">
      <c r="A119" t="s">
        <v>311</v>
      </c>
      <c r="B119" s="8" t="s">
        <v>258</v>
      </c>
      <c r="C119" t="s">
        <v>37</v>
      </c>
      <c r="D119" t="s">
        <v>312</v>
      </c>
      <c r="E119" t="s">
        <v>313</v>
      </c>
      <c r="F119" t="s">
        <v>313</v>
      </c>
      <c r="G119" t="s">
        <v>314</v>
      </c>
      <c r="H119" t="s">
        <v>13</v>
      </c>
      <c r="J119" t="str">
        <f t="shared" si="6"/>
        <v>plan close</v>
      </c>
      <c r="K119" s="8">
        <f t="shared" si="7"/>
        <v>5</v>
      </c>
      <c r="L119" s="8">
        <f t="shared" si="8"/>
        <v>0</v>
      </c>
      <c r="M119" s="9">
        <f t="shared" si="9"/>
        <v>0</v>
      </c>
      <c r="AU119" s="8">
        <v>5</v>
      </c>
      <c r="AV119" s="8">
        <v>0</v>
      </c>
    </row>
    <row r="120" spans="1:48">
      <c r="A120" t="s">
        <v>315</v>
      </c>
      <c r="B120" s="8" t="s">
        <v>258</v>
      </c>
      <c r="C120" t="s">
        <v>37</v>
      </c>
      <c r="D120" t="s">
        <v>312</v>
      </c>
      <c r="E120" t="s">
        <v>316</v>
      </c>
      <c r="F120" t="s">
        <v>316</v>
      </c>
      <c r="G120" t="s">
        <v>314</v>
      </c>
      <c r="H120" t="s">
        <v>13</v>
      </c>
      <c r="J120" t="str">
        <f t="shared" si="6"/>
        <v>plan close</v>
      </c>
      <c r="K120" s="8">
        <f t="shared" si="7"/>
        <v>3</v>
      </c>
      <c r="L120" s="8">
        <f t="shared" si="8"/>
        <v>0</v>
      </c>
      <c r="M120" s="9">
        <f t="shared" si="9"/>
        <v>0</v>
      </c>
      <c r="AU120" s="8">
        <v>3</v>
      </c>
      <c r="AV120" s="8">
        <v>0</v>
      </c>
    </row>
    <row r="121" spans="1:49">
      <c r="A121" t="s">
        <v>317</v>
      </c>
      <c r="B121" s="8" t="s">
        <v>258</v>
      </c>
      <c r="C121" t="s">
        <v>318</v>
      </c>
      <c r="D121" t="s">
        <v>46</v>
      </c>
      <c r="E121" t="s">
        <v>63</v>
      </c>
      <c r="F121" t="s">
        <v>211</v>
      </c>
      <c r="G121" t="s">
        <v>319</v>
      </c>
      <c r="H121" t="s">
        <v>13</v>
      </c>
      <c r="J121" t="str">
        <f t="shared" si="6"/>
        <v>plan open</v>
      </c>
      <c r="K121" s="8">
        <f t="shared" si="7"/>
        <v>1.5</v>
      </c>
      <c r="L121" s="8">
        <f t="shared" si="8"/>
        <v>0</v>
      </c>
      <c r="M121" s="9">
        <f t="shared" si="9"/>
        <v>0</v>
      </c>
      <c r="AW121" s="8">
        <v>1.5</v>
      </c>
    </row>
    <row r="122" spans="1:49">
      <c r="A122" t="s">
        <v>320</v>
      </c>
      <c r="B122" s="8" t="s">
        <v>258</v>
      </c>
      <c r="C122" t="s">
        <v>37</v>
      </c>
      <c r="D122" t="s">
        <v>38</v>
      </c>
      <c r="E122" t="s">
        <v>190</v>
      </c>
      <c r="F122" t="s">
        <v>190</v>
      </c>
      <c r="G122" t="s">
        <v>49</v>
      </c>
      <c r="H122" t="s">
        <v>7</v>
      </c>
      <c r="J122" t="str">
        <f t="shared" si="6"/>
        <v>plan close</v>
      </c>
      <c r="K122" s="8">
        <f t="shared" si="7"/>
        <v>2</v>
      </c>
      <c r="L122" s="8">
        <f t="shared" si="8"/>
        <v>1</v>
      </c>
      <c r="M122" s="9">
        <f t="shared" si="9"/>
        <v>0.5</v>
      </c>
      <c r="AU122" s="8">
        <v>1</v>
      </c>
      <c r="AV122" s="8">
        <v>1</v>
      </c>
      <c r="AW122" s="8">
        <v>1</v>
      </c>
    </row>
    <row r="123" spans="1:51">
      <c r="A123" t="s">
        <v>321</v>
      </c>
      <c r="B123" s="8" t="s">
        <v>258</v>
      </c>
      <c r="C123" t="s">
        <v>37</v>
      </c>
      <c r="D123" t="s">
        <v>38</v>
      </c>
      <c r="E123" t="s">
        <v>70</v>
      </c>
      <c r="F123" t="s">
        <v>70</v>
      </c>
      <c r="G123" t="s">
        <v>49</v>
      </c>
      <c r="H123" t="s">
        <v>7</v>
      </c>
      <c r="J123" t="str">
        <f t="shared" si="6"/>
        <v>plan close</v>
      </c>
      <c r="K123" s="8">
        <f t="shared" si="7"/>
        <v>2.5</v>
      </c>
      <c r="L123" s="8">
        <f t="shared" si="8"/>
        <v>0</v>
      </c>
      <c r="M123" s="9">
        <f t="shared" si="9"/>
        <v>0</v>
      </c>
      <c r="AW123" s="8">
        <v>1</v>
      </c>
      <c r="AY123" s="8">
        <v>1.5</v>
      </c>
    </row>
    <row r="124" spans="1:71">
      <c r="A124" t="s">
        <v>322</v>
      </c>
      <c r="B124" s="8" t="s">
        <v>258</v>
      </c>
      <c r="C124" t="s">
        <v>37</v>
      </c>
      <c r="D124" t="s">
        <v>38</v>
      </c>
      <c r="E124" t="s">
        <v>42</v>
      </c>
      <c r="F124" t="s">
        <v>323</v>
      </c>
      <c r="G124" t="s">
        <v>324</v>
      </c>
      <c r="H124" t="s">
        <v>13</v>
      </c>
      <c r="J124" t="str">
        <f t="shared" si="6"/>
        <v>plan close</v>
      </c>
      <c r="K124" s="8">
        <f t="shared" si="7"/>
        <v>8</v>
      </c>
      <c r="L124" s="8">
        <f t="shared" si="8"/>
        <v>0</v>
      </c>
      <c r="M124" s="9">
        <f t="shared" si="9"/>
        <v>0</v>
      </c>
      <c r="BS124" s="8">
        <v>8</v>
      </c>
    </row>
    <row r="125" spans="1:71">
      <c r="A125" t="s">
        <v>325</v>
      </c>
      <c r="B125" s="8" t="s">
        <v>258</v>
      </c>
      <c r="C125" t="s">
        <v>37</v>
      </c>
      <c r="D125" t="s">
        <v>38</v>
      </c>
      <c r="E125" t="s">
        <v>42</v>
      </c>
      <c r="F125" t="s">
        <v>43</v>
      </c>
      <c r="G125" t="s">
        <v>326</v>
      </c>
      <c r="H125" t="s">
        <v>13</v>
      </c>
      <c r="J125" t="str">
        <f t="shared" si="6"/>
        <v>plan close</v>
      </c>
      <c r="K125" s="8">
        <f t="shared" si="7"/>
        <v>14</v>
      </c>
      <c r="L125" s="8">
        <f t="shared" si="8"/>
        <v>0</v>
      </c>
      <c r="M125" s="9">
        <f t="shared" si="9"/>
        <v>0</v>
      </c>
      <c r="BI125" s="8">
        <v>12</v>
      </c>
      <c r="BS125" s="8">
        <v>2</v>
      </c>
    </row>
    <row r="126" spans="1:48">
      <c r="A126" t="s">
        <v>327</v>
      </c>
      <c r="B126" s="8" t="s">
        <v>258</v>
      </c>
      <c r="C126" t="s">
        <v>37</v>
      </c>
      <c r="D126" t="s">
        <v>76</v>
      </c>
      <c r="E126" t="s">
        <v>328</v>
      </c>
      <c r="F126" t="s">
        <v>329</v>
      </c>
      <c r="G126" t="s">
        <v>330</v>
      </c>
      <c r="H126" t="s">
        <v>13</v>
      </c>
      <c r="J126" t="str">
        <f t="shared" si="6"/>
        <v>plan close</v>
      </c>
      <c r="K126" s="8">
        <f t="shared" si="7"/>
        <v>2</v>
      </c>
      <c r="L126" s="8">
        <f t="shared" si="8"/>
        <v>0</v>
      </c>
      <c r="M126" s="9">
        <f t="shared" si="9"/>
        <v>0</v>
      </c>
      <c r="AU126" s="8">
        <v>2</v>
      </c>
      <c r="AV126" s="8">
        <v>0</v>
      </c>
    </row>
    <row r="127" spans="1:48">
      <c r="A127" t="s">
        <v>331</v>
      </c>
      <c r="B127" s="8" t="s">
        <v>258</v>
      </c>
      <c r="C127" t="s">
        <v>318</v>
      </c>
      <c r="D127" t="s">
        <v>76</v>
      </c>
      <c r="E127" t="s">
        <v>332</v>
      </c>
      <c r="F127" t="s">
        <v>329</v>
      </c>
      <c r="G127" t="s">
        <v>330</v>
      </c>
      <c r="H127" t="s">
        <v>13</v>
      </c>
      <c r="J127" t="str">
        <f t="shared" si="6"/>
        <v>plan open</v>
      </c>
      <c r="K127" s="8">
        <f t="shared" si="7"/>
        <v>2</v>
      </c>
      <c r="L127" s="8">
        <f t="shared" si="8"/>
        <v>0</v>
      </c>
      <c r="M127" s="9">
        <f t="shared" si="9"/>
        <v>0</v>
      </c>
      <c r="AU127" s="8">
        <v>2</v>
      </c>
      <c r="AV127" s="8">
        <v>0</v>
      </c>
    </row>
    <row r="128" spans="1:71">
      <c r="A128" t="s">
        <v>333</v>
      </c>
      <c r="B128" s="8" t="s">
        <v>258</v>
      </c>
      <c r="C128" t="s">
        <v>37</v>
      </c>
      <c r="D128" t="s">
        <v>286</v>
      </c>
      <c r="E128" t="s">
        <v>334</v>
      </c>
      <c r="F128" t="s">
        <v>334</v>
      </c>
      <c r="G128" t="s">
        <v>335</v>
      </c>
      <c r="H128" t="s">
        <v>13</v>
      </c>
      <c r="J128" t="str">
        <f t="shared" si="6"/>
        <v>plan close</v>
      </c>
      <c r="K128" s="8">
        <f t="shared" si="7"/>
        <v>12</v>
      </c>
      <c r="L128" s="8">
        <f t="shared" si="8"/>
        <v>0</v>
      </c>
      <c r="M128" s="9">
        <f t="shared" si="9"/>
        <v>0</v>
      </c>
      <c r="BQ128" s="8">
        <v>4</v>
      </c>
      <c r="BS128" s="8">
        <v>8</v>
      </c>
    </row>
    <row r="129" spans="1:56">
      <c r="A129" t="s">
        <v>336</v>
      </c>
      <c r="B129" s="8" t="s">
        <v>258</v>
      </c>
      <c r="C129" t="s">
        <v>318</v>
      </c>
      <c r="D129" t="s">
        <v>286</v>
      </c>
      <c r="E129" t="s">
        <v>337</v>
      </c>
      <c r="F129" t="s">
        <v>337</v>
      </c>
      <c r="G129" t="s">
        <v>338</v>
      </c>
      <c r="H129" t="s">
        <v>13</v>
      </c>
      <c r="J129" t="str">
        <f t="shared" si="6"/>
        <v>plan open</v>
      </c>
      <c r="K129" s="8">
        <f t="shared" si="7"/>
        <v>24</v>
      </c>
      <c r="L129" s="8">
        <f t="shared" si="8"/>
        <v>2</v>
      </c>
      <c r="M129" s="9">
        <f t="shared" si="9"/>
        <v>0.0833333333333333</v>
      </c>
      <c r="AW129" s="8">
        <v>4</v>
      </c>
      <c r="AY129" s="8">
        <v>10</v>
      </c>
      <c r="BA129" s="8">
        <v>8</v>
      </c>
      <c r="BC129" s="8">
        <v>2</v>
      </c>
      <c r="BD129" s="8">
        <v>2</v>
      </c>
    </row>
    <row r="130" spans="1:71">
      <c r="A130" t="s">
        <v>339</v>
      </c>
      <c r="B130" s="8" t="s">
        <v>258</v>
      </c>
      <c r="C130" t="s">
        <v>37</v>
      </c>
      <c r="D130" t="s">
        <v>92</v>
      </c>
      <c r="E130" t="s">
        <v>207</v>
      </c>
      <c r="F130" t="s">
        <v>340</v>
      </c>
      <c r="G130" t="s">
        <v>341</v>
      </c>
      <c r="H130" t="s">
        <v>13</v>
      </c>
      <c r="J130" t="str">
        <f t="shared" si="6"/>
        <v>plan close</v>
      </c>
      <c r="K130" s="8">
        <f t="shared" si="7"/>
        <v>14</v>
      </c>
      <c r="L130" s="8">
        <f t="shared" si="8"/>
        <v>0</v>
      </c>
      <c r="M130" s="9">
        <f t="shared" si="9"/>
        <v>0</v>
      </c>
      <c r="AY130" s="8">
        <v>6</v>
      </c>
      <c r="BS130" s="8">
        <v>8</v>
      </c>
    </row>
    <row r="131" spans="1:51">
      <c r="A131" t="s">
        <v>342</v>
      </c>
      <c r="B131" s="8" t="s">
        <v>258</v>
      </c>
      <c r="C131" t="s">
        <v>37</v>
      </c>
      <c r="D131" t="s">
        <v>92</v>
      </c>
      <c r="E131" t="s">
        <v>343</v>
      </c>
      <c r="F131" t="s">
        <v>343</v>
      </c>
      <c r="G131" t="s">
        <v>49</v>
      </c>
      <c r="H131" t="s">
        <v>7</v>
      </c>
      <c r="J131" t="str">
        <f t="shared" si="6"/>
        <v>plan close</v>
      </c>
      <c r="K131" s="8">
        <f t="shared" si="7"/>
        <v>3</v>
      </c>
      <c r="L131" s="8">
        <f t="shared" si="8"/>
        <v>0</v>
      </c>
      <c r="M131" s="9">
        <f t="shared" si="9"/>
        <v>0</v>
      </c>
      <c r="AU131" s="8">
        <v>2</v>
      </c>
      <c r="AV131" s="8">
        <v>0</v>
      </c>
      <c r="AY131" s="8">
        <v>1</v>
      </c>
    </row>
    <row r="132" spans="1:49">
      <c r="A132" t="s">
        <v>344</v>
      </c>
      <c r="B132" s="8" t="s">
        <v>258</v>
      </c>
      <c r="C132" t="s">
        <v>37</v>
      </c>
      <c r="D132" t="s">
        <v>92</v>
      </c>
      <c r="E132" t="s">
        <v>345</v>
      </c>
      <c r="F132" t="s">
        <v>345</v>
      </c>
      <c r="G132" t="s">
        <v>49</v>
      </c>
      <c r="H132" t="s">
        <v>7</v>
      </c>
      <c r="J132" t="str">
        <f t="shared" si="6"/>
        <v>plan close</v>
      </c>
      <c r="K132" s="8">
        <f t="shared" si="7"/>
        <v>3</v>
      </c>
      <c r="L132" s="8">
        <f t="shared" si="8"/>
        <v>0</v>
      </c>
      <c r="M132" s="9">
        <f t="shared" si="9"/>
        <v>0</v>
      </c>
      <c r="AU132" s="8">
        <v>2</v>
      </c>
      <c r="AV132" s="8">
        <v>0</v>
      </c>
      <c r="AW132" s="8">
        <v>1</v>
      </c>
    </row>
    <row r="133" spans="1:71">
      <c r="A133" t="s">
        <v>346</v>
      </c>
      <c r="B133" s="8" t="s">
        <v>258</v>
      </c>
      <c r="C133" t="s">
        <v>37</v>
      </c>
      <c r="D133" t="s">
        <v>172</v>
      </c>
      <c r="E133" t="s">
        <v>347</v>
      </c>
      <c r="F133" t="s">
        <v>348</v>
      </c>
      <c r="G133" t="s">
        <v>349</v>
      </c>
      <c r="H133" t="s">
        <v>13</v>
      </c>
      <c r="J133" t="str">
        <f t="shared" si="6"/>
        <v>plan close</v>
      </c>
      <c r="K133" s="8">
        <f t="shared" si="7"/>
        <v>3</v>
      </c>
      <c r="L133" s="8">
        <f t="shared" si="8"/>
        <v>0</v>
      </c>
      <c r="M133" s="9">
        <f t="shared" si="9"/>
        <v>0</v>
      </c>
      <c r="BS133" s="8">
        <v>3</v>
      </c>
    </row>
    <row r="134" spans="1:45">
      <c r="A134" t="s">
        <v>350</v>
      </c>
      <c r="B134" s="8" t="s">
        <v>258</v>
      </c>
      <c r="C134" t="s">
        <v>37</v>
      </c>
      <c r="D134" t="s">
        <v>46</v>
      </c>
      <c r="E134" t="s">
        <v>351</v>
      </c>
      <c r="F134" t="s">
        <v>351</v>
      </c>
      <c r="G134" t="s">
        <v>352</v>
      </c>
      <c r="H134" t="s">
        <v>13</v>
      </c>
      <c r="J134" t="str">
        <f t="shared" si="6"/>
        <v>plan close</v>
      </c>
      <c r="K134" s="8">
        <f t="shared" si="7"/>
        <v>4</v>
      </c>
      <c r="L134" s="8">
        <f t="shared" si="8"/>
        <v>0</v>
      </c>
      <c r="M134" s="9">
        <f t="shared" si="9"/>
        <v>0</v>
      </c>
      <c r="AS134" s="8">
        <v>4</v>
      </c>
    </row>
    <row r="135" spans="1:45">
      <c r="A135" t="s">
        <v>353</v>
      </c>
      <c r="B135" s="8" t="s">
        <v>258</v>
      </c>
      <c r="C135" t="s">
        <v>37</v>
      </c>
      <c r="D135" t="s">
        <v>46</v>
      </c>
      <c r="E135" t="s">
        <v>230</v>
      </c>
      <c r="F135" t="s">
        <v>231</v>
      </c>
      <c r="G135" t="s">
        <v>49</v>
      </c>
      <c r="H135" t="s">
        <v>7</v>
      </c>
      <c r="J135" t="str">
        <f t="shared" si="6"/>
        <v>plan close</v>
      </c>
      <c r="K135" s="8">
        <f t="shared" si="7"/>
        <v>1</v>
      </c>
      <c r="L135" s="8">
        <f t="shared" si="8"/>
        <v>0</v>
      </c>
      <c r="M135" s="9">
        <f t="shared" si="9"/>
        <v>0</v>
      </c>
      <c r="AS135" s="8">
        <v>1</v>
      </c>
    </row>
    <row r="136" spans="1:45">
      <c r="A136" t="s">
        <v>354</v>
      </c>
      <c r="B136" s="8" t="s">
        <v>258</v>
      </c>
      <c r="C136" t="s">
        <v>37</v>
      </c>
      <c r="D136" t="s">
        <v>46</v>
      </c>
      <c r="E136" t="s">
        <v>230</v>
      </c>
      <c r="F136" t="s">
        <v>233</v>
      </c>
      <c r="G136" t="s">
        <v>49</v>
      </c>
      <c r="H136" t="s">
        <v>7</v>
      </c>
      <c r="J136" t="str">
        <f t="shared" si="6"/>
        <v>plan close</v>
      </c>
      <c r="K136" s="8">
        <f t="shared" si="7"/>
        <v>1</v>
      </c>
      <c r="L136" s="8">
        <f t="shared" si="8"/>
        <v>0</v>
      </c>
      <c r="M136" s="9">
        <f t="shared" si="9"/>
        <v>0</v>
      </c>
      <c r="AS136" s="8">
        <v>1</v>
      </c>
    </row>
    <row r="137" spans="1:45">
      <c r="A137" t="s">
        <v>355</v>
      </c>
      <c r="B137" s="8" t="s">
        <v>258</v>
      </c>
      <c r="C137" t="s">
        <v>37</v>
      </c>
      <c r="D137" t="s">
        <v>46</v>
      </c>
      <c r="E137" t="s">
        <v>230</v>
      </c>
      <c r="F137" t="s">
        <v>235</v>
      </c>
      <c r="G137" t="s">
        <v>49</v>
      </c>
      <c r="H137" t="s">
        <v>7</v>
      </c>
      <c r="J137" t="str">
        <f t="shared" ref="J137:J200" si="10">IF(K137&gt;0,IF(C137="open","plan open",IF(C137="close","plan close","")),IF(C137="open","unplan open",IF(C137="close","unplan close","")))</f>
        <v>plan close</v>
      </c>
      <c r="K137" s="8">
        <f t="shared" ref="K137:K200" si="11">O137+Q137+S137+U137+W137+Y137+AA137+AC137+AE137+AG137+AI137+AK137+AM137+AO137+AQ137+AS137+AU137+AW137+AY137+BA137+BC137+BE137+BG137+BI137+BK137+BM137+BO137++BQ137+BS137+BU137+BW137</f>
        <v>1</v>
      </c>
      <c r="L137" s="8">
        <f t="shared" ref="L137:L200" si="12">P137+R137+T137+V137+X137+Z137+AB137+AD137+AF137+AH137+AJ137+AL137+AN137+AP137+AR137+AT137+AV137+AX137+AZ137+BB137+BD137+BF137+BH137+BJ137+BL137+BN137+BP137++BR137+BT137+BV137+BX137</f>
        <v>0</v>
      </c>
      <c r="M137" s="9">
        <f t="shared" si="9"/>
        <v>0</v>
      </c>
      <c r="AS137" s="8">
        <v>1</v>
      </c>
    </row>
    <row r="138" spans="1:48">
      <c r="A138" t="s">
        <v>356</v>
      </c>
      <c r="B138" s="8" t="s">
        <v>258</v>
      </c>
      <c r="C138" t="s">
        <v>37</v>
      </c>
      <c r="D138" t="s">
        <v>38</v>
      </c>
      <c r="E138" t="s">
        <v>70</v>
      </c>
      <c r="F138" t="s">
        <v>70</v>
      </c>
      <c r="G138" t="s">
        <v>49</v>
      </c>
      <c r="H138" t="s">
        <v>7</v>
      </c>
      <c r="J138" t="str">
        <f t="shared" si="10"/>
        <v>plan close</v>
      </c>
      <c r="K138" s="8">
        <f t="shared" si="11"/>
        <v>3.5</v>
      </c>
      <c r="L138" s="8">
        <f t="shared" si="12"/>
        <v>1</v>
      </c>
      <c r="M138" s="9">
        <f t="shared" si="9"/>
        <v>0.285714285714286</v>
      </c>
      <c r="AS138" s="8">
        <v>2</v>
      </c>
      <c r="AU138" s="8">
        <v>1.5</v>
      </c>
      <c r="AV138" s="8">
        <v>1</v>
      </c>
    </row>
    <row r="139" spans="1:51">
      <c r="A139" t="s">
        <v>357</v>
      </c>
      <c r="B139" s="8" t="s">
        <v>258</v>
      </c>
      <c r="C139" t="s">
        <v>37</v>
      </c>
      <c r="D139" t="s">
        <v>38</v>
      </c>
      <c r="E139" t="s">
        <v>190</v>
      </c>
      <c r="F139" t="s">
        <v>190</v>
      </c>
      <c r="G139" t="s">
        <v>49</v>
      </c>
      <c r="H139" t="s">
        <v>7</v>
      </c>
      <c r="J139" t="str">
        <f t="shared" si="10"/>
        <v>plan close</v>
      </c>
      <c r="K139" s="8">
        <f t="shared" si="11"/>
        <v>3.5</v>
      </c>
      <c r="L139" s="8">
        <f t="shared" si="12"/>
        <v>0</v>
      </c>
      <c r="M139" s="9">
        <f t="shared" si="9"/>
        <v>0</v>
      </c>
      <c r="AS139" s="8">
        <v>2</v>
      </c>
      <c r="AY139" s="8">
        <v>1.5</v>
      </c>
    </row>
    <row r="140" spans="1:51">
      <c r="A140" t="s">
        <v>358</v>
      </c>
      <c r="B140" s="8" t="s">
        <v>258</v>
      </c>
      <c r="C140" t="s">
        <v>37</v>
      </c>
      <c r="D140" t="s">
        <v>67</v>
      </c>
      <c r="E140" t="s">
        <v>68</v>
      </c>
      <c r="F140" t="s">
        <v>68</v>
      </c>
      <c r="G140" t="s">
        <v>49</v>
      </c>
      <c r="H140" t="s">
        <v>7</v>
      </c>
      <c r="J140" t="str">
        <f t="shared" si="10"/>
        <v>plan close</v>
      </c>
      <c r="K140" s="8">
        <f t="shared" si="11"/>
        <v>4</v>
      </c>
      <c r="L140" s="8">
        <f t="shared" si="12"/>
        <v>1</v>
      </c>
      <c r="M140" s="9">
        <f t="shared" si="9"/>
        <v>0.25</v>
      </c>
      <c r="AU140" s="8">
        <v>2</v>
      </c>
      <c r="AV140" s="8">
        <v>1</v>
      </c>
      <c r="AW140" s="8">
        <v>1</v>
      </c>
      <c r="AY140" s="8">
        <v>1</v>
      </c>
    </row>
    <row r="141" spans="1:51">
      <c r="A141" t="s">
        <v>359</v>
      </c>
      <c r="B141" s="8" t="s">
        <v>258</v>
      </c>
      <c r="C141" t="s">
        <v>37</v>
      </c>
      <c r="D141" t="s">
        <v>38</v>
      </c>
      <c r="E141" t="s">
        <v>42</v>
      </c>
      <c r="F141" t="s">
        <v>43</v>
      </c>
      <c r="G141" t="s">
        <v>49</v>
      </c>
      <c r="H141" t="s">
        <v>7</v>
      </c>
      <c r="J141" t="str">
        <f t="shared" si="10"/>
        <v>plan close</v>
      </c>
      <c r="K141" s="8">
        <f t="shared" si="11"/>
        <v>8</v>
      </c>
      <c r="L141" s="8">
        <f t="shared" si="12"/>
        <v>0</v>
      </c>
      <c r="M141" s="9">
        <f t="shared" si="9"/>
        <v>0</v>
      </c>
      <c r="AS141" s="8">
        <v>3</v>
      </c>
      <c r="AU141" s="8">
        <v>2</v>
      </c>
      <c r="AV141" s="8">
        <v>0</v>
      </c>
      <c r="AY141" s="8">
        <v>3</v>
      </c>
    </row>
    <row r="142" spans="1:51">
      <c r="A142" t="s">
        <v>360</v>
      </c>
      <c r="B142" s="8" t="s">
        <v>258</v>
      </c>
      <c r="C142" t="s">
        <v>37</v>
      </c>
      <c r="D142" t="s">
        <v>38</v>
      </c>
      <c r="E142" t="s">
        <v>184</v>
      </c>
      <c r="F142" t="s">
        <v>184</v>
      </c>
      <c r="G142" t="s">
        <v>49</v>
      </c>
      <c r="H142" t="s">
        <v>7</v>
      </c>
      <c r="J142" t="str">
        <f t="shared" si="10"/>
        <v>plan close</v>
      </c>
      <c r="K142" s="8">
        <f t="shared" si="11"/>
        <v>11</v>
      </c>
      <c r="L142" s="8">
        <f t="shared" si="12"/>
        <v>0</v>
      </c>
      <c r="M142" s="9">
        <f t="shared" si="9"/>
        <v>0</v>
      </c>
      <c r="AS142" s="8">
        <v>3</v>
      </c>
      <c r="AU142" s="8">
        <v>2</v>
      </c>
      <c r="AV142" s="8">
        <v>0</v>
      </c>
      <c r="AW142" s="8">
        <v>3</v>
      </c>
      <c r="AY142" s="8">
        <v>3</v>
      </c>
    </row>
    <row r="143" spans="1:51">
      <c r="A143" t="s">
        <v>361</v>
      </c>
      <c r="B143" s="8" t="s">
        <v>258</v>
      </c>
      <c r="C143" t="s">
        <v>37</v>
      </c>
      <c r="D143" t="s">
        <v>38</v>
      </c>
      <c r="E143" t="s">
        <v>204</v>
      </c>
      <c r="F143" t="s">
        <v>204</v>
      </c>
      <c r="G143" t="s">
        <v>49</v>
      </c>
      <c r="H143" t="s">
        <v>7</v>
      </c>
      <c r="J143" t="str">
        <f t="shared" si="10"/>
        <v>plan close</v>
      </c>
      <c r="K143" s="8">
        <f t="shared" si="11"/>
        <v>11</v>
      </c>
      <c r="L143" s="8">
        <f t="shared" si="12"/>
        <v>0</v>
      </c>
      <c r="M143" s="9">
        <f t="shared" si="9"/>
        <v>0</v>
      </c>
      <c r="AS143" s="8">
        <v>3</v>
      </c>
      <c r="AU143" s="8">
        <v>2</v>
      </c>
      <c r="AV143" s="8">
        <v>0</v>
      </c>
      <c r="AW143" s="8">
        <v>3</v>
      </c>
      <c r="AY143" s="8">
        <v>3</v>
      </c>
    </row>
    <row r="144" spans="1:49">
      <c r="A144" t="s">
        <v>362</v>
      </c>
      <c r="B144" s="8" t="s">
        <v>258</v>
      </c>
      <c r="C144" t="s">
        <v>37</v>
      </c>
      <c r="D144" t="s">
        <v>105</v>
      </c>
      <c r="E144" t="s">
        <v>187</v>
      </c>
      <c r="F144" t="s">
        <v>187</v>
      </c>
      <c r="G144" t="s">
        <v>49</v>
      </c>
      <c r="H144" t="s">
        <v>7</v>
      </c>
      <c r="J144" t="str">
        <f t="shared" si="10"/>
        <v>plan close</v>
      </c>
      <c r="K144" s="8">
        <f t="shared" si="11"/>
        <v>8</v>
      </c>
      <c r="L144" s="8">
        <f t="shared" si="12"/>
        <v>0</v>
      </c>
      <c r="M144" s="9">
        <f t="shared" si="9"/>
        <v>0</v>
      </c>
      <c r="AS144" s="8">
        <v>4</v>
      </c>
      <c r="AU144" s="8">
        <v>2</v>
      </c>
      <c r="AV144" s="8">
        <v>0</v>
      </c>
      <c r="AW144" s="8">
        <v>2</v>
      </c>
    </row>
    <row r="145" spans="1:45">
      <c r="A145" t="s">
        <v>363</v>
      </c>
      <c r="B145" s="8" t="s">
        <v>258</v>
      </c>
      <c r="C145" t="s">
        <v>37</v>
      </c>
      <c r="D145" t="s">
        <v>105</v>
      </c>
      <c r="E145" t="s">
        <v>364</v>
      </c>
      <c r="F145" t="s">
        <v>364</v>
      </c>
      <c r="G145" t="s">
        <v>49</v>
      </c>
      <c r="H145" t="s">
        <v>7</v>
      </c>
      <c r="J145" t="str">
        <f t="shared" si="10"/>
        <v>plan close</v>
      </c>
      <c r="K145" s="8">
        <f t="shared" si="11"/>
        <v>3</v>
      </c>
      <c r="L145" s="8">
        <f t="shared" si="12"/>
        <v>0</v>
      </c>
      <c r="M145" s="9">
        <f t="shared" si="9"/>
        <v>0</v>
      </c>
      <c r="AS145" s="8">
        <v>3</v>
      </c>
    </row>
    <row r="146" spans="1:45">
      <c r="A146" t="s">
        <v>365</v>
      </c>
      <c r="B146" s="8" t="s">
        <v>258</v>
      </c>
      <c r="C146" t="s">
        <v>37</v>
      </c>
      <c r="D146" t="s">
        <v>105</v>
      </c>
      <c r="E146" t="s">
        <v>293</v>
      </c>
      <c r="F146" t="s">
        <v>293</v>
      </c>
      <c r="G146" t="s">
        <v>49</v>
      </c>
      <c r="H146" t="s">
        <v>7</v>
      </c>
      <c r="J146" t="str">
        <f t="shared" si="10"/>
        <v>plan close</v>
      </c>
      <c r="K146" s="8">
        <f t="shared" si="11"/>
        <v>3</v>
      </c>
      <c r="L146" s="8">
        <f t="shared" si="12"/>
        <v>0</v>
      </c>
      <c r="M146" s="9">
        <f t="shared" si="9"/>
        <v>0</v>
      </c>
      <c r="AS146" s="8">
        <v>3</v>
      </c>
    </row>
    <row r="147" spans="1:51">
      <c r="A147" t="s">
        <v>366</v>
      </c>
      <c r="B147" s="8" t="s">
        <v>258</v>
      </c>
      <c r="C147" t="s">
        <v>37</v>
      </c>
      <c r="D147" t="s">
        <v>286</v>
      </c>
      <c r="E147" t="s">
        <v>367</v>
      </c>
      <c r="F147" t="s">
        <v>367</v>
      </c>
      <c r="G147" t="s">
        <v>49</v>
      </c>
      <c r="H147" t="s">
        <v>7</v>
      </c>
      <c r="J147" t="str">
        <f t="shared" si="10"/>
        <v>plan close</v>
      </c>
      <c r="K147" s="8">
        <f t="shared" si="11"/>
        <v>4.5</v>
      </c>
      <c r="L147" s="8">
        <f t="shared" si="12"/>
        <v>0</v>
      </c>
      <c r="M147" s="9">
        <f t="shared" si="9"/>
        <v>0</v>
      </c>
      <c r="AS147" s="8">
        <v>0.5</v>
      </c>
      <c r="AU147" s="8">
        <v>2</v>
      </c>
      <c r="AV147" s="8">
        <v>0</v>
      </c>
      <c r="AY147" s="8">
        <v>2</v>
      </c>
    </row>
    <row r="148" spans="1:51">
      <c r="A148" t="s">
        <v>368</v>
      </c>
      <c r="B148" s="8" t="s">
        <v>258</v>
      </c>
      <c r="C148" t="s">
        <v>37</v>
      </c>
      <c r="D148" t="s">
        <v>286</v>
      </c>
      <c r="E148" t="s">
        <v>369</v>
      </c>
      <c r="F148" t="s">
        <v>369</v>
      </c>
      <c r="G148" t="s">
        <v>49</v>
      </c>
      <c r="H148" t="s">
        <v>7</v>
      </c>
      <c r="J148" t="str">
        <f t="shared" si="10"/>
        <v>plan close</v>
      </c>
      <c r="K148" s="8">
        <f t="shared" si="11"/>
        <v>4.5</v>
      </c>
      <c r="L148" s="8">
        <f t="shared" si="12"/>
        <v>0</v>
      </c>
      <c r="M148" s="9">
        <f t="shared" si="9"/>
        <v>0</v>
      </c>
      <c r="AS148" s="8">
        <v>0.5</v>
      </c>
      <c r="AU148" s="8">
        <v>2</v>
      </c>
      <c r="AV148" s="8">
        <v>0</v>
      </c>
      <c r="AY148" s="8">
        <v>2</v>
      </c>
    </row>
    <row r="149" spans="1:48">
      <c r="A149" t="s">
        <v>370</v>
      </c>
      <c r="B149" s="8" t="s">
        <v>258</v>
      </c>
      <c r="C149" t="s">
        <v>37</v>
      </c>
      <c r="D149" t="s">
        <v>286</v>
      </c>
      <c r="E149" t="s">
        <v>337</v>
      </c>
      <c r="F149" t="s">
        <v>337</v>
      </c>
      <c r="G149" t="s">
        <v>49</v>
      </c>
      <c r="H149" t="s">
        <v>7</v>
      </c>
      <c r="J149" t="str">
        <f t="shared" si="10"/>
        <v>plan close</v>
      </c>
      <c r="K149" s="8">
        <f t="shared" si="11"/>
        <v>2.5</v>
      </c>
      <c r="L149" s="8">
        <f t="shared" si="12"/>
        <v>0</v>
      </c>
      <c r="M149" s="9">
        <f t="shared" si="9"/>
        <v>0</v>
      </c>
      <c r="AS149" s="8">
        <v>0.5</v>
      </c>
      <c r="AU149" s="8">
        <v>2</v>
      </c>
      <c r="AV149" s="8">
        <v>0</v>
      </c>
    </row>
    <row r="150" spans="1:45">
      <c r="A150" t="s">
        <v>371</v>
      </c>
      <c r="B150" s="8" t="s">
        <v>258</v>
      </c>
      <c r="C150" t="s">
        <v>37</v>
      </c>
      <c r="D150" t="s">
        <v>286</v>
      </c>
      <c r="E150" t="s">
        <v>372</v>
      </c>
      <c r="F150" t="s">
        <v>372</v>
      </c>
      <c r="G150" t="s">
        <v>49</v>
      </c>
      <c r="H150" t="s">
        <v>7</v>
      </c>
      <c r="J150" t="str">
        <f t="shared" si="10"/>
        <v>plan close</v>
      </c>
      <c r="K150" s="8">
        <f t="shared" si="11"/>
        <v>0.5</v>
      </c>
      <c r="L150" s="8">
        <f t="shared" si="12"/>
        <v>0</v>
      </c>
      <c r="M150" s="9">
        <f t="shared" si="9"/>
        <v>0</v>
      </c>
      <c r="AS150" s="8">
        <v>0.5</v>
      </c>
    </row>
    <row r="151" spans="1:48">
      <c r="A151" t="s">
        <v>373</v>
      </c>
      <c r="B151" s="8" t="s">
        <v>258</v>
      </c>
      <c r="C151" t="s">
        <v>37</v>
      </c>
      <c r="D151" t="s">
        <v>286</v>
      </c>
      <c r="E151" t="s">
        <v>374</v>
      </c>
      <c r="F151" t="s">
        <v>374</v>
      </c>
      <c r="G151" t="s">
        <v>49</v>
      </c>
      <c r="H151" t="s">
        <v>7</v>
      </c>
      <c r="J151" t="str">
        <f t="shared" si="10"/>
        <v>plan close</v>
      </c>
      <c r="K151" s="8">
        <f t="shared" si="11"/>
        <v>2.5</v>
      </c>
      <c r="L151" s="8">
        <f t="shared" si="12"/>
        <v>0</v>
      </c>
      <c r="M151" s="9">
        <f t="shared" si="9"/>
        <v>0</v>
      </c>
      <c r="AS151" s="8">
        <v>0.5</v>
      </c>
      <c r="AU151" s="8">
        <v>2</v>
      </c>
      <c r="AV151" s="8">
        <v>0</v>
      </c>
    </row>
    <row r="152" spans="1:45">
      <c r="A152" t="s">
        <v>375</v>
      </c>
      <c r="B152" s="8" t="s">
        <v>258</v>
      </c>
      <c r="C152" t="s">
        <v>37</v>
      </c>
      <c r="D152" t="s">
        <v>286</v>
      </c>
      <c r="E152" t="s">
        <v>376</v>
      </c>
      <c r="F152" t="s">
        <v>376</v>
      </c>
      <c r="G152" t="s">
        <v>49</v>
      </c>
      <c r="H152" t="s">
        <v>7</v>
      </c>
      <c r="J152" t="str">
        <f t="shared" si="10"/>
        <v>plan close</v>
      </c>
      <c r="K152" s="8">
        <f t="shared" si="11"/>
        <v>0.5</v>
      </c>
      <c r="L152" s="8">
        <f t="shared" si="12"/>
        <v>0</v>
      </c>
      <c r="M152" s="9">
        <f t="shared" si="9"/>
        <v>0</v>
      </c>
      <c r="AS152" s="8">
        <v>0.5</v>
      </c>
    </row>
    <row r="153" spans="1:45">
      <c r="A153" t="s">
        <v>377</v>
      </c>
      <c r="B153" s="8" t="s">
        <v>258</v>
      </c>
      <c r="C153" t="s">
        <v>37</v>
      </c>
      <c r="D153" t="s">
        <v>286</v>
      </c>
      <c r="E153" t="s">
        <v>378</v>
      </c>
      <c r="F153" t="s">
        <v>378</v>
      </c>
      <c r="G153" t="s">
        <v>49</v>
      </c>
      <c r="H153" t="s">
        <v>7</v>
      </c>
      <c r="J153" t="str">
        <f t="shared" si="10"/>
        <v>plan close</v>
      </c>
      <c r="K153" s="8">
        <f t="shared" si="11"/>
        <v>0.5</v>
      </c>
      <c r="L153" s="8">
        <f t="shared" si="12"/>
        <v>0</v>
      </c>
      <c r="M153" s="9">
        <f t="shared" si="9"/>
        <v>0</v>
      </c>
      <c r="AS153" s="8">
        <v>0.5</v>
      </c>
    </row>
    <row r="154" spans="1:45">
      <c r="A154" t="s">
        <v>379</v>
      </c>
      <c r="B154" s="8" t="s">
        <v>258</v>
      </c>
      <c r="C154" t="s">
        <v>37</v>
      </c>
      <c r="D154" t="s">
        <v>286</v>
      </c>
      <c r="E154" t="s">
        <v>380</v>
      </c>
      <c r="F154" t="s">
        <v>380</v>
      </c>
      <c r="G154" t="s">
        <v>49</v>
      </c>
      <c r="H154" t="s">
        <v>7</v>
      </c>
      <c r="J154" t="str">
        <f t="shared" si="10"/>
        <v>plan close</v>
      </c>
      <c r="K154" s="8">
        <f t="shared" si="11"/>
        <v>0.5</v>
      </c>
      <c r="L154" s="8">
        <f t="shared" si="12"/>
        <v>0</v>
      </c>
      <c r="M154" s="9">
        <f t="shared" si="9"/>
        <v>0</v>
      </c>
      <c r="AS154" s="8">
        <v>0.5</v>
      </c>
    </row>
    <row r="155" spans="1:45">
      <c r="A155" t="s">
        <v>381</v>
      </c>
      <c r="B155" s="8" t="s">
        <v>258</v>
      </c>
      <c r="C155" t="s">
        <v>37</v>
      </c>
      <c r="D155" t="s">
        <v>286</v>
      </c>
      <c r="E155" t="s">
        <v>290</v>
      </c>
      <c r="F155" t="s">
        <v>290</v>
      </c>
      <c r="G155" t="s">
        <v>49</v>
      </c>
      <c r="H155" t="s">
        <v>7</v>
      </c>
      <c r="J155" t="str">
        <f t="shared" si="10"/>
        <v>plan close</v>
      </c>
      <c r="K155" s="8">
        <f t="shared" si="11"/>
        <v>0.5</v>
      </c>
      <c r="L155" s="8">
        <f t="shared" si="12"/>
        <v>0</v>
      </c>
      <c r="M155" s="9">
        <f t="shared" si="9"/>
        <v>0</v>
      </c>
      <c r="AS155" s="8">
        <v>0.5</v>
      </c>
    </row>
    <row r="156" spans="1:45">
      <c r="A156" t="s">
        <v>382</v>
      </c>
      <c r="B156" s="8" t="s">
        <v>258</v>
      </c>
      <c r="C156" t="s">
        <v>37</v>
      </c>
      <c r="D156" t="s">
        <v>286</v>
      </c>
      <c r="E156" t="s">
        <v>290</v>
      </c>
      <c r="F156" t="s">
        <v>290</v>
      </c>
      <c r="G156" t="s">
        <v>383</v>
      </c>
      <c r="H156" t="s">
        <v>13</v>
      </c>
      <c r="J156" t="str">
        <f t="shared" si="10"/>
        <v>plan close</v>
      </c>
      <c r="K156" s="8">
        <f t="shared" si="11"/>
        <v>2</v>
      </c>
      <c r="L156" s="8">
        <f t="shared" si="12"/>
        <v>0</v>
      </c>
      <c r="M156" s="9">
        <f t="shared" si="9"/>
        <v>0</v>
      </c>
      <c r="AS156" s="8">
        <v>2</v>
      </c>
    </row>
    <row r="157" spans="1:45">
      <c r="A157" t="s">
        <v>384</v>
      </c>
      <c r="B157" s="8" t="s">
        <v>258</v>
      </c>
      <c r="C157" t="s">
        <v>37</v>
      </c>
      <c r="D157" t="s">
        <v>76</v>
      </c>
      <c r="E157" t="s">
        <v>89</v>
      </c>
      <c r="F157" t="s">
        <v>89</v>
      </c>
      <c r="G157" t="s">
        <v>49</v>
      </c>
      <c r="H157" t="s">
        <v>7</v>
      </c>
      <c r="J157" t="str">
        <f t="shared" si="10"/>
        <v>plan close</v>
      </c>
      <c r="K157" s="8">
        <f t="shared" si="11"/>
        <v>2</v>
      </c>
      <c r="L157" s="8">
        <f t="shared" si="12"/>
        <v>0</v>
      </c>
      <c r="M157" s="9">
        <f t="shared" si="9"/>
        <v>0</v>
      </c>
      <c r="AS157" s="8">
        <v>2</v>
      </c>
    </row>
    <row r="158" spans="1:45">
      <c r="A158" t="s">
        <v>385</v>
      </c>
      <c r="B158" s="8" t="s">
        <v>258</v>
      </c>
      <c r="C158" t="s">
        <v>37</v>
      </c>
      <c r="D158" t="s">
        <v>76</v>
      </c>
      <c r="E158" t="s">
        <v>386</v>
      </c>
      <c r="F158" t="s">
        <v>386</v>
      </c>
      <c r="G158" t="s">
        <v>49</v>
      </c>
      <c r="H158" t="s">
        <v>7</v>
      </c>
      <c r="J158" t="str">
        <f t="shared" si="10"/>
        <v>plan close</v>
      </c>
      <c r="K158" s="8">
        <f t="shared" si="11"/>
        <v>2</v>
      </c>
      <c r="L158" s="8">
        <f t="shared" si="12"/>
        <v>0</v>
      </c>
      <c r="M158" s="9">
        <f t="shared" si="9"/>
        <v>0</v>
      </c>
      <c r="AS158" s="8">
        <v>2</v>
      </c>
    </row>
    <row r="159" spans="1:45">
      <c r="A159" t="s">
        <v>387</v>
      </c>
      <c r="B159" s="8" t="s">
        <v>258</v>
      </c>
      <c r="C159" t="s">
        <v>37</v>
      </c>
      <c r="D159" t="s">
        <v>76</v>
      </c>
      <c r="E159" t="s">
        <v>388</v>
      </c>
      <c r="F159" t="s">
        <v>388</v>
      </c>
      <c r="G159" t="s">
        <v>49</v>
      </c>
      <c r="H159" t="s">
        <v>7</v>
      </c>
      <c r="J159" t="str">
        <f t="shared" si="10"/>
        <v>plan close</v>
      </c>
      <c r="K159" s="8">
        <f t="shared" si="11"/>
        <v>1</v>
      </c>
      <c r="L159" s="8">
        <f t="shared" si="12"/>
        <v>0</v>
      </c>
      <c r="M159" s="9">
        <f t="shared" si="9"/>
        <v>0</v>
      </c>
      <c r="AS159" s="8">
        <v>1</v>
      </c>
    </row>
    <row r="160" spans="1:45">
      <c r="A160" t="s">
        <v>389</v>
      </c>
      <c r="B160" s="8" t="s">
        <v>258</v>
      </c>
      <c r="C160" t="s">
        <v>37</v>
      </c>
      <c r="D160" t="s">
        <v>76</v>
      </c>
      <c r="E160" t="s">
        <v>390</v>
      </c>
      <c r="F160" t="s">
        <v>390</v>
      </c>
      <c r="G160" t="s">
        <v>49</v>
      </c>
      <c r="H160" t="s">
        <v>7</v>
      </c>
      <c r="J160" t="str">
        <f t="shared" si="10"/>
        <v>plan close</v>
      </c>
      <c r="K160" s="8">
        <f t="shared" si="11"/>
        <v>1</v>
      </c>
      <c r="L160" s="8">
        <f t="shared" si="12"/>
        <v>0</v>
      </c>
      <c r="M160" s="9">
        <f t="shared" si="9"/>
        <v>0</v>
      </c>
      <c r="AS160" s="8">
        <v>1</v>
      </c>
    </row>
    <row r="161" spans="1:45">
      <c r="A161" t="s">
        <v>391</v>
      </c>
      <c r="B161" s="8" t="s">
        <v>258</v>
      </c>
      <c r="C161" t="s">
        <v>37</v>
      </c>
      <c r="D161" t="s">
        <v>76</v>
      </c>
      <c r="E161" t="s">
        <v>83</v>
      </c>
      <c r="F161" t="s">
        <v>83</v>
      </c>
      <c r="G161" t="s">
        <v>392</v>
      </c>
      <c r="H161" t="s">
        <v>13</v>
      </c>
      <c r="J161" t="str">
        <f t="shared" si="10"/>
        <v>plan close</v>
      </c>
      <c r="K161" s="8">
        <f t="shared" si="11"/>
        <v>1</v>
      </c>
      <c r="L161" s="8">
        <f t="shared" si="12"/>
        <v>0</v>
      </c>
      <c r="M161" s="9">
        <f t="shared" si="9"/>
        <v>0</v>
      </c>
      <c r="AS161" s="8">
        <v>1</v>
      </c>
    </row>
    <row r="162" spans="1:59">
      <c r="A162" t="s">
        <v>393</v>
      </c>
      <c r="B162" s="8" t="s">
        <v>258</v>
      </c>
      <c r="C162" t="s">
        <v>37</v>
      </c>
      <c r="D162" t="s">
        <v>76</v>
      </c>
      <c r="E162" t="s">
        <v>394</v>
      </c>
      <c r="F162" t="s">
        <v>394</v>
      </c>
      <c r="G162" t="s">
        <v>395</v>
      </c>
      <c r="H162" t="s">
        <v>7</v>
      </c>
      <c r="J162" t="str">
        <f t="shared" si="10"/>
        <v>plan close</v>
      </c>
      <c r="K162" s="8">
        <f t="shared" si="11"/>
        <v>3.5</v>
      </c>
      <c r="L162" s="8">
        <f t="shared" si="12"/>
        <v>0</v>
      </c>
      <c r="M162" s="9">
        <f t="shared" si="9"/>
        <v>0</v>
      </c>
      <c r="AS162" s="8">
        <v>1.5</v>
      </c>
      <c r="BG162" s="8">
        <v>2</v>
      </c>
    </row>
    <row r="163" spans="1:59">
      <c r="A163" t="s">
        <v>396</v>
      </c>
      <c r="B163" s="8" t="s">
        <v>258</v>
      </c>
      <c r="C163" t="s">
        <v>37</v>
      </c>
      <c r="D163" t="s">
        <v>76</v>
      </c>
      <c r="E163" t="s">
        <v>397</v>
      </c>
      <c r="F163" t="s">
        <v>397</v>
      </c>
      <c r="G163" t="s">
        <v>395</v>
      </c>
      <c r="H163" t="s">
        <v>7</v>
      </c>
      <c r="J163" t="str">
        <f t="shared" si="10"/>
        <v>plan close</v>
      </c>
      <c r="K163" s="8">
        <f t="shared" si="11"/>
        <v>3.5</v>
      </c>
      <c r="L163" s="8">
        <f t="shared" si="12"/>
        <v>0</v>
      </c>
      <c r="M163" s="9">
        <f t="shared" si="9"/>
        <v>0</v>
      </c>
      <c r="AS163" s="8">
        <v>1.5</v>
      </c>
      <c r="BG163" s="8">
        <v>2</v>
      </c>
    </row>
    <row r="164" spans="1:59">
      <c r="A164" t="s">
        <v>398</v>
      </c>
      <c r="B164" s="8" t="s">
        <v>258</v>
      </c>
      <c r="C164" t="s">
        <v>37</v>
      </c>
      <c r="D164" t="s">
        <v>76</v>
      </c>
      <c r="E164" t="s">
        <v>399</v>
      </c>
      <c r="F164" t="s">
        <v>399</v>
      </c>
      <c r="G164" t="s">
        <v>395</v>
      </c>
      <c r="H164" t="s">
        <v>7</v>
      </c>
      <c r="J164" t="str">
        <f t="shared" si="10"/>
        <v>plan close</v>
      </c>
      <c r="K164" s="8">
        <f t="shared" si="11"/>
        <v>8</v>
      </c>
      <c r="L164" s="8">
        <f t="shared" si="12"/>
        <v>0</v>
      </c>
      <c r="M164" s="9">
        <f t="shared" si="9"/>
        <v>0</v>
      </c>
      <c r="AS164" s="8">
        <v>2</v>
      </c>
      <c r="AY164" s="8">
        <v>2</v>
      </c>
      <c r="BG164" s="8">
        <v>4</v>
      </c>
    </row>
    <row r="165" spans="1:45">
      <c r="A165" t="s">
        <v>400</v>
      </c>
      <c r="B165" s="8" t="s">
        <v>258</v>
      </c>
      <c r="C165" t="s">
        <v>37</v>
      </c>
      <c r="D165" t="s">
        <v>76</v>
      </c>
      <c r="E165" t="s">
        <v>401</v>
      </c>
      <c r="F165" t="s">
        <v>401</v>
      </c>
      <c r="G165" t="s">
        <v>395</v>
      </c>
      <c r="H165" t="s">
        <v>7</v>
      </c>
      <c r="J165" t="str">
        <f t="shared" si="10"/>
        <v>plan close</v>
      </c>
      <c r="K165" s="8">
        <f t="shared" si="11"/>
        <v>1</v>
      </c>
      <c r="L165" s="8">
        <f t="shared" si="12"/>
        <v>0</v>
      </c>
      <c r="M165" s="9">
        <f t="shared" si="9"/>
        <v>0</v>
      </c>
      <c r="AS165" s="8">
        <v>1</v>
      </c>
    </row>
    <row r="166" spans="1:51">
      <c r="A166" t="s">
        <v>402</v>
      </c>
      <c r="B166" s="8" t="s">
        <v>258</v>
      </c>
      <c r="C166" t="s">
        <v>37</v>
      </c>
      <c r="D166" t="s">
        <v>76</v>
      </c>
      <c r="E166" t="s">
        <v>388</v>
      </c>
      <c r="F166" t="s">
        <v>388</v>
      </c>
      <c r="G166" t="s">
        <v>395</v>
      </c>
      <c r="H166" t="s">
        <v>7</v>
      </c>
      <c r="J166" t="str">
        <f t="shared" si="10"/>
        <v>plan close</v>
      </c>
      <c r="K166" s="8">
        <f t="shared" si="11"/>
        <v>3</v>
      </c>
      <c r="L166" s="8">
        <f t="shared" si="12"/>
        <v>0</v>
      </c>
      <c r="M166" s="9">
        <f t="shared" si="9"/>
        <v>0</v>
      </c>
      <c r="AS166" s="8">
        <v>1</v>
      </c>
      <c r="AY166" s="8">
        <v>2</v>
      </c>
    </row>
    <row r="167" spans="1:51">
      <c r="A167" t="s">
        <v>403</v>
      </c>
      <c r="B167" s="8" t="s">
        <v>258</v>
      </c>
      <c r="C167" t="s">
        <v>37</v>
      </c>
      <c r="D167" t="s">
        <v>76</v>
      </c>
      <c r="E167" t="s">
        <v>390</v>
      </c>
      <c r="F167" t="s">
        <v>390</v>
      </c>
      <c r="G167" t="s">
        <v>395</v>
      </c>
      <c r="H167" t="s">
        <v>7</v>
      </c>
      <c r="J167" t="str">
        <f t="shared" si="10"/>
        <v>plan close</v>
      </c>
      <c r="K167" s="8">
        <f t="shared" si="11"/>
        <v>2.5</v>
      </c>
      <c r="L167" s="8">
        <f t="shared" si="12"/>
        <v>0</v>
      </c>
      <c r="M167" s="9">
        <f t="shared" si="9"/>
        <v>0</v>
      </c>
      <c r="AY167" s="8">
        <v>2.5</v>
      </c>
    </row>
    <row r="168" spans="1:45">
      <c r="A168" t="s">
        <v>404</v>
      </c>
      <c r="B168" s="8" t="s">
        <v>258</v>
      </c>
      <c r="C168" t="s">
        <v>37</v>
      </c>
      <c r="D168" t="s">
        <v>141</v>
      </c>
      <c r="E168" t="s">
        <v>405</v>
      </c>
      <c r="F168" t="s">
        <v>405</v>
      </c>
      <c r="G168" t="s">
        <v>49</v>
      </c>
      <c r="H168" t="s">
        <v>7</v>
      </c>
      <c r="J168" t="str">
        <f t="shared" si="10"/>
        <v>plan close</v>
      </c>
      <c r="K168" s="8">
        <f t="shared" si="11"/>
        <v>2</v>
      </c>
      <c r="L168" s="8">
        <f t="shared" si="12"/>
        <v>0</v>
      </c>
      <c r="M168" s="9">
        <f t="shared" ref="M168:M231" si="13">IFERROR(L168/K168,0)</f>
        <v>0</v>
      </c>
      <c r="AS168" s="8">
        <v>2</v>
      </c>
    </row>
    <row r="169" spans="1:45">
      <c r="A169" t="s">
        <v>406</v>
      </c>
      <c r="B169" s="8" t="s">
        <v>258</v>
      </c>
      <c r="C169" t="s">
        <v>37</v>
      </c>
      <c r="D169" t="s">
        <v>141</v>
      </c>
      <c r="E169" t="s">
        <v>407</v>
      </c>
      <c r="F169" t="s">
        <v>407</v>
      </c>
      <c r="G169" t="s">
        <v>49</v>
      </c>
      <c r="H169" t="s">
        <v>7</v>
      </c>
      <c r="J169" t="str">
        <f t="shared" si="10"/>
        <v>plan close</v>
      </c>
      <c r="K169" s="8">
        <f t="shared" si="11"/>
        <v>2</v>
      </c>
      <c r="L169" s="8">
        <f t="shared" si="12"/>
        <v>0</v>
      </c>
      <c r="M169" s="9">
        <f t="shared" si="13"/>
        <v>0</v>
      </c>
      <c r="AS169" s="8">
        <v>2</v>
      </c>
    </row>
    <row r="170" spans="1:45">
      <c r="A170" t="s">
        <v>408</v>
      </c>
      <c r="B170" s="8" t="s">
        <v>258</v>
      </c>
      <c r="C170" t="s">
        <v>37</v>
      </c>
      <c r="D170" t="s">
        <v>141</v>
      </c>
      <c r="E170" t="s">
        <v>150</v>
      </c>
      <c r="F170" t="s">
        <v>150</v>
      </c>
      <c r="G170" t="s">
        <v>49</v>
      </c>
      <c r="H170" t="s">
        <v>7</v>
      </c>
      <c r="J170" t="str">
        <f t="shared" si="10"/>
        <v>plan close</v>
      </c>
      <c r="K170" s="8">
        <f t="shared" si="11"/>
        <v>2</v>
      </c>
      <c r="L170" s="8">
        <f t="shared" si="12"/>
        <v>0</v>
      </c>
      <c r="M170" s="9">
        <f t="shared" si="13"/>
        <v>0</v>
      </c>
      <c r="AS170" s="8">
        <v>2</v>
      </c>
    </row>
    <row r="171" spans="1:45">
      <c r="A171" t="s">
        <v>409</v>
      </c>
      <c r="B171" s="8" t="s">
        <v>258</v>
      </c>
      <c r="C171" t="s">
        <v>37</v>
      </c>
      <c r="D171" t="s">
        <v>92</v>
      </c>
      <c r="E171" t="s">
        <v>303</v>
      </c>
      <c r="F171" t="s">
        <v>304</v>
      </c>
      <c r="G171" t="s">
        <v>49</v>
      </c>
      <c r="H171" t="s">
        <v>7</v>
      </c>
      <c r="J171" t="str">
        <f t="shared" si="10"/>
        <v>plan close</v>
      </c>
      <c r="K171" s="8">
        <f t="shared" si="11"/>
        <v>2</v>
      </c>
      <c r="L171" s="8">
        <f t="shared" si="12"/>
        <v>0</v>
      </c>
      <c r="M171" s="9">
        <f t="shared" si="13"/>
        <v>0</v>
      </c>
      <c r="AS171" s="8">
        <v>2</v>
      </c>
    </row>
    <row r="172" spans="1:45">
      <c r="A172" t="s">
        <v>410</v>
      </c>
      <c r="B172" s="8" t="s">
        <v>258</v>
      </c>
      <c r="C172" t="s">
        <v>37</v>
      </c>
      <c r="D172" t="s">
        <v>92</v>
      </c>
      <c r="E172" t="s">
        <v>207</v>
      </c>
      <c r="F172" t="s">
        <v>306</v>
      </c>
      <c r="G172" t="s">
        <v>49</v>
      </c>
      <c r="H172" t="s">
        <v>7</v>
      </c>
      <c r="J172" t="str">
        <f t="shared" si="10"/>
        <v>plan close</v>
      </c>
      <c r="K172" s="8">
        <f t="shared" si="11"/>
        <v>2</v>
      </c>
      <c r="L172" s="8">
        <f t="shared" si="12"/>
        <v>0</v>
      </c>
      <c r="M172" s="9">
        <f t="shared" si="13"/>
        <v>0</v>
      </c>
      <c r="AS172" s="8">
        <v>2</v>
      </c>
    </row>
    <row r="173" spans="1:45">
      <c r="A173" t="s">
        <v>411</v>
      </c>
      <c r="B173" s="8" t="s">
        <v>258</v>
      </c>
      <c r="C173" t="s">
        <v>37</v>
      </c>
      <c r="D173" t="s">
        <v>92</v>
      </c>
      <c r="E173" t="s">
        <v>303</v>
      </c>
      <c r="F173" t="s">
        <v>308</v>
      </c>
      <c r="G173" t="s">
        <v>49</v>
      </c>
      <c r="H173" t="s">
        <v>7</v>
      </c>
      <c r="J173" t="str">
        <f t="shared" si="10"/>
        <v>plan close</v>
      </c>
      <c r="K173" s="8">
        <f t="shared" si="11"/>
        <v>2</v>
      </c>
      <c r="L173" s="8">
        <f t="shared" si="12"/>
        <v>0</v>
      </c>
      <c r="M173" s="9">
        <f t="shared" si="13"/>
        <v>0</v>
      </c>
      <c r="AS173" s="8">
        <v>2</v>
      </c>
    </row>
    <row r="174" spans="1:45">
      <c r="A174" t="s">
        <v>412</v>
      </c>
      <c r="B174" s="8" t="s">
        <v>258</v>
      </c>
      <c r="C174" t="s">
        <v>37</v>
      </c>
      <c r="D174" t="s">
        <v>92</v>
      </c>
      <c r="E174" t="s">
        <v>207</v>
      </c>
      <c r="F174" t="s">
        <v>310</v>
      </c>
      <c r="G174" t="s">
        <v>49</v>
      </c>
      <c r="H174" t="s">
        <v>7</v>
      </c>
      <c r="J174" t="str">
        <f t="shared" si="10"/>
        <v>plan close</v>
      </c>
      <c r="K174" s="8">
        <f t="shared" si="11"/>
        <v>2</v>
      </c>
      <c r="L174" s="8">
        <f t="shared" si="12"/>
        <v>0</v>
      </c>
      <c r="M174" s="9">
        <f t="shared" si="13"/>
        <v>0</v>
      </c>
      <c r="AS174" s="8">
        <v>2</v>
      </c>
    </row>
    <row r="175" spans="1:75">
      <c r="A175" t="s">
        <v>413</v>
      </c>
      <c r="B175" s="8" t="s">
        <v>258</v>
      </c>
      <c r="C175" t="s">
        <v>318</v>
      </c>
      <c r="D175" t="s">
        <v>20</v>
      </c>
      <c r="E175" t="s">
        <v>414</v>
      </c>
      <c r="F175" t="s">
        <v>414</v>
      </c>
      <c r="G175" t="s">
        <v>415</v>
      </c>
      <c r="H175" t="s">
        <v>19</v>
      </c>
      <c r="J175" t="str">
        <f t="shared" si="10"/>
        <v>plan open</v>
      </c>
      <c r="K175" s="8">
        <f t="shared" si="11"/>
        <v>93</v>
      </c>
      <c r="L175" s="8">
        <f t="shared" si="12"/>
        <v>5</v>
      </c>
      <c r="M175" s="9">
        <f t="shared" si="13"/>
        <v>0.0537634408602151</v>
      </c>
      <c r="AS175" s="8">
        <v>8</v>
      </c>
      <c r="AU175" s="8">
        <v>8</v>
      </c>
      <c r="AV175" s="8">
        <v>0</v>
      </c>
      <c r="AW175" s="8">
        <v>8</v>
      </c>
      <c r="AY175" s="8">
        <v>8</v>
      </c>
      <c r="BA175" s="8">
        <v>9</v>
      </c>
      <c r="BC175" s="8">
        <v>5</v>
      </c>
      <c r="BD175" s="8">
        <v>5</v>
      </c>
      <c r="BG175" s="8">
        <v>8</v>
      </c>
      <c r="BI175" s="8">
        <v>8</v>
      </c>
      <c r="BM175" s="8">
        <v>8</v>
      </c>
      <c r="BO175" s="8">
        <v>2</v>
      </c>
      <c r="BQ175" s="8">
        <v>5</v>
      </c>
      <c r="BU175" s="8">
        <v>8</v>
      </c>
      <c r="BW175" s="8">
        <v>8</v>
      </c>
    </row>
    <row r="176" spans="1:51">
      <c r="A176" t="s">
        <v>416</v>
      </c>
      <c r="B176" s="8" t="s">
        <v>258</v>
      </c>
      <c r="C176" t="s">
        <v>37</v>
      </c>
      <c r="D176" t="s">
        <v>46</v>
      </c>
      <c r="E176" t="s">
        <v>63</v>
      </c>
      <c r="F176" t="s">
        <v>217</v>
      </c>
      <c r="G176" t="s">
        <v>417</v>
      </c>
      <c r="H176" t="s">
        <v>13</v>
      </c>
      <c r="J176" t="str">
        <f t="shared" si="10"/>
        <v>plan close</v>
      </c>
      <c r="K176" s="8">
        <f t="shared" si="11"/>
        <v>7.5</v>
      </c>
      <c r="L176" s="8">
        <f t="shared" si="12"/>
        <v>0</v>
      </c>
      <c r="M176" s="9">
        <f t="shared" si="13"/>
        <v>0</v>
      </c>
      <c r="AW176" s="8">
        <v>1.5</v>
      </c>
      <c r="AY176" s="8">
        <v>6</v>
      </c>
    </row>
    <row r="177" spans="1:51">
      <c r="A177" t="s">
        <v>418</v>
      </c>
      <c r="B177" s="8" t="s">
        <v>258</v>
      </c>
      <c r="C177" t="s">
        <v>37</v>
      </c>
      <c r="D177" t="s">
        <v>46</v>
      </c>
      <c r="E177" t="s">
        <v>266</v>
      </c>
      <c r="F177" t="s">
        <v>266</v>
      </c>
      <c r="G177" t="s">
        <v>49</v>
      </c>
      <c r="H177" t="s">
        <v>7</v>
      </c>
      <c r="J177" t="str">
        <f t="shared" si="10"/>
        <v>plan close</v>
      </c>
      <c r="K177" s="8">
        <f t="shared" si="11"/>
        <v>5</v>
      </c>
      <c r="L177" s="8">
        <f t="shared" si="12"/>
        <v>0</v>
      </c>
      <c r="M177" s="9">
        <f t="shared" si="13"/>
        <v>0</v>
      </c>
      <c r="AW177" s="8">
        <v>1</v>
      </c>
      <c r="AY177" s="8">
        <v>4</v>
      </c>
    </row>
    <row r="178" spans="1:53">
      <c r="A178" t="s">
        <v>419</v>
      </c>
      <c r="B178" s="8" t="s">
        <v>258</v>
      </c>
      <c r="C178" t="s">
        <v>37</v>
      </c>
      <c r="D178" t="s">
        <v>67</v>
      </c>
      <c r="E178" t="s">
        <v>420</v>
      </c>
      <c r="F178" t="s">
        <v>420</v>
      </c>
      <c r="G178" t="s">
        <v>421</v>
      </c>
      <c r="H178" t="s">
        <v>7</v>
      </c>
      <c r="J178" t="str">
        <f t="shared" si="10"/>
        <v>plan close</v>
      </c>
      <c r="K178" s="8">
        <f t="shared" si="11"/>
        <v>5.5</v>
      </c>
      <c r="L178" s="8">
        <f t="shared" si="12"/>
        <v>3</v>
      </c>
      <c r="M178" s="9">
        <f t="shared" si="13"/>
        <v>0.545454545454545</v>
      </c>
      <c r="AU178" s="8">
        <v>2.5</v>
      </c>
      <c r="AV178" s="8">
        <v>3</v>
      </c>
      <c r="BA178" s="8">
        <v>3</v>
      </c>
    </row>
    <row r="179" spans="1:51">
      <c r="A179" t="s">
        <v>422</v>
      </c>
      <c r="B179" s="8" t="s">
        <v>258</v>
      </c>
      <c r="C179" t="s">
        <v>37</v>
      </c>
      <c r="D179" t="s">
        <v>38</v>
      </c>
      <c r="E179" t="s">
        <v>423</v>
      </c>
      <c r="F179" t="s">
        <v>423</v>
      </c>
      <c r="H179" t="s">
        <v>7</v>
      </c>
      <c r="J179" t="str">
        <f t="shared" si="10"/>
        <v>plan close</v>
      </c>
      <c r="K179" s="8">
        <f t="shared" si="11"/>
        <v>7</v>
      </c>
      <c r="L179" s="8">
        <f t="shared" si="12"/>
        <v>0</v>
      </c>
      <c r="M179" s="9">
        <f t="shared" si="13"/>
        <v>0</v>
      </c>
      <c r="AU179" s="8">
        <v>2</v>
      </c>
      <c r="AV179" s="8">
        <v>0</v>
      </c>
      <c r="AW179" s="8">
        <v>2</v>
      </c>
      <c r="AY179" s="8">
        <v>3</v>
      </c>
    </row>
    <row r="180" spans="1:48">
      <c r="A180" t="s">
        <v>424</v>
      </c>
      <c r="B180" s="8" t="s">
        <v>258</v>
      </c>
      <c r="C180" t="s">
        <v>37</v>
      </c>
      <c r="D180" t="s">
        <v>105</v>
      </c>
      <c r="E180" t="s">
        <v>425</v>
      </c>
      <c r="F180" t="s">
        <v>425</v>
      </c>
      <c r="G180" t="s">
        <v>49</v>
      </c>
      <c r="H180" t="s">
        <v>7</v>
      </c>
      <c r="J180" t="str">
        <f t="shared" si="10"/>
        <v>plan close</v>
      </c>
      <c r="K180" s="8">
        <f t="shared" si="11"/>
        <v>2</v>
      </c>
      <c r="L180" s="8">
        <f t="shared" si="12"/>
        <v>0</v>
      </c>
      <c r="M180" s="9">
        <f t="shared" si="13"/>
        <v>0</v>
      </c>
      <c r="AU180" s="8">
        <v>2</v>
      </c>
      <c r="AV180" s="8">
        <v>0</v>
      </c>
    </row>
    <row r="181" spans="1:48">
      <c r="A181" t="s">
        <v>426</v>
      </c>
      <c r="B181" s="8" t="s">
        <v>258</v>
      </c>
      <c r="C181" t="s">
        <v>37</v>
      </c>
      <c r="D181" t="s">
        <v>105</v>
      </c>
      <c r="E181" t="s">
        <v>427</v>
      </c>
      <c r="F181" t="s">
        <v>427</v>
      </c>
      <c r="G181" t="s">
        <v>49</v>
      </c>
      <c r="H181" t="s">
        <v>7</v>
      </c>
      <c r="J181" t="str">
        <f t="shared" si="10"/>
        <v>plan close</v>
      </c>
      <c r="K181" s="8">
        <f t="shared" si="11"/>
        <v>2</v>
      </c>
      <c r="L181" s="8">
        <f t="shared" si="12"/>
        <v>0</v>
      </c>
      <c r="M181" s="9">
        <f t="shared" si="13"/>
        <v>0</v>
      </c>
      <c r="AU181" s="8">
        <v>2</v>
      </c>
      <c r="AV181" s="8">
        <v>0</v>
      </c>
    </row>
    <row r="182" spans="1:49">
      <c r="A182" t="s">
        <v>428</v>
      </c>
      <c r="B182" s="8" t="s">
        <v>258</v>
      </c>
      <c r="C182" t="s">
        <v>37</v>
      </c>
      <c r="D182" t="s">
        <v>76</v>
      </c>
      <c r="E182" t="s">
        <v>77</v>
      </c>
      <c r="F182" t="s">
        <v>77</v>
      </c>
      <c r="G182" t="s">
        <v>49</v>
      </c>
      <c r="H182" t="s">
        <v>7</v>
      </c>
      <c r="J182" t="str">
        <f t="shared" si="10"/>
        <v>plan close</v>
      </c>
      <c r="K182" s="8">
        <f t="shared" si="11"/>
        <v>2.5</v>
      </c>
      <c r="L182" s="8">
        <f t="shared" si="12"/>
        <v>0</v>
      </c>
      <c r="M182" s="9">
        <f t="shared" si="13"/>
        <v>0</v>
      </c>
      <c r="AU182" s="8">
        <v>2</v>
      </c>
      <c r="AV182" s="8">
        <v>0</v>
      </c>
      <c r="AW182" s="8">
        <v>0.5</v>
      </c>
    </row>
    <row r="183" spans="1:48">
      <c r="A183" t="s">
        <v>429</v>
      </c>
      <c r="B183" s="8" t="s">
        <v>258</v>
      </c>
      <c r="C183" t="s">
        <v>37</v>
      </c>
      <c r="D183" t="s">
        <v>76</v>
      </c>
      <c r="E183" t="s">
        <v>79</v>
      </c>
      <c r="F183" t="s">
        <v>79</v>
      </c>
      <c r="G183" t="s">
        <v>49</v>
      </c>
      <c r="H183" t="s">
        <v>7</v>
      </c>
      <c r="J183" t="str">
        <f t="shared" si="10"/>
        <v>plan close</v>
      </c>
      <c r="K183" s="8">
        <f t="shared" si="11"/>
        <v>2</v>
      </c>
      <c r="L183" s="8">
        <f t="shared" si="12"/>
        <v>0</v>
      </c>
      <c r="M183" s="9">
        <f t="shared" si="13"/>
        <v>0</v>
      </c>
      <c r="AU183" s="8">
        <v>2</v>
      </c>
      <c r="AV183" s="8">
        <v>0</v>
      </c>
    </row>
    <row r="184" spans="1:49">
      <c r="A184" t="s">
        <v>430</v>
      </c>
      <c r="B184" s="8" t="s">
        <v>258</v>
      </c>
      <c r="C184" t="s">
        <v>37</v>
      </c>
      <c r="D184" t="s">
        <v>76</v>
      </c>
      <c r="E184" t="s">
        <v>85</v>
      </c>
      <c r="F184" t="s">
        <v>85</v>
      </c>
      <c r="G184" t="s">
        <v>49</v>
      </c>
      <c r="H184" t="s">
        <v>7</v>
      </c>
      <c r="J184" t="str">
        <f t="shared" si="10"/>
        <v>plan close</v>
      </c>
      <c r="K184" s="8">
        <f t="shared" si="11"/>
        <v>3</v>
      </c>
      <c r="L184" s="8">
        <f t="shared" si="12"/>
        <v>0</v>
      </c>
      <c r="M184" s="9">
        <f t="shared" si="13"/>
        <v>0</v>
      </c>
      <c r="AU184" s="8">
        <v>2</v>
      </c>
      <c r="AV184" s="8">
        <v>0</v>
      </c>
      <c r="AW184" s="8">
        <v>1</v>
      </c>
    </row>
    <row r="185" spans="1:49">
      <c r="A185" t="s">
        <v>431</v>
      </c>
      <c r="B185" s="8" t="s">
        <v>258</v>
      </c>
      <c r="C185" t="s">
        <v>37</v>
      </c>
      <c r="D185" t="s">
        <v>92</v>
      </c>
      <c r="E185" t="s">
        <v>154</v>
      </c>
      <c r="F185" t="s">
        <v>154</v>
      </c>
      <c r="G185" t="s">
        <v>421</v>
      </c>
      <c r="H185" t="s">
        <v>7</v>
      </c>
      <c r="J185" t="str">
        <f t="shared" si="10"/>
        <v>plan close</v>
      </c>
      <c r="K185" s="8">
        <f t="shared" si="11"/>
        <v>1.5</v>
      </c>
      <c r="L185" s="8">
        <f t="shared" si="12"/>
        <v>0</v>
      </c>
      <c r="M185" s="9">
        <f t="shared" si="13"/>
        <v>0</v>
      </c>
      <c r="AW185" s="8">
        <v>1.5</v>
      </c>
    </row>
    <row r="186" spans="1:48">
      <c r="A186" t="s">
        <v>432</v>
      </c>
      <c r="B186" s="8" t="s">
        <v>258</v>
      </c>
      <c r="C186" t="s">
        <v>37</v>
      </c>
      <c r="D186" t="s">
        <v>286</v>
      </c>
      <c r="E186" t="s">
        <v>367</v>
      </c>
      <c r="F186" t="s">
        <v>367</v>
      </c>
      <c r="G186" t="s">
        <v>433</v>
      </c>
      <c r="H186" t="s">
        <v>19</v>
      </c>
      <c r="J186" t="str">
        <f t="shared" si="10"/>
        <v>plan close</v>
      </c>
      <c r="K186" s="8">
        <f t="shared" si="11"/>
        <v>2</v>
      </c>
      <c r="L186" s="8">
        <f t="shared" si="12"/>
        <v>0</v>
      </c>
      <c r="M186" s="9">
        <f t="shared" si="13"/>
        <v>0</v>
      </c>
      <c r="AU186" s="8">
        <v>2</v>
      </c>
      <c r="AV186" s="8">
        <v>0</v>
      </c>
    </row>
    <row r="187" spans="1:48">
      <c r="A187" t="s">
        <v>434</v>
      </c>
      <c r="B187" s="8" t="s">
        <v>258</v>
      </c>
      <c r="C187" t="s">
        <v>37</v>
      </c>
      <c r="D187" t="s">
        <v>286</v>
      </c>
      <c r="E187" t="s">
        <v>369</v>
      </c>
      <c r="F187" t="s">
        <v>369</v>
      </c>
      <c r="G187" t="s">
        <v>433</v>
      </c>
      <c r="H187" t="s">
        <v>19</v>
      </c>
      <c r="J187" t="str">
        <f t="shared" si="10"/>
        <v>plan close</v>
      </c>
      <c r="K187" s="8">
        <f t="shared" si="11"/>
        <v>2</v>
      </c>
      <c r="L187" s="8">
        <f t="shared" si="12"/>
        <v>0</v>
      </c>
      <c r="M187" s="9">
        <f t="shared" si="13"/>
        <v>0</v>
      </c>
      <c r="AU187" s="8">
        <v>2</v>
      </c>
      <c r="AV187" s="8">
        <v>0</v>
      </c>
    </row>
    <row r="188" spans="1:48">
      <c r="A188" t="s">
        <v>435</v>
      </c>
      <c r="B188" s="8" t="s">
        <v>258</v>
      </c>
      <c r="C188" t="s">
        <v>37</v>
      </c>
      <c r="D188" t="s">
        <v>286</v>
      </c>
      <c r="E188" t="s">
        <v>337</v>
      </c>
      <c r="F188" t="s">
        <v>337</v>
      </c>
      <c r="G188" t="s">
        <v>433</v>
      </c>
      <c r="H188" t="s">
        <v>19</v>
      </c>
      <c r="J188" t="str">
        <f t="shared" si="10"/>
        <v>plan close</v>
      </c>
      <c r="K188" s="8">
        <f t="shared" si="11"/>
        <v>2</v>
      </c>
      <c r="L188" s="8">
        <f t="shared" si="12"/>
        <v>0</v>
      </c>
      <c r="M188" s="9">
        <f t="shared" si="13"/>
        <v>0</v>
      </c>
      <c r="AU188" s="8">
        <v>2</v>
      </c>
      <c r="AV188" s="8">
        <v>0</v>
      </c>
    </row>
    <row r="189" spans="1:48">
      <c r="A189" t="s">
        <v>436</v>
      </c>
      <c r="B189" s="8" t="s">
        <v>258</v>
      </c>
      <c r="C189" t="s">
        <v>37</v>
      </c>
      <c r="D189" t="s">
        <v>286</v>
      </c>
      <c r="E189" t="s">
        <v>372</v>
      </c>
      <c r="F189" t="s">
        <v>372</v>
      </c>
      <c r="G189" t="s">
        <v>433</v>
      </c>
      <c r="H189" t="s">
        <v>19</v>
      </c>
      <c r="J189" t="str">
        <f t="shared" si="10"/>
        <v>plan close</v>
      </c>
      <c r="K189" s="8">
        <f t="shared" si="11"/>
        <v>20</v>
      </c>
      <c r="L189" s="8">
        <f t="shared" si="12"/>
        <v>0</v>
      </c>
      <c r="M189" s="9">
        <f t="shared" si="13"/>
        <v>0</v>
      </c>
      <c r="AU189" s="8">
        <v>20</v>
      </c>
      <c r="AV189" s="8">
        <v>0</v>
      </c>
    </row>
    <row r="190" spans="1:48">
      <c r="A190" t="s">
        <v>437</v>
      </c>
      <c r="B190" s="8" t="s">
        <v>258</v>
      </c>
      <c r="C190" t="s">
        <v>37</v>
      </c>
      <c r="D190" t="s">
        <v>296</v>
      </c>
      <c r="E190" t="s">
        <v>438</v>
      </c>
      <c r="F190" t="s">
        <v>438</v>
      </c>
      <c r="G190" t="s">
        <v>439</v>
      </c>
      <c r="H190" t="s">
        <v>13</v>
      </c>
      <c r="J190" t="str">
        <f t="shared" si="10"/>
        <v>plan close</v>
      </c>
      <c r="K190" s="8">
        <f t="shared" si="11"/>
        <v>4</v>
      </c>
      <c r="L190" s="8">
        <f t="shared" si="12"/>
        <v>0</v>
      </c>
      <c r="M190" s="9">
        <f t="shared" si="13"/>
        <v>0</v>
      </c>
      <c r="AU190" s="8">
        <v>4</v>
      </c>
      <c r="AV190" s="8">
        <v>0</v>
      </c>
    </row>
    <row r="191" spans="1:51">
      <c r="A191" t="s">
        <v>440</v>
      </c>
      <c r="B191" s="8" t="s">
        <v>258</v>
      </c>
      <c r="C191" t="s">
        <v>37</v>
      </c>
      <c r="D191" t="s">
        <v>76</v>
      </c>
      <c r="E191" t="s">
        <v>283</v>
      </c>
      <c r="F191" t="s">
        <v>441</v>
      </c>
      <c r="G191" t="s">
        <v>442</v>
      </c>
      <c r="H191" t="s">
        <v>7</v>
      </c>
      <c r="J191" t="str">
        <f t="shared" si="10"/>
        <v>plan close</v>
      </c>
      <c r="K191" s="8">
        <f t="shared" si="11"/>
        <v>8.5</v>
      </c>
      <c r="L191" s="8">
        <f t="shared" si="12"/>
        <v>0</v>
      </c>
      <c r="M191" s="9">
        <f t="shared" si="13"/>
        <v>0</v>
      </c>
      <c r="AW191" s="8">
        <v>2.5</v>
      </c>
      <c r="AY191" s="8">
        <v>6</v>
      </c>
    </row>
    <row r="192" spans="1:51">
      <c r="A192" t="s">
        <v>443</v>
      </c>
      <c r="B192" s="8" t="s">
        <v>258</v>
      </c>
      <c r="C192" t="s">
        <v>37</v>
      </c>
      <c r="D192" t="s">
        <v>76</v>
      </c>
      <c r="E192" t="s">
        <v>79</v>
      </c>
      <c r="F192" t="s">
        <v>79</v>
      </c>
      <c r="G192" t="s">
        <v>444</v>
      </c>
      <c r="H192" t="s">
        <v>7</v>
      </c>
      <c r="J192" t="str">
        <f t="shared" si="10"/>
        <v>plan close</v>
      </c>
      <c r="K192" s="8">
        <f t="shared" si="11"/>
        <v>5</v>
      </c>
      <c r="L192" s="8">
        <f t="shared" si="12"/>
        <v>0</v>
      </c>
      <c r="M192" s="9">
        <f t="shared" si="13"/>
        <v>0</v>
      </c>
      <c r="AW192" s="8">
        <v>1</v>
      </c>
      <c r="AY192" s="8">
        <v>4</v>
      </c>
    </row>
    <row r="193" spans="1:51">
      <c r="A193" t="s">
        <v>445</v>
      </c>
      <c r="B193" s="8" t="s">
        <v>258</v>
      </c>
      <c r="C193" t="s">
        <v>37</v>
      </c>
      <c r="D193" t="s">
        <v>76</v>
      </c>
      <c r="E193" t="s">
        <v>87</v>
      </c>
      <c r="F193" t="s">
        <v>87</v>
      </c>
      <c r="G193" t="s">
        <v>444</v>
      </c>
      <c r="H193" t="s">
        <v>7</v>
      </c>
      <c r="J193" t="str">
        <f t="shared" si="10"/>
        <v>plan close</v>
      </c>
      <c r="K193" s="8">
        <f t="shared" si="11"/>
        <v>5</v>
      </c>
      <c r="L193" s="8">
        <f t="shared" si="12"/>
        <v>0</v>
      </c>
      <c r="M193" s="9">
        <f t="shared" si="13"/>
        <v>0</v>
      </c>
      <c r="AW193" s="8">
        <v>1</v>
      </c>
      <c r="AY193" s="8">
        <v>4</v>
      </c>
    </row>
    <row r="194" spans="1:51">
      <c r="A194" t="s">
        <v>446</v>
      </c>
      <c r="B194" s="8" t="s">
        <v>258</v>
      </c>
      <c r="C194" t="s">
        <v>37</v>
      </c>
      <c r="D194" t="s">
        <v>172</v>
      </c>
      <c r="E194" t="s">
        <v>173</v>
      </c>
      <c r="F194" t="s">
        <v>447</v>
      </c>
      <c r="G194" t="s">
        <v>448</v>
      </c>
      <c r="H194" t="s">
        <v>13</v>
      </c>
      <c r="J194" t="str">
        <f t="shared" si="10"/>
        <v>plan close</v>
      </c>
      <c r="K194" s="8">
        <f t="shared" si="11"/>
        <v>5</v>
      </c>
      <c r="L194" s="8">
        <f t="shared" si="12"/>
        <v>0</v>
      </c>
      <c r="M194" s="9">
        <f t="shared" si="13"/>
        <v>0</v>
      </c>
      <c r="AW194" s="8">
        <v>1</v>
      </c>
      <c r="AY194" s="8">
        <v>4</v>
      </c>
    </row>
    <row r="195" spans="1:49">
      <c r="A195" t="s">
        <v>449</v>
      </c>
      <c r="B195" s="8" t="s">
        <v>258</v>
      </c>
      <c r="C195" t="s">
        <v>37</v>
      </c>
      <c r="D195" t="s">
        <v>172</v>
      </c>
      <c r="E195" t="s">
        <v>347</v>
      </c>
      <c r="F195" t="s">
        <v>447</v>
      </c>
      <c r="G195" t="s">
        <v>448</v>
      </c>
      <c r="H195" t="s">
        <v>13</v>
      </c>
      <c r="J195" t="str">
        <f t="shared" si="10"/>
        <v>plan close</v>
      </c>
      <c r="K195" s="8">
        <f t="shared" si="11"/>
        <v>2</v>
      </c>
      <c r="L195" s="8">
        <f t="shared" si="12"/>
        <v>0</v>
      </c>
      <c r="M195" s="9">
        <f t="shared" si="13"/>
        <v>0</v>
      </c>
      <c r="AW195" s="8">
        <v>2</v>
      </c>
    </row>
    <row r="196" spans="1:48">
      <c r="A196" t="s">
        <v>450</v>
      </c>
      <c r="B196" s="8" t="s">
        <v>258</v>
      </c>
      <c r="C196" t="s">
        <v>37</v>
      </c>
      <c r="D196" t="s">
        <v>46</v>
      </c>
      <c r="E196" t="s">
        <v>266</v>
      </c>
      <c r="F196" t="s">
        <v>266</v>
      </c>
      <c r="G196" t="s">
        <v>451</v>
      </c>
      <c r="J196" t="str">
        <f t="shared" si="10"/>
        <v>unplan close</v>
      </c>
      <c r="K196" s="8">
        <f t="shared" si="11"/>
        <v>0</v>
      </c>
      <c r="L196" s="8">
        <f t="shared" si="12"/>
        <v>12</v>
      </c>
      <c r="M196" s="9">
        <f t="shared" si="13"/>
        <v>0</v>
      </c>
      <c r="AV196" s="8">
        <v>12</v>
      </c>
    </row>
    <row r="197" spans="1:53">
      <c r="A197" t="s">
        <v>452</v>
      </c>
      <c r="B197" s="8" t="s">
        <v>258</v>
      </c>
      <c r="C197" t="s">
        <v>37</v>
      </c>
      <c r="D197" t="s">
        <v>67</v>
      </c>
      <c r="E197" t="s">
        <v>453</v>
      </c>
      <c r="F197" t="s">
        <v>453</v>
      </c>
      <c r="G197" t="s">
        <v>454</v>
      </c>
      <c r="H197" t="s">
        <v>7</v>
      </c>
      <c r="J197" t="str">
        <f t="shared" si="10"/>
        <v>plan close</v>
      </c>
      <c r="K197" s="8">
        <f t="shared" si="11"/>
        <v>6</v>
      </c>
      <c r="L197" s="8">
        <f t="shared" si="12"/>
        <v>0</v>
      </c>
      <c r="M197" s="9">
        <f t="shared" si="13"/>
        <v>0</v>
      </c>
      <c r="AW197" s="8">
        <v>5</v>
      </c>
      <c r="BA197" s="8">
        <v>1</v>
      </c>
    </row>
    <row r="198" spans="1:49">
      <c r="A198" t="s">
        <v>455</v>
      </c>
      <c r="B198" s="8" t="s">
        <v>258</v>
      </c>
      <c r="C198" t="s">
        <v>37</v>
      </c>
      <c r="D198" t="s">
        <v>38</v>
      </c>
      <c r="E198" t="s">
        <v>456</v>
      </c>
      <c r="F198" t="s">
        <v>456</v>
      </c>
      <c r="G198" t="s">
        <v>49</v>
      </c>
      <c r="H198" t="s">
        <v>7</v>
      </c>
      <c r="J198" t="str">
        <f t="shared" si="10"/>
        <v>plan close</v>
      </c>
      <c r="K198" s="8">
        <f t="shared" si="11"/>
        <v>4</v>
      </c>
      <c r="L198" s="8">
        <f t="shared" si="12"/>
        <v>0</v>
      </c>
      <c r="M198" s="9">
        <f t="shared" si="13"/>
        <v>0</v>
      </c>
      <c r="AW198" s="8">
        <v>4</v>
      </c>
    </row>
    <row r="199" spans="1:49">
      <c r="A199" t="s">
        <v>457</v>
      </c>
      <c r="B199" s="8" t="s">
        <v>258</v>
      </c>
      <c r="C199" t="s">
        <v>37</v>
      </c>
      <c r="D199" t="s">
        <v>76</v>
      </c>
      <c r="E199" t="s">
        <v>83</v>
      </c>
      <c r="F199" t="s">
        <v>83</v>
      </c>
      <c r="G199" t="s">
        <v>49</v>
      </c>
      <c r="H199" t="s">
        <v>13</v>
      </c>
      <c r="J199" t="str">
        <f t="shared" si="10"/>
        <v>plan close</v>
      </c>
      <c r="K199" s="8">
        <f t="shared" si="11"/>
        <v>0.5</v>
      </c>
      <c r="L199" s="8">
        <f t="shared" si="12"/>
        <v>0</v>
      </c>
      <c r="M199" s="9">
        <f t="shared" si="13"/>
        <v>0</v>
      </c>
      <c r="AW199" s="8">
        <v>0.5</v>
      </c>
    </row>
    <row r="200" spans="1:49">
      <c r="A200" t="s">
        <v>458</v>
      </c>
      <c r="B200" s="8" t="s">
        <v>258</v>
      </c>
      <c r="C200" t="s">
        <v>37</v>
      </c>
      <c r="D200" t="s">
        <v>76</v>
      </c>
      <c r="E200" t="s">
        <v>81</v>
      </c>
      <c r="F200" t="s">
        <v>81</v>
      </c>
      <c r="G200" t="s">
        <v>49</v>
      </c>
      <c r="H200" t="s">
        <v>13</v>
      </c>
      <c r="J200" t="str">
        <f t="shared" si="10"/>
        <v>plan close</v>
      </c>
      <c r="K200" s="8">
        <f t="shared" si="11"/>
        <v>0.5</v>
      </c>
      <c r="L200" s="8">
        <f t="shared" si="12"/>
        <v>0</v>
      </c>
      <c r="M200" s="9">
        <f t="shared" si="13"/>
        <v>0</v>
      </c>
      <c r="AW200" s="8">
        <v>0.5</v>
      </c>
    </row>
    <row r="201" spans="1:51">
      <c r="A201" t="s">
        <v>459</v>
      </c>
      <c r="B201" s="8" t="s">
        <v>258</v>
      </c>
      <c r="C201" t="s">
        <v>37</v>
      </c>
      <c r="D201" t="s">
        <v>92</v>
      </c>
      <c r="E201" t="s">
        <v>460</v>
      </c>
      <c r="F201" t="s">
        <v>460</v>
      </c>
      <c r="G201" t="s">
        <v>49</v>
      </c>
      <c r="H201" t="s">
        <v>7</v>
      </c>
      <c r="J201" t="str">
        <f t="shared" ref="J201:J264" si="14">IF(K201&gt;0,IF(C201="open","plan open",IF(C201="close","plan close","")),IF(C201="open","unplan open",IF(C201="close","unplan close","")))</f>
        <v>plan close</v>
      </c>
      <c r="K201" s="8">
        <f t="shared" ref="K201:K264" si="15">O201+Q201+S201+U201+W201+Y201+AA201+AC201+AE201+AG201+AI201+AK201+AM201+AO201+AQ201+AS201+AU201+AW201+AY201+BA201+BC201+BE201+BG201+BI201+BK201+BM201+BO201++BQ201+BS201+BU201+BW201</f>
        <v>2</v>
      </c>
      <c r="L201" s="8">
        <f t="shared" ref="L201:L264" si="16">P201+R201+T201+V201+X201+Z201+AB201+AD201+AF201+AH201+AJ201+AL201+AN201+AP201+AR201+AT201+AV201+AX201+AZ201+BB201+BD201+BF201+BH201+BJ201+BL201+BN201+BP201++BR201+BT201+BV201+BX201</f>
        <v>0</v>
      </c>
      <c r="M201" s="9">
        <f t="shared" si="13"/>
        <v>0</v>
      </c>
      <c r="AW201" s="8">
        <v>1</v>
      </c>
      <c r="AY201" s="8">
        <v>1</v>
      </c>
    </row>
    <row r="202" spans="1:49">
      <c r="A202" t="s">
        <v>461</v>
      </c>
      <c r="B202" s="8" t="s">
        <v>258</v>
      </c>
      <c r="C202" t="s">
        <v>37</v>
      </c>
      <c r="D202" t="s">
        <v>92</v>
      </c>
      <c r="E202" t="s">
        <v>343</v>
      </c>
      <c r="F202" t="s">
        <v>343</v>
      </c>
      <c r="G202" t="s">
        <v>49</v>
      </c>
      <c r="H202" t="s">
        <v>7</v>
      </c>
      <c r="J202" t="str">
        <f t="shared" si="14"/>
        <v>plan close</v>
      </c>
      <c r="K202" s="8">
        <f t="shared" si="15"/>
        <v>2</v>
      </c>
      <c r="L202" s="8">
        <f t="shared" si="16"/>
        <v>0</v>
      </c>
      <c r="M202" s="9">
        <f t="shared" si="13"/>
        <v>0</v>
      </c>
      <c r="AW202" s="8">
        <v>2</v>
      </c>
    </row>
    <row r="203" spans="1:71">
      <c r="A203" t="s">
        <v>462</v>
      </c>
      <c r="B203" s="8" t="s">
        <v>258</v>
      </c>
      <c r="C203" t="s">
        <v>37</v>
      </c>
      <c r="D203" t="s">
        <v>92</v>
      </c>
      <c r="E203" t="s">
        <v>207</v>
      </c>
      <c r="F203" t="s">
        <v>463</v>
      </c>
      <c r="G203" t="s">
        <v>464</v>
      </c>
      <c r="H203" t="s">
        <v>13</v>
      </c>
      <c r="J203" t="str">
        <f t="shared" si="14"/>
        <v>plan close</v>
      </c>
      <c r="K203" s="8">
        <f t="shared" si="15"/>
        <v>12.5</v>
      </c>
      <c r="L203" s="8">
        <f t="shared" si="16"/>
        <v>0</v>
      </c>
      <c r="M203" s="9">
        <f t="shared" si="13"/>
        <v>0</v>
      </c>
      <c r="AW203" s="8">
        <v>3</v>
      </c>
      <c r="BA203" s="8">
        <v>7.5</v>
      </c>
      <c r="BS203" s="8">
        <v>2</v>
      </c>
    </row>
    <row r="204" spans="1:51">
      <c r="A204" t="s">
        <v>465</v>
      </c>
      <c r="B204" s="8" t="s">
        <v>258</v>
      </c>
      <c r="C204" t="s">
        <v>37</v>
      </c>
      <c r="D204" t="s">
        <v>286</v>
      </c>
      <c r="E204" t="s">
        <v>372</v>
      </c>
      <c r="F204" t="s">
        <v>372</v>
      </c>
      <c r="G204" t="s">
        <v>49</v>
      </c>
      <c r="H204" t="s">
        <v>7</v>
      </c>
      <c r="J204" t="str">
        <f t="shared" si="14"/>
        <v>plan close</v>
      </c>
      <c r="K204" s="8">
        <f t="shared" si="15"/>
        <v>4</v>
      </c>
      <c r="L204" s="8">
        <f t="shared" si="16"/>
        <v>0</v>
      </c>
      <c r="M204" s="9">
        <f t="shared" si="13"/>
        <v>0</v>
      </c>
      <c r="AW204" s="8">
        <v>2</v>
      </c>
      <c r="AY204" s="8">
        <v>2</v>
      </c>
    </row>
    <row r="205" spans="1:49">
      <c r="A205" t="s">
        <v>466</v>
      </c>
      <c r="B205" s="8" t="s">
        <v>258</v>
      </c>
      <c r="C205" t="s">
        <v>37</v>
      </c>
      <c r="D205" t="s">
        <v>286</v>
      </c>
      <c r="E205" t="s">
        <v>374</v>
      </c>
      <c r="F205" t="s">
        <v>374</v>
      </c>
      <c r="G205" t="s">
        <v>49</v>
      </c>
      <c r="H205" t="s">
        <v>7</v>
      </c>
      <c r="J205" t="str">
        <f t="shared" si="14"/>
        <v>plan close</v>
      </c>
      <c r="K205" s="8">
        <f t="shared" si="15"/>
        <v>2</v>
      </c>
      <c r="L205" s="8">
        <f t="shared" si="16"/>
        <v>0</v>
      </c>
      <c r="M205" s="9">
        <f t="shared" si="13"/>
        <v>0</v>
      </c>
      <c r="AW205" s="8">
        <v>2</v>
      </c>
    </row>
    <row r="206" spans="1:49">
      <c r="A206" t="s">
        <v>467</v>
      </c>
      <c r="B206" s="8" t="s">
        <v>258</v>
      </c>
      <c r="C206" t="s">
        <v>37</v>
      </c>
      <c r="D206" t="s">
        <v>286</v>
      </c>
      <c r="E206" t="s">
        <v>376</v>
      </c>
      <c r="F206" t="s">
        <v>376</v>
      </c>
      <c r="G206" t="s">
        <v>49</v>
      </c>
      <c r="H206" t="s">
        <v>7</v>
      </c>
      <c r="J206" t="str">
        <f t="shared" si="14"/>
        <v>plan close</v>
      </c>
      <c r="K206" s="8">
        <f t="shared" si="15"/>
        <v>2</v>
      </c>
      <c r="L206" s="8">
        <f t="shared" si="16"/>
        <v>0</v>
      </c>
      <c r="M206" s="9">
        <f t="shared" si="13"/>
        <v>0</v>
      </c>
      <c r="AW206" s="8">
        <v>2</v>
      </c>
    </row>
    <row r="207" spans="1:49">
      <c r="A207" t="s">
        <v>468</v>
      </c>
      <c r="B207" s="8" t="s">
        <v>258</v>
      </c>
      <c r="C207" t="s">
        <v>37</v>
      </c>
      <c r="D207" t="s">
        <v>286</v>
      </c>
      <c r="E207" t="s">
        <v>378</v>
      </c>
      <c r="F207" t="s">
        <v>378</v>
      </c>
      <c r="G207" t="s">
        <v>49</v>
      </c>
      <c r="H207" t="s">
        <v>7</v>
      </c>
      <c r="J207" t="str">
        <f t="shared" si="14"/>
        <v>plan close</v>
      </c>
      <c r="K207" s="8">
        <f t="shared" si="15"/>
        <v>2</v>
      </c>
      <c r="L207" s="8">
        <f t="shared" si="16"/>
        <v>0</v>
      </c>
      <c r="M207" s="9">
        <f t="shared" si="13"/>
        <v>0</v>
      </c>
      <c r="AW207" s="8">
        <v>2</v>
      </c>
    </row>
    <row r="208" spans="1:49">
      <c r="A208" t="s">
        <v>469</v>
      </c>
      <c r="B208" s="8" t="s">
        <v>258</v>
      </c>
      <c r="C208" t="s">
        <v>37</v>
      </c>
      <c r="D208" t="s">
        <v>286</v>
      </c>
      <c r="E208" t="s">
        <v>380</v>
      </c>
      <c r="F208" t="s">
        <v>380</v>
      </c>
      <c r="G208" t="s">
        <v>49</v>
      </c>
      <c r="H208" t="s">
        <v>7</v>
      </c>
      <c r="J208" t="str">
        <f t="shared" si="14"/>
        <v>plan close</v>
      </c>
      <c r="K208" s="8">
        <f t="shared" si="15"/>
        <v>1</v>
      </c>
      <c r="L208" s="8">
        <f t="shared" si="16"/>
        <v>0</v>
      </c>
      <c r="M208" s="9">
        <f t="shared" si="13"/>
        <v>0</v>
      </c>
      <c r="AW208" s="8">
        <v>1</v>
      </c>
    </row>
    <row r="209" spans="1:49">
      <c r="A209" t="s">
        <v>470</v>
      </c>
      <c r="B209" s="8" t="s">
        <v>258</v>
      </c>
      <c r="C209" t="s">
        <v>37</v>
      </c>
      <c r="D209" t="s">
        <v>286</v>
      </c>
      <c r="E209" t="s">
        <v>290</v>
      </c>
      <c r="F209" t="s">
        <v>290</v>
      </c>
      <c r="G209" t="s">
        <v>49</v>
      </c>
      <c r="H209" t="s">
        <v>7</v>
      </c>
      <c r="J209" t="str">
        <f t="shared" si="14"/>
        <v>plan close</v>
      </c>
      <c r="K209" s="8">
        <f t="shared" si="15"/>
        <v>1</v>
      </c>
      <c r="L209" s="8">
        <f t="shared" si="16"/>
        <v>0</v>
      </c>
      <c r="M209" s="9">
        <f t="shared" si="13"/>
        <v>0</v>
      </c>
      <c r="AW209" s="8">
        <v>1</v>
      </c>
    </row>
    <row r="210" spans="1:49">
      <c r="A210" t="s">
        <v>471</v>
      </c>
      <c r="B210" s="8" t="s">
        <v>258</v>
      </c>
      <c r="C210" t="s">
        <v>37</v>
      </c>
      <c r="D210" t="s">
        <v>76</v>
      </c>
      <c r="E210" t="s">
        <v>472</v>
      </c>
      <c r="F210" t="s">
        <v>472</v>
      </c>
      <c r="G210" t="s">
        <v>473</v>
      </c>
      <c r="H210" t="s">
        <v>7</v>
      </c>
      <c r="J210" t="str">
        <f t="shared" si="14"/>
        <v>plan close</v>
      </c>
      <c r="K210" s="8">
        <f t="shared" si="15"/>
        <v>1.5</v>
      </c>
      <c r="L210" s="8">
        <f t="shared" si="16"/>
        <v>0</v>
      </c>
      <c r="M210" s="9">
        <f t="shared" si="13"/>
        <v>0</v>
      </c>
      <c r="AW210" s="8">
        <v>1.5</v>
      </c>
    </row>
    <row r="211" spans="1:49">
      <c r="A211" t="s">
        <v>474</v>
      </c>
      <c r="B211" s="8" t="s">
        <v>258</v>
      </c>
      <c r="C211" t="s">
        <v>37</v>
      </c>
      <c r="D211" t="s">
        <v>76</v>
      </c>
      <c r="E211" t="s">
        <v>475</v>
      </c>
      <c r="F211" t="s">
        <v>475</v>
      </c>
      <c r="G211" t="s">
        <v>473</v>
      </c>
      <c r="H211" t="s">
        <v>7</v>
      </c>
      <c r="J211" t="str">
        <f t="shared" si="14"/>
        <v>plan close</v>
      </c>
      <c r="K211" s="8">
        <f t="shared" si="15"/>
        <v>1.5</v>
      </c>
      <c r="L211" s="8">
        <f t="shared" si="16"/>
        <v>0</v>
      </c>
      <c r="M211" s="9">
        <f t="shared" si="13"/>
        <v>0</v>
      </c>
      <c r="AW211" s="8">
        <v>1.5</v>
      </c>
    </row>
    <row r="212" spans="1:49">
      <c r="A212" t="s">
        <v>476</v>
      </c>
      <c r="B212" s="8" t="s">
        <v>258</v>
      </c>
      <c r="C212" t="s">
        <v>37</v>
      </c>
      <c r="D212" t="s">
        <v>76</v>
      </c>
      <c r="E212" t="s">
        <v>388</v>
      </c>
      <c r="F212" t="s">
        <v>388</v>
      </c>
      <c r="G212" t="s">
        <v>473</v>
      </c>
      <c r="H212" t="s">
        <v>7</v>
      </c>
      <c r="J212" t="str">
        <f t="shared" si="14"/>
        <v>plan close</v>
      </c>
      <c r="K212" s="8">
        <f t="shared" si="15"/>
        <v>1</v>
      </c>
      <c r="L212" s="8">
        <f t="shared" si="16"/>
        <v>0</v>
      </c>
      <c r="M212" s="9">
        <f t="shared" si="13"/>
        <v>0</v>
      </c>
      <c r="AW212" s="8">
        <v>1</v>
      </c>
    </row>
    <row r="213" spans="1:49">
      <c r="A213" t="s">
        <v>477</v>
      </c>
      <c r="B213" s="8" t="s">
        <v>258</v>
      </c>
      <c r="C213" t="s">
        <v>37</v>
      </c>
      <c r="D213" t="s">
        <v>76</v>
      </c>
      <c r="E213" t="s">
        <v>390</v>
      </c>
      <c r="F213" t="s">
        <v>390</v>
      </c>
      <c r="G213" t="s">
        <v>473</v>
      </c>
      <c r="H213" t="s">
        <v>7</v>
      </c>
      <c r="J213" t="str">
        <f t="shared" si="14"/>
        <v>plan close</v>
      </c>
      <c r="K213" s="8">
        <f t="shared" si="15"/>
        <v>2.5</v>
      </c>
      <c r="L213" s="8">
        <f t="shared" si="16"/>
        <v>0</v>
      </c>
      <c r="M213" s="9">
        <f t="shared" si="13"/>
        <v>0</v>
      </c>
      <c r="AW213" s="8">
        <v>2.5</v>
      </c>
    </row>
    <row r="214" spans="1:51">
      <c r="A214" t="s">
        <v>478</v>
      </c>
      <c r="B214" s="8" t="s">
        <v>258</v>
      </c>
      <c r="C214" t="s">
        <v>37</v>
      </c>
      <c r="D214" t="s">
        <v>38</v>
      </c>
      <c r="E214" t="s">
        <v>190</v>
      </c>
      <c r="F214" t="s">
        <v>190</v>
      </c>
      <c r="G214" t="s">
        <v>421</v>
      </c>
      <c r="H214" t="s">
        <v>7</v>
      </c>
      <c r="J214" t="str">
        <f t="shared" si="14"/>
        <v>plan close</v>
      </c>
      <c r="K214" s="8">
        <f t="shared" si="15"/>
        <v>4</v>
      </c>
      <c r="L214" s="8">
        <f t="shared" si="16"/>
        <v>0</v>
      </c>
      <c r="M214" s="9">
        <f t="shared" si="13"/>
        <v>0</v>
      </c>
      <c r="AY214" s="8">
        <v>4</v>
      </c>
    </row>
    <row r="215" spans="1:51">
      <c r="A215" t="s">
        <v>479</v>
      </c>
      <c r="B215" s="8" t="s">
        <v>258</v>
      </c>
      <c r="C215" t="s">
        <v>37</v>
      </c>
      <c r="D215" t="s">
        <v>105</v>
      </c>
      <c r="E215" t="s">
        <v>480</v>
      </c>
      <c r="F215" t="s">
        <v>480</v>
      </c>
      <c r="G215" t="s">
        <v>49</v>
      </c>
      <c r="H215" t="s">
        <v>7</v>
      </c>
      <c r="J215" t="str">
        <f t="shared" si="14"/>
        <v>plan close</v>
      </c>
      <c r="K215" s="8">
        <f t="shared" si="15"/>
        <v>6</v>
      </c>
      <c r="L215" s="8">
        <f t="shared" si="16"/>
        <v>0</v>
      </c>
      <c r="M215" s="9">
        <f t="shared" si="13"/>
        <v>0</v>
      </c>
      <c r="AY215" s="8">
        <v>6</v>
      </c>
    </row>
    <row r="216" spans="1:51">
      <c r="A216" t="s">
        <v>481</v>
      </c>
      <c r="B216" s="8" t="s">
        <v>258</v>
      </c>
      <c r="C216" t="s">
        <v>37</v>
      </c>
      <c r="D216" t="s">
        <v>76</v>
      </c>
      <c r="E216" t="s">
        <v>89</v>
      </c>
      <c r="F216" t="s">
        <v>89</v>
      </c>
      <c r="G216" t="s">
        <v>421</v>
      </c>
      <c r="H216" t="s">
        <v>7</v>
      </c>
      <c r="J216" t="str">
        <f t="shared" si="14"/>
        <v>plan close</v>
      </c>
      <c r="K216" s="8">
        <f t="shared" si="15"/>
        <v>1.5</v>
      </c>
      <c r="L216" s="8">
        <f t="shared" si="16"/>
        <v>0</v>
      </c>
      <c r="M216" s="9">
        <f t="shared" si="13"/>
        <v>0</v>
      </c>
      <c r="AY216" s="8">
        <v>1.5</v>
      </c>
    </row>
    <row r="217" spans="1:51">
      <c r="A217" t="s">
        <v>482</v>
      </c>
      <c r="B217" s="8" t="s">
        <v>258</v>
      </c>
      <c r="C217" t="s">
        <v>37</v>
      </c>
      <c r="D217" t="s">
        <v>105</v>
      </c>
      <c r="E217" t="s">
        <v>483</v>
      </c>
      <c r="F217" t="s">
        <v>483</v>
      </c>
      <c r="G217" t="s">
        <v>484</v>
      </c>
      <c r="H217" t="s">
        <v>7</v>
      </c>
      <c r="J217" t="str">
        <f t="shared" si="14"/>
        <v>plan close</v>
      </c>
      <c r="K217" s="8">
        <f t="shared" si="15"/>
        <v>1</v>
      </c>
      <c r="L217" s="8">
        <f t="shared" si="16"/>
        <v>0</v>
      </c>
      <c r="M217" s="9">
        <f t="shared" si="13"/>
        <v>0</v>
      </c>
      <c r="AY217" s="8">
        <v>1</v>
      </c>
    </row>
    <row r="218" spans="1:51">
      <c r="A218" t="s">
        <v>485</v>
      </c>
      <c r="B218" s="8" t="s">
        <v>258</v>
      </c>
      <c r="C218" t="s">
        <v>37</v>
      </c>
      <c r="D218" t="s">
        <v>105</v>
      </c>
      <c r="E218" t="s">
        <v>124</v>
      </c>
      <c r="F218" t="s">
        <v>124</v>
      </c>
      <c r="G218" t="s">
        <v>484</v>
      </c>
      <c r="H218" t="s">
        <v>7</v>
      </c>
      <c r="J218" t="str">
        <f t="shared" si="14"/>
        <v>plan close</v>
      </c>
      <c r="K218" s="8">
        <f t="shared" si="15"/>
        <v>1</v>
      </c>
      <c r="L218" s="8">
        <f t="shared" si="16"/>
        <v>0</v>
      </c>
      <c r="M218" s="9">
        <f t="shared" si="13"/>
        <v>0</v>
      </c>
      <c r="AY218" s="8">
        <v>1</v>
      </c>
    </row>
    <row r="219" spans="1:51">
      <c r="A219" t="s">
        <v>486</v>
      </c>
      <c r="B219" s="8" t="s">
        <v>258</v>
      </c>
      <c r="C219" t="s">
        <v>37</v>
      </c>
      <c r="D219" t="s">
        <v>105</v>
      </c>
      <c r="E219" t="s">
        <v>127</v>
      </c>
      <c r="F219" t="s">
        <v>127</v>
      </c>
      <c r="G219" t="s">
        <v>484</v>
      </c>
      <c r="H219" t="s">
        <v>7</v>
      </c>
      <c r="J219" t="str">
        <f t="shared" si="14"/>
        <v>plan close</v>
      </c>
      <c r="K219" s="8">
        <f t="shared" si="15"/>
        <v>1</v>
      </c>
      <c r="L219" s="8">
        <f t="shared" si="16"/>
        <v>0</v>
      </c>
      <c r="M219" s="9">
        <f t="shared" si="13"/>
        <v>0</v>
      </c>
      <c r="AY219" s="8">
        <v>1</v>
      </c>
    </row>
    <row r="220" spans="1:51">
      <c r="A220" t="s">
        <v>487</v>
      </c>
      <c r="B220" s="8" t="s">
        <v>258</v>
      </c>
      <c r="C220" t="s">
        <v>37</v>
      </c>
      <c r="D220" t="s">
        <v>105</v>
      </c>
      <c r="E220" t="s">
        <v>130</v>
      </c>
      <c r="F220" t="s">
        <v>130</v>
      </c>
      <c r="G220" t="s">
        <v>484</v>
      </c>
      <c r="H220" t="s">
        <v>7</v>
      </c>
      <c r="J220" t="str">
        <f t="shared" si="14"/>
        <v>plan close</v>
      </c>
      <c r="K220" s="8">
        <f t="shared" si="15"/>
        <v>1</v>
      </c>
      <c r="L220" s="8">
        <f t="shared" si="16"/>
        <v>0</v>
      </c>
      <c r="M220" s="9">
        <f t="shared" si="13"/>
        <v>0</v>
      </c>
      <c r="AY220" s="8">
        <v>1</v>
      </c>
    </row>
    <row r="221" spans="1:51">
      <c r="A221" t="s">
        <v>488</v>
      </c>
      <c r="B221" s="8" t="s">
        <v>258</v>
      </c>
      <c r="C221" t="s">
        <v>37</v>
      </c>
      <c r="D221" t="s">
        <v>105</v>
      </c>
      <c r="E221" t="s">
        <v>489</v>
      </c>
      <c r="F221" t="s">
        <v>489</v>
      </c>
      <c r="G221" t="s">
        <v>484</v>
      </c>
      <c r="H221" t="s">
        <v>7</v>
      </c>
      <c r="J221" t="str">
        <f t="shared" si="14"/>
        <v>plan close</v>
      </c>
      <c r="K221" s="8">
        <f t="shared" si="15"/>
        <v>1</v>
      </c>
      <c r="L221" s="8">
        <f t="shared" si="16"/>
        <v>0</v>
      </c>
      <c r="M221" s="9">
        <f t="shared" si="13"/>
        <v>0</v>
      </c>
      <c r="AY221" s="8">
        <v>1</v>
      </c>
    </row>
    <row r="222" spans="1:51">
      <c r="A222" t="s">
        <v>490</v>
      </c>
      <c r="B222" s="8" t="s">
        <v>258</v>
      </c>
      <c r="C222" t="s">
        <v>37</v>
      </c>
      <c r="D222" t="s">
        <v>105</v>
      </c>
      <c r="E222" t="s">
        <v>491</v>
      </c>
      <c r="F222" t="s">
        <v>491</v>
      </c>
      <c r="G222" t="s">
        <v>484</v>
      </c>
      <c r="H222" t="s">
        <v>7</v>
      </c>
      <c r="J222" t="str">
        <f t="shared" si="14"/>
        <v>plan close</v>
      </c>
      <c r="K222" s="8">
        <f t="shared" si="15"/>
        <v>1</v>
      </c>
      <c r="L222" s="8">
        <f t="shared" si="16"/>
        <v>0</v>
      </c>
      <c r="M222" s="9">
        <f t="shared" si="13"/>
        <v>0</v>
      </c>
      <c r="AY222" s="8">
        <v>1</v>
      </c>
    </row>
    <row r="223" spans="1:51">
      <c r="A223" t="s">
        <v>492</v>
      </c>
      <c r="B223" s="8" t="s">
        <v>258</v>
      </c>
      <c r="C223" t="s">
        <v>37</v>
      </c>
      <c r="D223" t="s">
        <v>38</v>
      </c>
      <c r="E223" t="s">
        <v>184</v>
      </c>
      <c r="F223" t="s">
        <v>184</v>
      </c>
      <c r="G223" t="s">
        <v>493</v>
      </c>
      <c r="H223" t="s">
        <v>7</v>
      </c>
      <c r="J223" t="str">
        <f t="shared" si="14"/>
        <v>plan close</v>
      </c>
      <c r="K223" s="8">
        <f t="shared" si="15"/>
        <v>2</v>
      </c>
      <c r="L223" s="8">
        <f t="shared" si="16"/>
        <v>0</v>
      </c>
      <c r="M223" s="9">
        <f t="shared" si="13"/>
        <v>0</v>
      </c>
      <c r="AY223" s="8">
        <v>2</v>
      </c>
    </row>
    <row r="224" spans="1:51">
      <c r="A224" t="s">
        <v>494</v>
      </c>
      <c r="B224" s="8" t="s">
        <v>258</v>
      </c>
      <c r="C224" t="s">
        <v>37</v>
      </c>
      <c r="D224" t="s">
        <v>495</v>
      </c>
      <c r="E224" t="s">
        <v>496</v>
      </c>
      <c r="F224" t="s">
        <v>496</v>
      </c>
      <c r="G224" t="s">
        <v>497</v>
      </c>
      <c r="H224" t="s">
        <v>13</v>
      </c>
      <c r="J224" t="str">
        <f t="shared" si="14"/>
        <v>plan close</v>
      </c>
      <c r="K224" s="8">
        <f t="shared" si="15"/>
        <v>8</v>
      </c>
      <c r="L224" s="8">
        <f t="shared" si="16"/>
        <v>0</v>
      </c>
      <c r="M224" s="9">
        <f t="shared" si="13"/>
        <v>0</v>
      </c>
      <c r="AY224" s="8">
        <v>8</v>
      </c>
    </row>
    <row r="225" spans="1:53">
      <c r="A225" t="s">
        <v>498</v>
      </c>
      <c r="B225" s="8" t="s">
        <v>258</v>
      </c>
      <c r="C225" t="s">
        <v>37</v>
      </c>
      <c r="D225" t="s">
        <v>172</v>
      </c>
      <c r="E225" t="s">
        <v>347</v>
      </c>
      <c r="F225" t="s">
        <v>447</v>
      </c>
      <c r="G225" t="s">
        <v>499</v>
      </c>
      <c r="H225" t="s">
        <v>13</v>
      </c>
      <c r="J225" t="str">
        <f t="shared" si="14"/>
        <v>plan close</v>
      </c>
      <c r="K225" s="8">
        <f t="shared" si="15"/>
        <v>4</v>
      </c>
      <c r="L225" s="8">
        <f t="shared" si="16"/>
        <v>0</v>
      </c>
      <c r="M225" s="9">
        <f t="shared" si="13"/>
        <v>0</v>
      </c>
      <c r="BA225" s="8">
        <v>4</v>
      </c>
    </row>
    <row r="226" spans="1:53">
      <c r="A226" t="s">
        <v>500</v>
      </c>
      <c r="B226" s="8" t="s">
        <v>258</v>
      </c>
      <c r="C226" t="s">
        <v>37</v>
      </c>
      <c r="D226" t="s">
        <v>46</v>
      </c>
      <c r="E226" t="s">
        <v>501</v>
      </c>
      <c r="F226" t="s">
        <v>501</v>
      </c>
      <c r="G226" t="s">
        <v>502</v>
      </c>
      <c r="H226" t="s">
        <v>13</v>
      </c>
      <c r="J226" t="str">
        <f t="shared" si="14"/>
        <v>plan close</v>
      </c>
      <c r="K226" s="8">
        <f t="shared" si="15"/>
        <v>5</v>
      </c>
      <c r="L226" s="8">
        <f t="shared" si="16"/>
        <v>0</v>
      </c>
      <c r="M226" s="9">
        <f t="shared" si="13"/>
        <v>0</v>
      </c>
      <c r="BA226" s="8">
        <v>5</v>
      </c>
    </row>
    <row r="227" spans="1:53">
      <c r="A227" t="s">
        <v>503</v>
      </c>
      <c r="B227" s="8" t="s">
        <v>258</v>
      </c>
      <c r="C227" t="s">
        <v>37</v>
      </c>
      <c r="D227" t="s">
        <v>46</v>
      </c>
      <c r="E227" t="s">
        <v>504</v>
      </c>
      <c r="F227" t="s">
        <v>504</v>
      </c>
      <c r="G227" t="s">
        <v>502</v>
      </c>
      <c r="H227" t="s">
        <v>13</v>
      </c>
      <c r="J227" t="str">
        <f t="shared" si="14"/>
        <v>plan close</v>
      </c>
      <c r="K227" s="8">
        <f t="shared" si="15"/>
        <v>5</v>
      </c>
      <c r="L227" s="8">
        <f t="shared" si="16"/>
        <v>0</v>
      </c>
      <c r="M227" s="9">
        <f t="shared" si="13"/>
        <v>0</v>
      </c>
      <c r="BA227" s="8">
        <v>5</v>
      </c>
    </row>
    <row r="228" spans="1:56">
      <c r="A228" t="s">
        <v>505</v>
      </c>
      <c r="B228" s="8" t="s">
        <v>258</v>
      </c>
      <c r="C228" t="s">
        <v>37</v>
      </c>
      <c r="D228" t="s">
        <v>38</v>
      </c>
      <c r="E228" t="s">
        <v>190</v>
      </c>
      <c r="F228" t="s">
        <v>190</v>
      </c>
      <c r="G228" t="s">
        <v>506</v>
      </c>
      <c r="H228" t="s">
        <v>13</v>
      </c>
      <c r="J228" t="str">
        <f t="shared" si="14"/>
        <v>plan close</v>
      </c>
      <c r="K228" s="8">
        <f t="shared" si="15"/>
        <v>4</v>
      </c>
      <c r="L228" s="8">
        <f t="shared" si="16"/>
        <v>2</v>
      </c>
      <c r="M228" s="9">
        <f t="shared" si="13"/>
        <v>0.5</v>
      </c>
      <c r="BA228" s="8">
        <v>4</v>
      </c>
      <c r="BD228" s="8">
        <v>2</v>
      </c>
    </row>
    <row r="229" spans="1:53">
      <c r="A229" t="s">
        <v>507</v>
      </c>
      <c r="B229" s="8" t="s">
        <v>258</v>
      </c>
      <c r="C229" t="s">
        <v>37</v>
      </c>
      <c r="D229" t="s">
        <v>67</v>
      </c>
      <c r="E229" t="s">
        <v>508</v>
      </c>
      <c r="F229" t="s">
        <v>508</v>
      </c>
      <c r="G229" t="s">
        <v>421</v>
      </c>
      <c r="H229" t="s">
        <v>13</v>
      </c>
      <c r="J229" t="str">
        <f t="shared" si="14"/>
        <v>plan close</v>
      </c>
      <c r="K229" s="8">
        <f t="shared" si="15"/>
        <v>3</v>
      </c>
      <c r="L229" s="8">
        <f t="shared" si="16"/>
        <v>0</v>
      </c>
      <c r="M229" s="9">
        <f t="shared" si="13"/>
        <v>0</v>
      </c>
      <c r="BA229" s="8">
        <v>3</v>
      </c>
    </row>
    <row r="230" spans="1:53">
      <c r="A230" t="s">
        <v>509</v>
      </c>
      <c r="B230" s="8" t="s">
        <v>258</v>
      </c>
      <c r="C230" t="s">
        <v>37</v>
      </c>
      <c r="D230" t="s">
        <v>67</v>
      </c>
      <c r="E230" t="s">
        <v>420</v>
      </c>
      <c r="F230" t="s">
        <v>420</v>
      </c>
      <c r="G230" t="s">
        <v>421</v>
      </c>
      <c r="H230" t="s">
        <v>7</v>
      </c>
      <c r="J230" t="str">
        <f t="shared" si="14"/>
        <v>plan close</v>
      </c>
      <c r="K230" s="8">
        <f t="shared" si="15"/>
        <v>2</v>
      </c>
      <c r="L230" s="8">
        <f t="shared" si="16"/>
        <v>0</v>
      </c>
      <c r="M230" s="9">
        <f t="shared" si="13"/>
        <v>0</v>
      </c>
      <c r="BA230" s="8">
        <v>2</v>
      </c>
    </row>
    <row r="231" spans="1:53">
      <c r="A231" t="s">
        <v>510</v>
      </c>
      <c r="B231" s="8" t="s">
        <v>258</v>
      </c>
      <c r="C231" t="s">
        <v>37</v>
      </c>
      <c r="D231" t="s">
        <v>38</v>
      </c>
      <c r="E231" t="s">
        <v>42</v>
      </c>
      <c r="F231" t="s">
        <v>43</v>
      </c>
      <c r="G231" t="s">
        <v>49</v>
      </c>
      <c r="H231" t="s">
        <v>7</v>
      </c>
      <c r="J231" t="str">
        <f t="shared" si="14"/>
        <v>plan close</v>
      </c>
      <c r="K231" s="8">
        <f t="shared" si="15"/>
        <v>3</v>
      </c>
      <c r="L231" s="8">
        <f t="shared" si="16"/>
        <v>0</v>
      </c>
      <c r="M231" s="9">
        <f t="shared" si="13"/>
        <v>0</v>
      </c>
      <c r="BA231" s="8">
        <v>3</v>
      </c>
    </row>
    <row r="232" spans="1:53">
      <c r="A232" t="s">
        <v>511</v>
      </c>
      <c r="B232" s="8" t="s">
        <v>258</v>
      </c>
      <c r="C232" t="s">
        <v>37</v>
      </c>
      <c r="D232" t="s">
        <v>38</v>
      </c>
      <c r="E232" t="s">
        <v>204</v>
      </c>
      <c r="F232" t="s">
        <v>204</v>
      </c>
      <c r="G232" t="s">
        <v>49</v>
      </c>
      <c r="H232" t="s">
        <v>7</v>
      </c>
      <c r="J232" t="str">
        <f t="shared" si="14"/>
        <v>plan close</v>
      </c>
      <c r="K232" s="8">
        <f t="shared" si="15"/>
        <v>3</v>
      </c>
      <c r="L232" s="8">
        <f t="shared" si="16"/>
        <v>0</v>
      </c>
      <c r="M232" s="9">
        <f t="shared" ref="M232:M295" si="17">IFERROR(L232/K232,0)</f>
        <v>0</v>
      </c>
      <c r="BA232" s="8">
        <v>3</v>
      </c>
    </row>
    <row r="233" spans="1:53">
      <c r="A233" t="s">
        <v>512</v>
      </c>
      <c r="B233" s="8" t="s">
        <v>258</v>
      </c>
      <c r="C233" t="s">
        <v>37</v>
      </c>
      <c r="D233" t="s">
        <v>38</v>
      </c>
      <c r="E233" t="s">
        <v>184</v>
      </c>
      <c r="F233" t="s">
        <v>184</v>
      </c>
      <c r="G233" t="s">
        <v>49</v>
      </c>
      <c r="H233" t="s">
        <v>7</v>
      </c>
      <c r="J233" t="str">
        <f t="shared" si="14"/>
        <v>plan close</v>
      </c>
      <c r="K233" s="8">
        <f t="shared" si="15"/>
        <v>3</v>
      </c>
      <c r="L233" s="8">
        <f t="shared" si="16"/>
        <v>0</v>
      </c>
      <c r="M233" s="9">
        <f t="shared" si="17"/>
        <v>0</v>
      </c>
      <c r="BA233" s="8">
        <v>3</v>
      </c>
    </row>
    <row r="234" spans="1:53">
      <c r="A234" t="s">
        <v>513</v>
      </c>
      <c r="B234" s="8" t="s">
        <v>258</v>
      </c>
      <c r="C234" t="s">
        <v>37</v>
      </c>
      <c r="D234" t="s">
        <v>38</v>
      </c>
      <c r="E234" t="s">
        <v>187</v>
      </c>
      <c r="F234" t="s">
        <v>187</v>
      </c>
      <c r="G234" t="s">
        <v>49</v>
      </c>
      <c r="H234" t="s">
        <v>7</v>
      </c>
      <c r="J234" t="str">
        <f t="shared" si="14"/>
        <v>plan close</v>
      </c>
      <c r="K234" s="8">
        <f t="shared" si="15"/>
        <v>3</v>
      </c>
      <c r="L234" s="8">
        <f t="shared" si="16"/>
        <v>0</v>
      </c>
      <c r="M234" s="9">
        <f t="shared" si="17"/>
        <v>0</v>
      </c>
      <c r="BA234" s="8">
        <v>3</v>
      </c>
    </row>
    <row r="235" spans="1:53">
      <c r="A235" t="s">
        <v>514</v>
      </c>
      <c r="B235" s="8" t="s">
        <v>258</v>
      </c>
      <c r="C235" t="s">
        <v>37</v>
      </c>
      <c r="D235" t="s">
        <v>38</v>
      </c>
      <c r="E235" t="s">
        <v>423</v>
      </c>
      <c r="F235" t="s">
        <v>423</v>
      </c>
      <c r="G235" t="s">
        <v>49</v>
      </c>
      <c r="H235" t="s">
        <v>7</v>
      </c>
      <c r="J235" t="str">
        <f t="shared" si="14"/>
        <v>plan close</v>
      </c>
      <c r="K235" s="8">
        <f t="shared" si="15"/>
        <v>3</v>
      </c>
      <c r="L235" s="8">
        <f t="shared" si="16"/>
        <v>0</v>
      </c>
      <c r="M235" s="9">
        <f t="shared" si="17"/>
        <v>0</v>
      </c>
      <c r="BA235" s="8">
        <v>3</v>
      </c>
    </row>
    <row r="236" spans="1:53">
      <c r="A236" t="s">
        <v>515</v>
      </c>
      <c r="B236" s="8" t="s">
        <v>258</v>
      </c>
      <c r="C236" t="s">
        <v>37</v>
      </c>
      <c r="D236" t="s">
        <v>105</v>
      </c>
      <c r="E236" t="s">
        <v>480</v>
      </c>
      <c r="F236" t="s">
        <v>480</v>
      </c>
      <c r="G236" t="s">
        <v>49</v>
      </c>
      <c r="H236" t="s">
        <v>7</v>
      </c>
      <c r="J236" t="str">
        <f t="shared" si="14"/>
        <v>plan close</v>
      </c>
      <c r="K236" s="8">
        <f t="shared" si="15"/>
        <v>3</v>
      </c>
      <c r="L236" s="8">
        <f t="shared" si="16"/>
        <v>0</v>
      </c>
      <c r="M236" s="9">
        <f t="shared" si="17"/>
        <v>0</v>
      </c>
      <c r="BA236" s="8">
        <v>3</v>
      </c>
    </row>
    <row r="237" spans="1:53">
      <c r="A237" t="s">
        <v>516</v>
      </c>
      <c r="B237" s="8" t="s">
        <v>258</v>
      </c>
      <c r="C237" t="s">
        <v>37</v>
      </c>
      <c r="D237" t="s">
        <v>105</v>
      </c>
      <c r="E237" t="s">
        <v>517</v>
      </c>
      <c r="F237" t="s">
        <v>517</v>
      </c>
      <c r="G237" t="s">
        <v>49</v>
      </c>
      <c r="H237" t="s">
        <v>7</v>
      </c>
      <c r="J237" t="str">
        <f t="shared" si="14"/>
        <v>plan close</v>
      </c>
      <c r="K237" s="8">
        <f t="shared" si="15"/>
        <v>3</v>
      </c>
      <c r="L237" s="8">
        <f t="shared" si="16"/>
        <v>0</v>
      </c>
      <c r="M237" s="9">
        <f t="shared" si="17"/>
        <v>0</v>
      </c>
      <c r="BA237" s="8">
        <v>3</v>
      </c>
    </row>
    <row r="238" spans="1:53">
      <c r="A238" t="s">
        <v>518</v>
      </c>
      <c r="B238" s="8" t="s">
        <v>258</v>
      </c>
      <c r="C238" t="s">
        <v>37</v>
      </c>
      <c r="D238" t="s">
        <v>92</v>
      </c>
      <c r="E238" t="s">
        <v>345</v>
      </c>
      <c r="F238" t="s">
        <v>345</v>
      </c>
      <c r="G238" t="s">
        <v>49</v>
      </c>
      <c r="H238" t="s">
        <v>7</v>
      </c>
      <c r="J238" t="str">
        <f t="shared" si="14"/>
        <v>plan close</v>
      </c>
      <c r="K238" s="8">
        <f t="shared" si="15"/>
        <v>1.5</v>
      </c>
      <c r="L238" s="8">
        <f t="shared" si="16"/>
        <v>0</v>
      </c>
      <c r="M238" s="9">
        <f t="shared" si="17"/>
        <v>0</v>
      </c>
      <c r="BA238" s="8">
        <v>1.5</v>
      </c>
    </row>
    <row r="239" spans="1:53">
      <c r="A239" t="s">
        <v>519</v>
      </c>
      <c r="B239" s="8" t="s">
        <v>258</v>
      </c>
      <c r="C239" t="s">
        <v>37</v>
      </c>
      <c r="D239" t="s">
        <v>286</v>
      </c>
      <c r="E239" t="s">
        <v>520</v>
      </c>
      <c r="F239" t="s">
        <v>520</v>
      </c>
      <c r="G239" t="s">
        <v>49</v>
      </c>
      <c r="H239" t="s">
        <v>7</v>
      </c>
      <c r="J239" t="str">
        <f t="shared" si="14"/>
        <v>plan close</v>
      </c>
      <c r="K239" s="8">
        <f t="shared" si="15"/>
        <v>2</v>
      </c>
      <c r="L239" s="8">
        <f t="shared" si="16"/>
        <v>0</v>
      </c>
      <c r="M239" s="9">
        <f t="shared" si="17"/>
        <v>0</v>
      </c>
      <c r="BA239" s="8">
        <v>2</v>
      </c>
    </row>
    <row r="240" spans="1:53">
      <c r="A240" t="s">
        <v>521</v>
      </c>
      <c r="B240" s="8" t="s">
        <v>258</v>
      </c>
      <c r="C240" t="s">
        <v>37</v>
      </c>
      <c r="D240" t="s">
        <v>286</v>
      </c>
      <c r="E240" t="s">
        <v>522</v>
      </c>
      <c r="F240" t="s">
        <v>522</v>
      </c>
      <c r="G240" t="s">
        <v>49</v>
      </c>
      <c r="H240" t="s">
        <v>7</v>
      </c>
      <c r="J240" t="str">
        <f t="shared" si="14"/>
        <v>plan close</v>
      </c>
      <c r="K240" s="8">
        <f t="shared" si="15"/>
        <v>2</v>
      </c>
      <c r="L240" s="8">
        <f t="shared" si="16"/>
        <v>0</v>
      </c>
      <c r="M240" s="9">
        <f t="shared" si="17"/>
        <v>0</v>
      </c>
      <c r="BA240" s="8">
        <v>2</v>
      </c>
    </row>
    <row r="241" spans="1:53">
      <c r="A241" t="s">
        <v>523</v>
      </c>
      <c r="B241" s="8" t="s">
        <v>258</v>
      </c>
      <c r="C241" t="s">
        <v>37</v>
      </c>
      <c r="D241" t="s">
        <v>286</v>
      </c>
      <c r="E241" t="s">
        <v>524</v>
      </c>
      <c r="F241" t="s">
        <v>524</v>
      </c>
      <c r="G241" t="s">
        <v>49</v>
      </c>
      <c r="H241" t="s">
        <v>7</v>
      </c>
      <c r="J241" t="str">
        <f t="shared" si="14"/>
        <v>plan close</v>
      </c>
      <c r="K241" s="8">
        <f t="shared" si="15"/>
        <v>2</v>
      </c>
      <c r="L241" s="8">
        <f t="shared" si="16"/>
        <v>0</v>
      </c>
      <c r="M241" s="9">
        <f t="shared" si="17"/>
        <v>0</v>
      </c>
      <c r="BA241" s="8">
        <v>2</v>
      </c>
    </row>
    <row r="242" spans="1:53">
      <c r="A242" t="s">
        <v>525</v>
      </c>
      <c r="B242" s="8" t="s">
        <v>526</v>
      </c>
      <c r="C242" t="s">
        <v>37</v>
      </c>
      <c r="D242" t="s">
        <v>55</v>
      </c>
      <c r="E242" t="s">
        <v>59</v>
      </c>
      <c r="F242" t="s">
        <v>527</v>
      </c>
      <c r="G242" t="s">
        <v>528</v>
      </c>
      <c r="H242" t="s">
        <v>13</v>
      </c>
      <c r="J242" t="str">
        <f t="shared" si="14"/>
        <v>plan close</v>
      </c>
      <c r="K242" s="8">
        <f t="shared" si="15"/>
        <v>7.5</v>
      </c>
      <c r="L242" s="8">
        <f t="shared" si="16"/>
        <v>0</v>
      </c>
      <c r="M242" s="9">
        <f t="shared" si="17"/>
        <v>0</v>
      </c>
      <c r="BA242" s="8">
        <v>7.5</v>
      </c>
    </row>
    <row r="243" spans="1:53">
      <c r="A243" t="s">
        <v>529</v>
      </c>
      <c r="B243" s="8" t="s">
        <v>526</v>
      </c>
      <c r="C243" t="s">
        <v>37</v>
      </c>
      <c r="D243" t="s">
        <v>172</v>
      </c>
      <c r="E243" t="s">
        <v>530</v>
      </c>
      <c r="F243" t="s">
        <v>530</v>
      </c>
      <c r="G243" t="s">
        <v>49</v>
      </c>
      <c r="H243" t="s">
        <v>7</v>
      </c>
      <c r="J243" t="str">
        <f t="shared" si="14"/>
        <v>plan close</v>
      </c>
      <c r="K243" s="8">
        <f t="shared" si="15"/>
        <v>1.5</v>
      </c>
      <c r="L243" s="8">
        <f t="shared" si="16"/>
        <v>0</v>
      </c>
      <c r="M243" s="9">
        <f t="shared" si="17"/>
        <v>0</v>
      </c>
      <c r="BA243" s="8">
        <v>1.5</v>
      </c>
    </row>
    <row r="244" spans="1:53">
      <c r="A244" t="s">
        <v>531</v>
      </c>
      <c r="B244" s="8" t="s">
        <v>526</v>
      </c>
      <c r="C244" t="s">
        <v>37</v>
      </c>
      <c r="D244" t="s">
        <v>92</v>
      </c>
      <c r="E244" t="s">
        <v>530</v>
      </c>
      <c r="F244" t="s">
        <v>530</v>
      </c>
      <c r="G244" t="s">
        <v>49</v>
      </c>
      <c r="H244" t="s">
        <v>7</v>
      </c>
      <c r="J244" t="str">
        <f t="shared" si="14"/>
        <v>plan close</v>
      </c>
      <c r="K244" s="8">
        <f t="shared" si="15"/>
        <v>1.5</v>
      </c>
      <c r="L244" s="8">
        <f t="shared" si="16"/>
        <v>0</v>
      </c>
      <c r="M244" s="9">
        <f t="shared" si="17"/>
        <v>0</v>
      </c>
      <c r="BA244" s="8">
        <v>1.5</v>
      </c>
    </row>
    <row r="245" spans="1:53">
      <c r="A245" t="s">
        <v>532</v>
      </c>
      <c r="B245" s="8" t="s">
        <v>526</v>
      </c>
      <c r="C245" t="s">
        <v>37</v>
      </c>
      <c r="D245" t="s">
        <v>286</v>
      </c>
      <c r="E245" t="s">
        <v>337</v>
      </c>
      <c r="F245" t="s">
        <v>337</v>
      </c>
      <c r="G245" t="s">
        <v>533</v>
      </c>
      <c r="H245" t="s">
        <v>13</v>
      </c>
      <c r="J245" t="str">
        <f t="shared" si="14"/>
        <v>plan close</v>
      </c>
      <c r="K245" s="8">
        <f t="shared" si="15"/>
        <v>16.5</v>
      </c>
      <c r="L245" s="8">
        <f t="shared" si="16"/>
        <v>0</v>
      </c>
      <c r="M245" s="9">
        <f t="shared" si="17"/>
        <v>0</v>
      </c>
      <c r="BA245" s="8">
        <v>16.5</v>
      </c>
    </row>
    <row r="246" spans="1:60">
      <c r="A246" t="s">
        <v>534</v>
      </c>
      <c r="B246" s="8" t="s">
        <v>526</v>
      </c>
      <c r="C246" t="s">
        <v>37</v>
      </c>
      <c r="D246" t="s">
        <v>55</v>
      </c>
      <c r="E246" t="s">
        <v>59</v>
      </c>
      <c r="F246" t="s">
        <v>60</v>
      </c>
      <c r="G246" t="s">
        <v>535</v>
      </c>
      <c r="H246" t="s">
        <v>7</v>
      </c>
      <c r="J246" t="str">
        <f t="shared" si="14"/>
        <v>plan close</v>
      </c>
      <c r="K246" s="8">
        <f t="shared" si="15"/>
        <v>10.5</v>
      </c>
      <c r="L246" s="8">
        <f t="shared" si="16"/>
        <v>10</v>
      </c>
      <c r="M246" s="9">
        <f t="shared" si="17"/>
        <v>0.952380952380952</v>
      </c>
      <c r="BC246" s="8">
        <v>4.5</v>
      </c>
      <c r="BD246" s="8">
        <v>4</v>
      </c>
      <c r="BG246" s="8">
        <v>6</v>
      </c>
      <c r="BH246" s="8">
        <v>6</v>
      </c>
    </row>
    <row r="247" spans="1:56">
      <c r="A247" t="s">
        <v>536</v>
      </c>
      <c r="B247" s="8" t="s">
        <v>526</v>
      </c>
      <c r="C247" t="s">
        <v>37</v>
      </c>
      <c r="D247" t="s">
        <v>172</v>
      </c>
      <c r="E247" t="s">
        <v>173</v>
      </c>
      <c r="F247" t="s">
        <v>174</v>
      </c>
      <c r="G247" t="s">
        <v>49</v>
      </c>
      <c r="H247" t="s">
        <v>7</v>
      </c>
      <c r="J247" t="str">
        <f t="shared" si="14"/>
        <v>plan close</v>
      </c>
      <c r="K247" s="8">
        <f t="shared" si="15"/>
        <v>0.5</v>
      </c>
      <c r="L247" s="8">
        <f t="shared" si="16"/>
        <v>0.5</v>
      </c>
      <c r="M247" s="9">
        <f t="shared" si="17"/>
        <v>1</v>
      </c>
      <c r="BC247" s="8">
        <v>0.5</v>
      </c>
      <c r="BD247" s="8">
        <v>0.5</v>
      </c>
    </row>
    <row r="248" spans="1:56">
      <c r="A248" t="s">
        <v>537</v>
      </c>
      <c r="B248" s="8" t="s">
        <v>526</v>
      </c>
      <c r="C248" t="s">
        <v>37</v>
      </c>
      <c r="D248" t="s">
        <v>172</v>
      </c>
      <c r="E248" t="s">
        <v>178</v>
      </c>
      <c r="F248" t="s">
        <v>174</v>
      </c>
      <c r="G248" t="s">
        <v>49</v>
      </c>
      <c r="H248" t="s">
        <v>7</v>
      </c>
      <c r="J248" t="str">
        <f t="shared" si="14"/>
        <v>plan close</v>
      </c>
      <c r="K248" s="8">
        <f t="shared" si="15"/>
        <v>0.5</v>
      </c>
      <c r="L248" s="8">
        <f t="shared" si="16"/>
        <v>0.5</v>
      </c>
      <c r="M248" s="9">
        <f t="shared" si="17"/>
        <v>1</v>
      </c>
      <c r="BC248" s="8">
        <v>0.5</v>
      </c>
      <c r="BD248" s="8">
        <v>0.5</v>
      </c>
    </row>
    <row r="249" spans="1:56">
      <c r="A249" t="s">
        <v>538</v>
      </c>
      <c r="B249" s="8" t="s">
        <v>526</v>
      </c>
      <c r="C249" t="s">
        <v>37</v>
      </c>
      <c r="D249" t="s">
        <v>172</v>
      </c>
      <c r="E249" t="s">
        <v>347</v>
      </c>
      <c r="F249" t="s">
        <v>174</v>
      </c>
      <c r="G249" t="s">
        <v>49</v>
      </c>
      <c r="H249" t="s">
        <v>7</v>
      </c>
      <c r="J249" t="str">
        <f t="shared" si="14"/>
        <v>plan close</v>
      </c>
      <c r="K249" s="8">
        <f t="shared" si="15"/>
        <v>0.5</v>
      </c>
      <c r="L249" s="8">
        <f t="shared" si="16"/>
        <v>0.5</v>
      </c>
      <c r="M249" s="9">
        <f t="shared" si="17"/>
        <v>1</v>
      </c>
      <c r="BC249" s="8">
        <v>0.5</v>
      </c>
      <c r="BD249" s="8">
        <v>0.5</v>
      </c>
    </row>
    <row r="250" spans="1:56">
      <c r="A250" t="s">
        <v>539</v>
      </c>
      <c r="B250" s="8" t="s">
        <v>526</v>
      </c>
      <c r="C250" t="s">
        <v>37</v>
      </c>
      <c r="D250" t="s">
        <v>172</v>
      </c>
      <c r="E250" t="s">
        <v>540</v>
      </c>
      <c r="F250" t="s">
        <v>174</v>
      </c>
      <c r="G250" t="s">
        <v>49</v>
      </c>
      <c r="H250" t="s">
        <v>7</v>
      </c>
      <c r="J250" t="str">
        <f t="shared" si="14"/>
        <v>plan close</v>
      </c>
      <c r="K250" s="8">
        <f t="shared" si="15"/>
        <v>0.5</v>
      </c>
      <c r="L250" s="8">
        <f t="shared" si="16"/>
        <v>0.5</v>
      </c>
      <c r="M250" s="9">
        <f t="shared" si="17"/>
        <v>1</v>
      </c>
      <c r="BC250" s="8">
        <v>0.5</v>
      </c>
      <c r="BD250" s="8">
        <v>0.5</v>
      </c>
    </row>
    <row r="251" spans="1:56">
      <c r="A251" t="s">
        <v>541</v>
      </c>
      <c r="B251" s="8" t="s">
        <v>526</v>
      </c>
      <c r="C251" t="s">
        <v>37</v>
      </c>
      <c r="D251" t="s">
        <v>172</v>
      </c>
      <c r="E251" t="s">
        <v>173</v>
      </c>
      <c r="F251" t="s">
        <v>176</v>
      </c>
      <c r="G251" t="s">
        <v>49</v>
      </c>
      <c r="H251" t="s">
        <v>7</v>
      </c>
      <c r="J251" t="str">
        <f t="shared" si="14"/>
        <v>plan close</v>
      </c>
      <c r="K251" s="8">
        <f t="shared" si="15"/>
        <v>0.5</v>
      </c>
      <c r="L251" s="8">
        <f t="shared" si="16"/>
        <v>0.5</v>
      </c>
      <c r="M251" s="9">
        <f t="shared" si="17"/>
        <v>1</v>
      </c>
      <c r="BC251" s="8">
        <v>0.5</v>
      </c>
      <c r="BD251" s="8">
        <v>0.5</v>
      </c>
    </row>
    <row r="252" spans="1:56">
      <c r="A252" t="s">
        <v>542</v>
      </c>
      <c r="B252" s="8" t="s">
        <v>526</v>
      </c>
      <c r="C252" t="s">
        <v>37</v>
      </c>
      <c r="D252" t="s">
        <v>172</v>
      </c>
      <c r="E252" t="s">
        <v>178</v>
      </c>
      <c r="F252" t="s">
        <v>176</v>
      </c>
      <c r="G252" t="s">
        <v>49</v>
      </c>
      <c r="H252" t="s">
        <v>7</v>
      </c>
      <c r="J252" t="str">
        <f t="shared" si="14"/>
        <v>plan close</v>
      </c>
      <c r="K252" s="8">
        <f t="shared" si="15"/>
        <v>0.5</v>
      </c>
      <c r="L252" s="8">
        <f t="shared" si="16"/>
        <v>0.5</v>
      </c>
      <c r="M252" s="9">
        <f t="shared" si="17"/>
        <v>1</v>
      </c>
      <c r="BC252" s="8">
        <v>0.5</v>
      </c>
      <c r="BD252" s="8">
        <v>0.5</v>
      </c>
    </row>
    <row r="253" spans="1:56">
      <c r="A253" t="s">
        <v>543</v>
      </c>
      <c r="B253" s="8" t="s">
        <v>526</v>
      </c>
      <c r="C253" t="s">
        <v>37</v>
      </c>
      <c r="D253" t="s">
        <v>172</v>
      </c>
      <c r="E253" t="s">
        <v>347</v>
      </c>
      <c r="F253" t="s">
        <v>176</v>
      </c>
      <c r="G253" t="s">
        <v>49</v>
      </c>
      <c r="H253" t="s">
        <v>7</v>
      </c>
      <c r="J253" t="str">
        <f t="shared" si="14"/>
        <v>plan close</v>
      </c>
      <c r="K253" s="8">
        <f t="shared" si="15"/>
        <v>0.5</v>
      </c>
      <c r="L253" s="8">
        <f t="shared" si="16"/>
        <v>0.5</v>
      </c>
      <c r="M253" s="9">
        <f t="shared" si="17"/>
        <v>1</v>
      </c>
      <c r="BC253" s="8">
        <v>0.5</v>
      </c>
      <c r="BD253" s="8">
        <v>0.5</v>
      </c>
    </row>
    <row r="254" spans="1:56">
      <c r="A254" t="s">
        <v>544</v>
      </c>
      <c r="B254" s="8" t="s">
        <v>526</v>
      </c>
      <c r="C254" t="s">
        <v>37</v>
      </c>
      <c r="D254" t="s">
        <v>172</v>
      </c>
      <c r="E254" t="s">
        <v>540</v>
      </c>
      <c r="F254" t="s">
        <v>176</v>
      </c>
      <c r="G254" t="s">
        <v>49</v>
      </c>
      <c r="H254" t="s">
        <v>7</v>
      </c>
      <c r="J254" t="str">
        <f t="shared" si="14"/>
        <v>plan close</v>
      </c>
      <c r="K254" s="8">
        <f t="shared" si="15"/>
        <v>0.5</v>
      </c>
      <c r="L254" s="8">
        <f t="shared" si="16"/>
        <v>0.5</v>
      </c>
      <c r="M254" s="9">
        <f t="shared" si="17"/>
        <v>1</v>
      </c>
      <c r="BC254" s="8">
        <v>0.5</v>
      </c>
      <c r="BD254" s="8">
        <v>0.5</v>
      </c>
    </row>
    <row r="255" spans="1:56">
      <c r="A255" t="s">
        <v>545</v>
      </c>
      <c r="B255" s="8" t="s">
        <v>526</v>
      </c>
      <c r="C255" t="s">
        <v>37</v>
      </c>
      <c r="D255" t="s">
        <v>296</v>
      </c>
      <c r="E255" t="s">
        <v>438</v>
      </c>
      <c r="F255" t="s">
        <v>438</v>
      </c>
      <c r="G255" t="s">
        <v>546</v>
      </c>
      <c r="H255" t="s">
        <v>13</v>
      </c>
      <c r="J255" t="str">
        <f t="shared" si="14"/>
        <v>plan close</v>
      </c>
      <c r="K255" s="8">
        <f t="shared" si="15"/>
        <v>6.5</v>
      </c>
      <c r="L255" s="8">
        <f t="shared" si="16"/>
        <v>12</v>
      </c>
      <c r="M255" s="9">
        <f t="shared" si="17"/>
        <v>1.84615384615385</v>
      </c>
      <c r="BC255" s="8">
        <v>6.5</v>
      </c>
      <c r="BD255" s="8">
        <v>12</v>
      </c>
    </row>
    <row r="256" spans="1:56">
      <c r="A256" t="s">
        <v>547</v>
      </c>
      <c r="B256" s="8" t="s">
        <v>526</v>
      </c>
      <c r="C256" t="s">
        <v>37</v>
      </c>
      <c r="D256" t="s">
        <v>92</v>
      </c>
      <c r="E256" t="s">
        <v>93</v>
      </c>
      <c r="F256" t="s">
        <v>548</v>
      </c>
      <c r="G256" t="s">
        <v>185</v>
      </c>
      <c r="H256" t="s">
        <v>19</v>
      </c>
      <c r="J256" t="str">
        <f t="shared" si="14"/>
        <v>plan close</v>
      </c>
      <c r="K256" s="8">
        <f t="shared" si="15"/>
        <v>3</v>
      </c>
      <c r="L256" s="8">
        <f t="shared" si="16"/>
        <v>4</v>
      </c>
      <c r="M256" s="9">
        <f t="shared" si="17"/>
        <v>1.33333333333333</v>
      </c>
      <c r="BC256" s="8">
        <v>3</v>
      </c>
      <c r="BD256" s="8">
        <v>4</v>
      </c>
    </row>
    <row r="257" spans="1:56">
      <c r="A257" t="s">
        <v>549</v>
      </c>
      <c r="B257" s="8" t="s">
        <v>258</v>
      </c>
      <c r="C257" t="s">
        <v>37</v>
      </c>
      <c r="D257" t="s">
        <v>38</v>
      </c>
      <c r="E257" t="s">
        <v>550</v>
      </c>
      <c r="F257" t="s">
        <v>550</v>
      </c>
      <c r="G257" t="s">
        <v>49</v>
      </c>
      <c r="H257" t="s">
        <v>7</v>
      </c>
      <c r="J257" t="str">
        <f t="shared" si="14"/>
        <v>plan close</v>
      </c>
      <c r="K257" s="8">
        <f t="shared" si="15"/>
        <v>2</v>
      </c>
      <c r="L257" s="8">
        <f t="shared" si="16"/>
        <v>1</v>
      </c>
      <c r="M257" s="9">
        <f t="shared" si="17"/>
        <v>0.5</v>
      </c>
      <c r="BC257" s="8">
        <v>2</v>
      </c>
      <c r="BD257" s="8">
        <v>1</v>
      </c>
    </row>
    <row r="258" spans="1:56">
      <c r="A258" t="s">
        <v>551</v>
      </c>
      <c r="B258" s="8" t="s">
        <v>258</v>
      </c>
      <c r="C258" t="s">
        <v>37</v>
      </c>
      <c r="D258" t="s">
        <v>38</v>
      </c>
      <c r="E258" t="s">
        <v>552</v>
      </c>
      <c r="F258" t="s">
        <v>552</v>
      </c>
      <c r="G258" t="s">
        <v>49</v>
      </c>
      <c r="H258" t="s">
        <v>7</v>
      </c>
      <c r="J258" t="str">
        <f t="shared" si="14"/>
        <v>plan close</v>
      </c>
      <c r="K258" s="8">
        <f t="shared" si="15"/>
        <v>1</v>
      </c>
      <c r="L258" s="8">
        <f t="shared" si="16"/>
        <v>1</v>
      </c>
      <c r="M258" s="9">
        <f t="shared" si="17"/>
        <v>1</v>
      </c>
      <c r="BC258" s="8">
        <v>1</v>
      </c>
      <c r="BD258" s="8">
        <v>1</v>
      </c>
    </row>
    <row r="259" spans="1:56">
      <c r="A259" t="s">
        <v>553</v>
      </c>
      <c r="B259" s="8" t="s">
        <v>258</v>
      </c>
      <c r="C259" t="s">
        <v>37</v>
      </c>
      <c r="D259" t="s">
        <v>46</v>
      </c>
      <c r="E259" t="s">
        <v>100</v>
      </c>
      <c r="F259" t="s">
        <v>100</v>
      </c>
      <c r="G259" t="s">
        <v>49</v>
      </c>
      <c r="H259" t="s">
        <v>7</v>
      </c>
      <c r="J259" t="str">
        <f t="shared" si="14"/>
        <v>plan close</v>
      </c>
      <c r="K259" s="8">
        <f t="shared" si="15"/>
        <v>1</v>
      </c>
      <c r="L259" s="8">
        <f t="shared" si="16"/>
        <v>1</v>
      </c>
      <c r="M259" s="9">
        <f t="shared" si="17"/>
        <v>1</v>
      </c>
      <c r="BC259" s="8">
        <v>1</v>
      </c>
      <c r="BD259" s="8">
        <v>1</v>
      </c>
    </row>
    <row r="260" spans="1:56">
      <c r="A260" t="s">
        <v>554</v>
      </c>
      <c r="B260" s="8" t="s">
        <v>258</v>
      </c>
      <c r="C260" t="s">
        <v>37</v>
      </c>
      <c r="D260" t="s">
        <v>46</v>
      </c>
      <c r="E260" t="s">
        <v>102</v>
      </c>
      <c r="F260" t="s">
        <v>102</v>
      </c>
      <c r="G260" t="s">
        <v>49</v>
      </c>
      <c r="H260" t="s">
        <v>7</v>
      </c>
      <c r="J260" t="str">
        <f t="shared" si="14"/>
        <v>plan close</v>
      </c>
      <c r="K260" s="8">
        <f t="shared" si="15"/>
        <v>1</v>
      </c>
      <c r="L260" s="8">
        <f t="shared" si="16"/>
        <v>1</v>
      </c>
      <c r="M260" s="9">
        <f t="shared" si="17"/>
        <v>1</v>
      </c>
      <c r="BC260" s="8">
        <v>1</v>
      </c>
      <c r="BD260" s="8">
        <v>1</v>
      </c>
    </row>
    <row r="261" spans="1:56">
      <c r="A261" t="s">
        <v>555</v>
      </c>
      <c r="B261" s="8" t="s">
        <v>258</v>
      </c>
      <c r="C261" t="s">
        <v>37</v>
      </c>
      <c r="D261" t="s">
        <v>38</v>
      </c>
      <c r="E261" t="s">
        <v>97</v>
      </c>
      <c r="F261" t="s">
        <v>97</v>
      </c>
      <c r="G261" t="s">
        <v>49</v>
      </c>
      <c r="H261" t="s">
        <v>7</v>
      </c>
      <c r="J261" t="str">
        <f t="shared" si="14"/>
        <v>plan close</v>
      </c>
      <c r="K261" s="8">
        <f t="shared" si="15"/>
        <v>1</v>
      </c>
      <c r="L261" s="8">
        <f t="shared" si="16"/>
        <v>1</v>
      </c>
      <c r="M261" s="9">
        <f t="shared" si="17"/>
        <v>1</v>
      </c>
      <c r="BC261" s="8">
        <v>1</v>
      </c>
      <c r="BD261" s="8">
        <v>1</v>
      </c>
    </row>
    <row r="262" spans="1:56">
      <c r="A262" t="s">
        <v>556</v>
      </c>
      <c r="B262" s="8" t="s">
        <v>258</v>
      </c>
      <c r="C262" t="s">
        <v>37</v>
      </c>
      <c r="D262" t="s">
        <v>38</v>
      </c>
      <c r="E262" t="s">
        <v>39</v>
      </c>
      <c r="F262" t="s">
        <v>39</v>
      </c>
      <c r="G262" t="s">
        <v>49</v>
      </c>
      <c r="H262" t="s">
        <v>7</v>
      </c>
      <c r="J262" t="str">
        <f t="shared" si="14"/>
        <v>plan close</v>
      </c>
      <c r="K262" s="8">
        <f t="shared" si="15"/>
        <v>1</v>
      </c>
      <c r="L262" s="8">
        <f t="shared" si="16"/>
        <v>1</v>
      </c>
      <c r="M262" s="9">
        <f t="shared" si="17"/>
        <v>1</v>
      </c>
      <c r="BC262" s="8">
        <v>1</v>
      </c>
      <c r="BD262" s="8">
        <v>1</v>
      </c>
    </row>
    <row r="263" spans="1:56">
      <c r="A263" t="s">
        <v>557</v>
      </c>
      <c r="B263" s="8" t="s">
        <v>258</v>
      </c>
      <c r="C263" t="s">
        <v>37</v>
      </c>
      <c r="D263" t="s">
        <v>46</v>
      </c>
      <c r="E263" t="s">
        <v>558</v>
      </c>
      <c r="F263" t="s">
        <v>558</v>
      </c>
      <c r="G263" t="s">
        <v>559</v>
      </c>
      <c r="H263" t="s">
        <v>13</v>
      </c>
      <c r="J263" t="str">
        <f t="shared" si="14"/>
        <v>plan close</v>
      </c>
      <c r="K263" s="8">
        <f t="shared" si="15"/>
        <v>3</v>
      </c>
      <c r="L263" s="8">
        <f t="shared" si="16"/>
        <v>3</v>
      </c>
      <c r="M263" s="9">
        <f t="shared" si="17"/>
        <v>1</v>
      </c>
      <c r="BC263" s="8">
        <v>3</v>
      </c>
      <c r="BD263" s="8">
        <v>3</v>
      </c>
    </row>
    <row r="264" spans="1:56">
      <c r="A264" t="s">
        <v>560</v>
      </c>
      <c r="B264" s="8" t="s">
        <v>258</v>
      </c>
      <c r="C264" t="s">
        <v>37</v>
      </c>
      <c r="D264" t="s">
        <v>38</v>
      </c>
      <c r="E264" t="s">
        <v>190</v>
      </c>
      <c r="F264" t="s">
        <v>190</v>
      </c>
      <c r="G264" t="s">
        <v>49</v>
      </c>
      <c r="H264" t="s">
        <v>7</v>
      </c>
      <c r="J264" t="str">
        <f t="shared" si="14"/>
        <v>plan close</v>
      </c>
      <c r="K264" s="8">
        <f t="shared" si="15"/>
        <v>1.5</v>
      </c>
      <c r="L264" s="8">
        <f t="shared" si="16"/>
        <v>0.5</v>
      </c>
      <c r="M264" s="9">
        <f t="shared" si="17"/>
        <v>0.333333333333333</v>
      </c>
      <c r="BC264" s="8">
        <v>1.5</v>
      </c>
      <c r="BD264" s="8">
        <v>0.5</v>
      </c>
    </row>
    <row r="265" spans="1:56">
      <c r="A265" t="s">
        <v>561</v>
      </c>
      <c r="B265" s="8" t="s">
        <v>258</v>
      </c>
      <c r="C265" t="s">
        <v>37</v>
      </c>
      <c r="D265" t="s">
        <v>38</v>
      </c>
      <c r="E265" t="s">
        <v>70</v>
      </c>
      <c r="F265" t="s">
        <v>70</v>
      </c>
      <c r="G265" t="s">
        <v>49</v>
      </c>
      <c r="H265" t="s">
        <v>7</v>
      </c>
      <c r="J265" t="str">
        <f t="shared" ref="J265:J328" si="18">IF(K265&gt;0,IF(C265="open","plan open",IF(C265="close","plan close","")),IF(C265="open","unplan open",IF(C265="close","unplan close","")))</f>
        <v>plan close</v>
      </c>
      <c r="K265" s="8">
        <f t="shared" ref="K265:K328" si="19">O265+Q265+S265+U265+W265+Y265+AA265+AC265+AE265+AG265+AI265+AK265+AM265+AO265+AQ265+AS265+AU265+AW265+AY265+BA265+BC265+BE265+BG265+BI265+BK265+BM265+BO265++BQ265+BS265+BU265+BW265</f>
        <v>1.5</v>
      </c>
      <c r="L265" s="8">
        <f t="shared" ref="L265:L328" si="20">P265+R265+T265+V265+X265+Z265+AB265+AD265+AF265+AH265+AJ265+AL265+AN265+AP265+AR265+AT265+AV265+AX265+AZ265+BB265+BD265+BF265+BH265+BJ265+BL265+BN265+BP265++BR265+BT265+BV265+BX265</f>
        <v>0.5</v>
      </c>
      <c r="M265" s="9">
        <f t="shared" si="17"/>
        <v>0.333333333333333</v>
      </c>
      <c r="BC265" s="8">
        <v>1.5</v>
      </c>
      <c r="BD265" s="8">
        <v>0.5</v>
      </c>
    </row>
    <row r="266" spans="1:56">
      <c r="A266" t="s">
        <v>562</v>
      </c>
      <c r="B266" s="8" t="s">
        <v>258</v>
      </c>
      <c r="C266" t="s">
        <v>37</v>
      </c>
      <c r="D266" t="s">
        <v>38</v>
      </c>
      <c r="E266" t="s">
        <v>70</v>
      </c>
      <c r="F266" t="s">
        <v>70</v>
      </c>
      <c r="G266" t="s">
        <v>563</v>
      </c>
      <c r="H266" t="s">
        <v>7</v>
      </c>
      <c r="J266" t="str">
        <f t="shared" si="18"/>
        <v>plan close</v>
      </c>
      <c r="K266" s="8">
        <f t="shared" si="19"/>
        <v>2</v>
      </c>
      <c r="L266" s="8">
        <f t="shared" si="20"/>
        <v>2</v>
      </c>
      <c r="M266" s="9">
        <f t="shared" si="17"/>
        <v>1</v>
      </c>
      <c r="BC266" s="8">
        <v>2</v>
      </c>
      <c r="BD266" s="8">
        <v>2</v>
      </c>
    </row>
    <row r="267" spans="1:56">
      <c r="A267" t="s">
        <v>564</v>
      </c>
      <c r="B267" s="8" t="s">
        <v>258</v>
      </c>
      <c r="C267" t="s">
        <v>37</v>
      </c>
      <c r="D267" t="s">
        <v>105</v>
      </c>
      <c r="E267" t="s">
        <v>483</v>
      </c>
      <c r="F267" t="s">
        <v>483</v>
      </c>
      <c r="G267" t="s">
        <v>49</v>
      </c>
      <c r="H267" t="s">
        <v>7</v>
      </c>
      <c r="J267" t="str">
        <f t="shared" si="18"/>
        <v>plan close</v>
      </c>
      <c r="K267" s="8">
        <f t="shared" si="19"/>
        <v>1.67</v>
      </c>
      <c r="L267" s="8">
        <f t="shared" si="20"/>
        <v>1.67</v>
      </c>
      <c r="M267" s="9">
        <f t="shared" si="17"/>
        <v>1</v>
      </c>
      <c r="BC267" s="8">
        <v>1.67</v>
      </c>
      <c r="BD267" s="8">
        <v>1.67</v>
      </c>
    </row>
    <row r="268" spans="1:56">
      <c r="A268" t="s">
        <v>565</v>
      </c>
      <c r="B268" s="8" t="s">
        <v>258</v>
      </c>
      <c r="C268" t="s">
        <v>37</v>
      </c>
      <c r="D268" t="s">
        <v>105</v>
      </c>
      <c r="E268" t="s">
        <v>124</v>
      </c>
      <c r="F268" t="s">
        <v>124</v>
      </c>
      <c r="G268" t="s">
        <v>49</v>
      </c>
      <c r="H268" t="s">
        <v>7</v>
      </c>
      <c r="J268" t="str">
        <f t="shared" si="18"/>
        <v>plan close</v>
      </c>
      <c r="K268" s="8">
        <f t="shared" si="19"/>
        <v>1.67</v>
      </c>
      <c r="L268" s="8">
        <f t="shared" si="20"/>
        <v>1.67</v>
      </c>
      <c r="M268" s="9">
        <f t="shared" si="17"/>
        <v>1</v>
      </c>
      <c r="BC268" s="8">
        <v>1.67</v>
      </c>
      <c r="BD268" s="8">
        <v>1.67</v>
      </c>
    </row>
    <row r="269" spans="1:56">
      <c r="A269" t="s">
        <v>566</v>
      </c>
      <c r="B269" s="8" t="s">
        <v>258</v>
      </c>
      <c r="C269" t="s">
        <v>37</v>
      </c>
      <c r="D269" t="s">
        <v>105</v>
      </c>
      <c r="E269" t="s">
        <v>127</v>
      </c>
      <c r="F269" t="s">
        <v>127</v>
      </c>
      <c r="G269" t="s">
        <v>49</v>
      </c>
      <c r="H269" t="s">
        <v>7</v>
      </c>
      <c r="J269" t="str">
        <f t="shared" si="18"/>
        <v>plan close</v>
      </c>
      <c r="K269" s="8">
        <f t="shared" si="19"/>
        <v>1.67</v>
      </c>
      <c r="L269" s="8">
        <f t="shared" si="20"/>
        <v>1.67</v>
      </c>
      <c r="M269" s="9">
        <f t="shared" si="17"/>
        <v>1</v>
      </c>
      <c r="BC269" s="8">
        <v>1.67</v>
      </c>
      <c r="BD269" s="8">
        <v>1.67</v>
      </c>
    </row>
    <row r="270" spans="1:56">
      <c r="A270" t="s">
        <v>567</v>
      </c>
      <c r="B270" s="8" t="s">
        <v>258</v>
      </c>
      <c r="C270" t="s">
        <v>37</v>
      </c>
      <c r="D270" t="s">
        <v>105</v>
      </c>
      <c r="E270" t="s">
        <v>130</v>
      </c>
      <c r="F270" t="s">
        <v>130</v>
      </c>
      <c r="G270" t="s">
        <v>49</v>
      </c>
      <c r="H270" t="s">
        <v>7</v>
      </c>
      <c r="J270" t="str">
        <f t="shared" si="18"/>
        <v>plan close</v>
      </c>
      <c r="K270" s="8">
        <f t="shared" si="19"/>
        <v>1.67</v>
      </c>
      <c r="L270" s="8">
        <f t="shared" si="20"/>
        <v>1.67</v>
      </c>
      <c r="M270" s="9">
        <f t="shared" si="17"/>
        <v>1</v>
      </c>
      <c r="BC270" s="8">
        <v>1.67</v>
      </c>
      <c r="BD270" s="8">
        <v>1.67</v>
      </c>
    </row>
    <row r="271" spans="1:56">
      <c r="A271" t="s">
        <v>568</v>
      </c>
      <c r="B271" s="8" t="s">
        <v>258</v>
      </c>
      <c r="C271" t="s">
        <v>37</v>
      </c>
      <c r="D271" t="s">
        <v>105</v>
      </c>
      <c r="E271" t="s">
        <v>489</v>
      </c>
      <c r="F271" t="s">
        <v>489</v>
      </c>
      <c r="G271" t="s">
        <v>49</v>
      </c>
      <c r="H271" t="s">
        <v>7</v>
      </c>
      <c r="J271" t="str">
        <f t="shared" si="18"/>
        <v>plan close</v>
      </c>
      <c r="K271" s="8">
        <f t="shared" si="19"/>
        <v>1.67</v>
      </c>
      <c r="L271" s="8">
        <f t="shared" si="20"/>
        <v>1.67</v>
      </c>
      <c r="M271" s="9">
        <f t="shared" si="17"/>
        <v>1</v>
      </c>
      <c r="BC271" s="8">
        <v>1.67</v>
      </c>
      <c r="BD271" s="8">
        <v>1.67</v>
      </c>
    </row>
    <row r="272" spans="1:56">
      <c r="A272" t="s">
        <v>569</v>
      </c>
      <c r="B272" s="8" t="s">
        <v>258</v>
      </c>
      <c r="C272" t="s">
        <v>37</v>
      </c>
      <c r="D272" t="s">
        <v>105</v>
      </c>
      <c r="E272" t="s">
        <v>491</v>
      </c>
      <c r="F272" t="s">
        <v>491</v>
      </c>
      <c r="G272" t="s">
        <v>49</v>
      </c>
      <c r="H272" t="s">
        <v>7</v>
      </c>
      <c r="J272" t="str">
        <f t="shared" si="18"/>
        <v>plan close</v>
      </c>
      <c r="K272" s="8">
        <f t="shared" si="19"/>
        <v>1.67</v>
      </c>
      <c r="L272" s="8">
        <f t="shared" si="20"/>
        <v>1.67</v>
      </c>
      <c r="M272" s="9">
        <f t="shared" si="17"/>
        <v>1</v>
      </c>
      <c r="BC272" s="8">
        <v>1.67</v>
      </c>
      <c r="BD272" s="8">
        <v>1.67</v>
      </c>
    </row>
    <row r="273" spans="1:56">
      <c r="A273" t="s">
        <v>570</v>
      </c>
      <c r="B273" s="8" t="s">
        <v>258</v>
      </c>
      <c r="C273" t="s">
        <v>37</v>
      </c>
      <c r="D273" t="s">
        <v>76</v>
      </c>
      <c r="E273" t="s">
        <v>388</v>
      </c>
      <c r="F273" t="s">
        <v>388</v>
      </c>
      <c r="G273" t="s">
        <v>49</v>
      </c>
      <c r="H273" t="s">
        <v>7</v>
      </c>
      <c r="J273" t="str">
        <f t="shared" si="18"/>
        <v>plan close</v>
      </c>
      <c r="K273" s="8">
        <f t="shared" si="19"/>
        <v>2</v>
      </c>
      <c r="L273" s="8">
        <f t="shared" si="20"/>
        <v>2</v>
      </c>
      <c r="M273" s="9">
        <f t="shared" si="17"/>
        <v>1</v>
      </c>
      <c r="BC273" s="8">
        <v>2</v>
      </c>
      <c r="BD273" s="8">
        <v>2</v>
      </c>
    </row>
    <row r="274" spans="1:56">
      <c r="A274" t="s">
        <v>571</v>
      </c>
      <c r="B274" s="8" t="s">
        <v>258</v>
      </c>
      <c r="C274" t="s">
        <v>37</v>
      </c>
      <c r="D274" t="s">
        <v>76</v>
      </c>
      <c r="E274" t="s">
        <v>89</v>
      </c>
      <c r="F274" t="s">
        <v>89</v>
      </c>
      <c r="G274" t="s">
        <v>49</v>
      </c>
      <c r="H274" t="s">
        <v>7</v>
      </c>
      <c r="J274" t="str">
        <f t="shared" si="18"/>
        <v>plan close</v>
      </c>
      <c r="K274" s="8">
        <f t="shared" si="19"/>
        <v>2</v>
      </c>
      <c r="L274" s="8">
        <f t="shared" si="20"/>
        <v>2</v>
      </c>
      <c r="M274" s="9">
        <f t="shared" si="17"/>
        <v>1</v>
      </c>
      <c r="BC274" s="8">
        <v>2</v>
      </c>
      <c r="BD274" s="8">
        <v>2</v>
      </c>
    </row>
    <row r="275" spans="1:56">
      <c r="A275" t="s">
        <v>572</v>
      </c>
      <c r="B275" s="8" t="s">
        <v>258</v>
      </c>
      <c r="C275" t="s">
        <v>37</v>
      </c>
      <c r="D275" t="s">
        <v>76</v>
      </c>
      <c r="E275" t="s">
        <v>79</v>
      </c>
      <c r="F275" t="s">
        <v>79</v>
      </c>
      <c r="G275" t="s">
        <v>49</v>
      </c>
      <c r="H275" t="s">
        <v>7</v>
      </c>
      <c r="J275" t="str">
        <f t="shared" si="18"/>
        <v>plan close</v>
      </c>
      <c r="K275" s="8">
        <f t="shared" si="19"/>
        <v>1</v>
      </c>
      <c r="L275" s="8">
        <f t="shared" si="20"/>
        <v>1</v>
      </c>
      <c r="M275" s="9">
        <f t="shared" si="17"/>
        <v>1</v>
      </c>
      <c r="BC275" s="8">
        <v>1</v>
      </c>
      <c r="BD275" s="8">
        <v>1</v>
      </c>
    </row>
    <row r="276" spans="1:56">
      <c r="A276" t="s">
        <v>573</v>
      </c>
      <c r="B276" s="8" t="s">
        <v>258</v>
      </c>
      <c r="C276" t="s">
        <v>37</v>
      </c>
      <c r="D276" t="s">
        <v>76</v>
      </c>
      <c r="E276" t="s">
        <v>81</v>
      </c>
      <c r="F276" t="s">
        <v>81</v>
      </c>
      <c r="G276" t="s">
        <v>49</v>
      </c>
      <c r="H276" t="s">
        <v>7</v>
      </c>
      <c r="J276" t="str">
        <f t="shared" si="18"/>
        <v>plan close</v>
      </c>
      <c r="K276" s="8">
        <f t="shared" si="19"/>
        <v>1</v>
      </c>
      <c r="L276" s="8">
        <f t="shared" si="20"/>
        <v>1</v>
      </c>
      <c r="M276" s="9">
        <f t="shared" si="17"/>
        <v>1</v>
      </c>
      <c r="BC276" s="8">
        <v>1</v>
      </c>
      <c r="BD276" s="8">
        <v>1</v>
      </c>
    </row>
    <row r="277" spans="1:56">
      <c r="A277" t="s">
        <v>574</v>
      </c>
      <c r="B277" s="8" t="s">
        <v>258</v>
      </c>
      <c r="C277" t="s">
        <v>37</v>
      </c>
      <c r="D277" t="s">
        <v>76</v>
      </c>
      <c r="E277" t="s">
        <v>83</v>
      </c>
      <c r="F277" t="s">
        <v>83</v>
      </c>
      <c r="G277" t="s">
        <v>49</v>
      </c>
      <c r="H277" t="s">
        <v>7</v>
      </c>
      <c r="J277" t="str">
        <f t="shared" si="18"/>
        <v>plan close</v>
      </c>
      <c r="K277" s="8">
        <f t="shared" si="19"/>
        <v>1</v>
      </c>
      <c r="L277" s="8">
        <f t="shared" si="20"/>
        <v>1</v>
      </c>
      <c r="M277" s="9">
        <f t="shared" si="17"/>
        <v>1</v>
      </c>
      <c r="BC277" s="8">
        <v>1</v>
      </c>
      <c r="BD277" s="8">
        <v>1</v>
      </c>
    </row>
    <row r="278" spans="1:56">
      <c r="A278" t="s">
        <v>575</v>
      </c>
      <c r="B278" s="8" t="s">
        <v>258</v>
      </c>
      <c r="C278" t="s">
        <v>37</v>
      </c>
      <c r="D278" t="s">
        <v>76</v>
      </c>
      <c r="E278" t="s">
        <v>77</v>
      </c>
      <c r="F278" t="s">
        <v>77</v>
      </c>
      <c r="G278" t="s">
        <v>576</v>
      </c>
      <c r="H278" t="s">
        <v>7</v>
      </c>
      <c r="J278" t="str">
        <f t="shared" si="18"/>
        <v>plan close</v>
      </c>
      <c r="K278" s="8">
        <f t="shared" si="19"/>
        <v>3</v>
      </c>
      <c r="L278" s="8">
        <f t="shared" si="20"/>
        <v>3</v>
      </c>
      <c r="M278" s="9">
        <f t="shared" si="17"/>
        <v>1</v>
      </c>
      <c r="BC278" s="8">
        <v>3</v>
      </c>
      <c r="BD278" s="8">
        <v>3</v>
      </c>
    </row>
    <row r="279" spans="1:56">
      <c r="A279" t="s">
        <v>577</v>
      </c>
      <c r="B279" s="8" t="s">
        <v>258</v>
      </c>
      <c r="C279" t="s">
        <v>37</v>
      </c>
      <c r="D279" t="s">
        <v>286</v>
      </c>
      <c r="E279" t="s">
        <v>578</v>
      </c>
      <c r="F279" t="s">
        <v>578</v>
      </c>
      <c r="G279" t="s">
        <v>49</v>
      </c>
      <c r="H279" t="s">
        <v>7</v>
      </c>
      <c r="J279" t="str">
        <f t="shared" si="18"/>
        <v>plan close</v>
      </c>
      <c r="K279" s="8">
        <f t="shared" si="19"/>
        <v>2</v>
      </c>
      <c r="L279" s="8">
        <f t="shared" si="20"/>
        <v>2</v>
      </c>
      <c r="M279" s="9">
        <f t="shared" si="17"/>
        <v>1</v>
      </c>
      <c r="BC279" s="8">
        <v>2</v>
      </c>
      <c r="BD279" s="8">
        <v>2</v>
      </c>
    </row>
    <row r="280" spans="1:56">
      <c r="A280" t="s">
        <v>579</v>
      </c>
      <c r="B280" s="8" t="s">
        <v>258</v>
      </c>
      <c r="C280" t="s">
        <v>37</v>
      </c>
      <c r="D280" t="s">
        <v>286</v>
      </c>
      <c r="E280" t="s">
        <v>580</v>
      </c>
      <c r="F280" t="s">
        <v>580</v>
      </c>
      <c r="G280" t="s">
        <v>49</v>
      </c>
      <c r="H280" t="s">
        <v>7</v>
      </c>
      <c r="J280" t="str">
        <f t="shared" si="18"/>
        <v>plan close</v>
      </c>
      <c r="K280" s="8">
        <f t="shared" si="19"/>
        <v>2</v>
      </c>
      <c r="L280" s="8">
        <f t="shared" si="20"/>
        <v>2</v>
      </c>
      <c r="M280" s="9">
        <f t="shared" si="17"/>
        <v>1</v>
      </c>
      <c r="BC280" s="8">
        <v>2</v>
      </c>
      <c r="BD280" s="8">
        <v>2</v>
      </c>
    </row>
    <row r="281" spans="1:56">
      <c r="A281" t="s">
        <v>581</v>
      </c>
      <c r="B281" s="8" t="s">
        <v>258</v>
      </c>
      <c r="C281" t="s">
        <v>37</v>
      </c>
      <c r="D281" t="s">
        <v>286</v>
      </c>
      <c r="E281" t="s">
        <v>582</v>
      </c>
      <c r="F281" t="s">
        <v>582</v>
      </c>
      <c r="G281" t="s">
        <v>49</v>
      </c>
      <c r="H281" t="s">
        <v>7</v>
      </c>
      <c r="J281" t="str">
        <f t="shared" si="18"/>
        <v>plan close</v>
      </c>
      <c r="K281" s="8">
        <f t="shared" si="19"/>
        <v>2</v>
      </c>
      <c r="L281" s="8">
        <f t="shared" si="20"/>
        <v>2</v>
      </c>
      <c r="M281" s="9">
        <f t="shared" si="17"/>
        <v>1</v>
      </c>
      <c r="BC281" s="8">
        <v>2</v>
      </c>
      <c r="BD281" s="8">
        <v>2</v>
      </c>
    </row>
    <row r="282" spans="1:56">
      <c r="A282" t="s">
        <v>583</v>
      </c>
      <c r="B282" s="8" t="s">
        <v>258</v>
      </c>
      <c r="C282" t="s">
        <v>37</v>
      </c>
      <c r="D282" t="s">
        <v>286</v>
      </c>
      <c r="E282" t="s">
        <v>524</v>
      </c>
      <c r="F282" t="s">
        <v>524</v>
      </c>
      <c r="G282" t="s">
        <v>49</v>
      </c>
      <c r="H282" t="s">
        <v>7</v>
      </c>
      <c r="J282" t="str">
        <f t="shared" si="18"/>
        <v>plan close</v>
      </c>
      <c r="K282" s="8">
        <f t="shared" si="19"/>
        <v>2</v>
      </c>
      <c r="L282" s="8">
        <f t="shared" si="20"/>
        <v>2</v>
      </c>
      <c r="M282" s="9">
        <f t="shared" si="17"/>
        <v>1</v>
      </c>
      <c r="BC282" s="8">
        <v>2</v>
      </c>
      <c r="BD282" s="8">
        <v>2</v>
      </c>
    </row>
    <row r="283" spans="1:56">
      <c r="A283" t="s">
        <v>584</v>
      </c>
      <c r="B283" s="8" t="s">
        <v>258</v>
      </c>
      <c r="C283" t="s">
        <v>37</v>
      </c>
      <c r="D283" t="s">
        <v>92</v>
      </c>
      <c r="E283" t="s">
        <v>207</v>
      </c>
      <c r="F283" t="s">
        <v>94</v>
      </c>
      <c r="G283" t="s">
        <v>49</v>
      </c>
      <c r="H283" t="s">
        <v>7</v>
      </c>
      <c r="J283" t="str">
        <f t="shared" si="18"/>
        <v>plan close</v>
      </c>
      <c r="K283" s="8">
        <f t="shared" si="19"/>
        <v>2</v>
      </c>
      <c r="L283" s="8">
        <f t="shared" si="20"/>
        <v>2</v>
      </c>
      <c r="M283" s="9">
        <f t="shared" si="17"/>
        <v>1</v>
      </c>
      <c r="BC283" s="8">
        <v>2</v>
      </c>
      <c r="BD283" s="8">
        <v>2</v>
      </c>
    </row>
    <row r="284" spans="1:56">
      <c r="A284" t="s">
        <v>585</v>
      </c>
      <c r="B284" s="8" t="s">
        <v>258</v>
      </c>
      <c r="C284" t="s">
        <v>37</v>
      </c>
      <c r="D284" t="s">
        <v>92</v>
      </c>
      <c r="E284" t="s">
        <v>154</v>
      </c>
      <c r="F284" t="s">
        <v>154</v>
      </c>
      <c r="G284" t="s">
        <v>49</v>
      </c>
      <c r="H284" t="s">
        <v>7</v>
      </c>
      <c r="J284" t="str">
        <f t="shared" si="18"/>
        <v>plan close</v>
      </c>
      <c r="K284" s="8">
        <f t="shared" si="19"/>
        <v>2</v>
      </c>
      <c r="L284" s="8">
        <f t="shared" si="20"/>
        <v>2</v>
      </c>
      <c r="M284" s="9">
        <f t="shared" si="17"/>
        <v>1</v>
      </c>
      <c r="BC284" s="8">
        <v>2</v>
      </c>
      <c r="BD284" s="8">
        <v>2</v>
      </c>
    </row>
    <row r="285" spans="1:56">
      <c r="A285" t="s">
        <v>586</v>
      </c>
      <c r="B285" s="8" t="s">
        <v>258</v>
      </c>
      <c r="C285" t="s">
        <v>37</v>
      </c>
      <c r="D285" t="s">
        <v>92</v>
      </c>
      <c r="E285" t="s">
        <v>156</v>
      </c>
      <c r="F285" t="s">
        <v>156</v>
      </c>
      <c r="G285" t="s">
        <v>49</v>
      </c>
      <c r="H285" t="s">
        <v>7</v>
      </c>
      <c r="J285" t="str">
        <f t="shared" si="18"/>
        <v>plan close</v>
      </c>
      <c r="K285" s="8">
        <f t="shared" si="19"/>
        <v>1</v>
      </c>
      <c r="L285" s="8">
        <f t="shared" si="20"/>
        <v>1</v>
      </c>
      <c r="M285" s="9">
        <f t="shared" si="17"/>
        <v>1</v>
      </c>
      <c r="BC285" s="8">
        <v>1</v>
      </c>
      <c r="BD285" s="8">
        <v>1</v>
      </c>
    </row>
    <row r="286" spans="1:65">
      <c r="A286" t="s">
        <v>587</v>
      </c>
      <c r="B286" s="8" t="s">
        <v>258</v>
      </c>
      <c r="C286" t="s">
        <v>37</v>
      </c>
      <c r="D286" t="s">
        <v>92</v>
      </c>
      <c r="E286" t="s">
        <v>460</v>
      </c>
      <c r="F286" t="s">
        <v>460</v>
      </c>
      <c r="G286" t="s">
        <v>421</v>
      </c>
      <c r="H286" t="s">
        <v>7</v>
      </c>
      <c r="J286" t="str">
        <f t="shared" si="18"/>
        <v>plan close</v>
      </c>
      <c r="K286" s="8">
        <f t="shared" si="19"/>
        <v>7</v>
      </c>
      <c r="L286" s="8">
        <f t="shared" si="20"/>
        <v>2</v>
      </c>
      <c r="M286" s="9">
        <f t="shared" si="17"/>
        <v>0.285714285714286</v>
      </c>
      <c r="BC286" s="8">
        <v>2</v>
      </c>
      <c r="BD286" s="8">
        <v>2</v>
      </c>
      <c r="BI286" s="8">
        <v>3</v>
      </c>
      <c r="BM286" s="8">
        <v>2</v>
      </c>
    </row>
    <row r="287" spans="1:65">
      <c r="A287" t="s">
        <v>588</v>
      </c>
      <c r="B287" s="8" t="s">
        <v>258</v>
      </c>
      <c r="C287" t="s">
        <v>37</v>
      </c>
      <c r="D287" t="s">
        <v>92</v>
      </c>
      <c r="E287" t="s">
        <v>345</v>
      </c>
      <c r="F287" t="s">
        <v>345</v>
      </c>
      <c r="G287" t="s">
        <v>421</v>
      </c>
      <c r="H287" t="s">
        <v>7</v>
      </c>
      <c r="J287" t="str">
        <f t="shared" si="18"/>
        <v>plan close</v>
      </c>
      <c r="K287" s="8">
        <f t="shared" si="19"/>
        <v>7</v>
      </c>
      <c r="L287" s="8">
        <f t="shared" si="20"/>
        <v>1</v>
      </c>
      <c r="M287" s="9">
        <f t="shared" si="17"/>
        <v>0.142857142857143</v>
      </c>
      <c r="BC287" s="8">
        <v>1</v>
      </c>
      <c r="BD287" s="8">
        <v>1</v>
      </c>
      <c r="BI287" s="8">
        <v>2</v>
      </c>
      <c r="BM287" s="8">
        <v>4</v>
      </c>
    </row>
    <row r="288" spans="1:65">
      <c r="A288" t="s">
        <v>589</v>
      </c>
      <c r="B288" s="8" t="s">
        <v>258</v>
      </c>
      <c r="C288" t="s">
        <v>37</v>
      </c>
      <c r="D288" t="s">
        <v>92</v>
      </c>
      <c r="E288" t="s">
        <v>590</v>
      </c>
      <c r="F288" t="s">
        <v>71</v>
      </c>
      <c r="G288" t="s">
        <v>421</v>
      </c>
      <c r="H288" t="s">
        <v>7</v>
      </c>
      <c r="J288" t="str">
        <f t="shared" si="18"/>
        <v>plan close</v>
      </c>
      <c r="K288" s="8">
        <f t="shared" si="19"/>
        <v>10</v>
      </c>
      <c r="L288" s="8">
        <f t="shared" si="20"/>
        <v>2</v>
      </c>
      <c r="M288" s="9">
        <f t="shared" si="17"/>
        <v>0.2</v>
      </c>
      <c r="BC288" s="8">
        <v>2</v>
      </c>
      <c r="BD288" s="8">
        <v>2</v>
      </c>
      <c r="BI288" s="8">
        <v>2</v>
      </c>
      <c r="BM288" s="8">
        <v>6</v>
      </c>
    </row>
    <row r="289" spans="1:56">
      <c r="A289" t="s">
        <v>591</v>
      </c>
      <c r="B289" s="8" t="s">
        <v>258</v>
      </c>
      <c r="C289" t="s">
        <v>37</v>
      </c>
      <c r="D289" t="s">
        <v>38</v>
      </c>
      <c r="E289" t="s">
        <v>550</v>
      </c>
      <c r="F289" t="s">
        <v>550</v>
      </c>
      <c r="G289" t="s">
        <v>592</v>
      </c>
      <c r="J289" t="str">
        <f t="shared" si="18"/>
        <v>unplan close</v>
      </c>
      <c r="K289" s="8">
        <f t="shared" si="19"/>
        <v>0</v>
      </c>
      <c r="L289" s="8">
        <f t="shared" si="20"/>
        <v>1</v>
      </c>
      <c r="M289" s="9">
        <f t="shared" si="17"/>
        <v>0</v>
      </c>
      <c r="BD289" s="8">
        <v>1</v>
      </c>
    </row>
    <row r="290" spans="1:56">
      <c r="A290" t="s">
        <v>593</v>
      </c>
      <c r="B290" s="8" t="s">
        <v>258</v>
      </c>
      <c r="C290" t="s">
        <v>37</v>
      </c>
      <c r="D290" t="s">
        <v>46</v>
      </c>
      <c r="E290" t="s">
        <v>594</v>
      </c>
      <c r="F290" t="s">
        <v>594</v>
      </c>
      <c r="G290" t="s">
        <v>595</v>
      </c>
      <c r="J290" t="str">
        <f t="shared" si="18"/>
        <v>unplan close</v>
      </c>
      <c r="K290" s="8">
        <f t="shared" si="19"/>
        <v>0</v>
      </c>
      <c r="L290" s="8">
        <f t="shared" si="20"/>
        <v>3</v>
      </c>
      <c r="M290" s="9">
        <f t="shared" si="17"/>
        <v>0</v>
      </c>
      <c r="BD290" s="8">
        <v>3</v>
      </c>
    </row>
    <row r="291" spans="1:56">
      <c r="A291" t="s">
        <v>596</v>
      </c>
      <c r="B291" s="8" t="s">
        <v>258</v>
      </c>
      <c r="C291" t="s">
        <v>37</v>
      </c>
      <c r="D291" t="s">
        <v>105</v>
      </c>
      <c r="E291" t="s">
        <v>483</v>
      </c>
      <c r="F291" t="s">
        <v>483</v>
      </c>
      <c r="G291" t="s">
        <v>597</v>
      </c>
      <c r="J291" t="str">
        <f t="shared" si="18"/>
        <v>unplan close</v>
      </c>
      <c r="K291" s="8">
        <f t="shared" si="19"/>
        <v>0</v>
      </c>
      <c r="L291" s="8">
        <f t="shared" si="20"/>
        <v>1.67</v>
      </c>
      <c r="M291" s="9">
        <f t="shared" si="17"/>
        <v>0</v>
      </c>
      <c r="BD291" s="8">
        <v>1.67</v>
      </c>
    </row>
    <row r="292" spans="1:56">
      <c r="A292" t="s">
        <v>598</v>
      </c>
      <c r="B292" s="8" t="s">
        <v>258</v>
      </c>
      <c r="C292" t="s">
        <v>37</v>
      </c>
      <c r="D292" t="s">
        <v>105</v>
      </c>
      <c r="E292" t="s">
        <v>124</v>
      </c>
      <c r="F292" t="s">
        <v>124</v>
      </c>
      <c r="G292" t="s">
        <v>597</v>
      </c>
      <c r="J292" t="str">
        <f t="shared" si="18"/>
        <v>unplan close</v>
      </c>
      <c r="K292" s="8">
        <f t="shared" si="19"/>
        <v>0</v>
      </c>
      <c r="L292" s="8">
        <f t="shared" si="20"/>
        <v>1.67</v>
      </c>
      <c r="M292" s="9">
        <f t="shared" si="17"/>
        <v>0</v>
      </c>
      <c r="BD292" s="8">
        <v>1.67</v>
      </c>
    </row>
    <row r="293" spans="1:56">
      <c r="A293" t="s">
        <v>599</v>
      </c>
      <c r="B293" s="8" t="s">
        <v>258</v>
      </c>
      <c r="C293" t="s">
        <v>37</v>
      </c>
      <c r="D293" t="s">
        <v>105</v>
      </c>
      <c r="E293" t="s">
        <v>127</v>
      </c>
      <c r="F293" t="s">
        <v>127</v>
      </c>
      <c r="G293" t="s">
        <v>597</v>
      </c>
      <c r="J293" t="str">
        <f t="shared" si="18"/>
        <v>unplan close</v>
      </c>
      <c r="K293" s="8">
        <f t="shared" si="19"/>
        <v>0</v>
      </c>
      <c r="L293" s="8">
        <f t="shared" si="20"/>
        <v>1.67</v>
      </c>
      <c r="M293" s="9">
        <f t="shared" si="17"/>
        <v>0</v>
      </c>
      <c r="BD293" s="8">
        <v>1.67</v>
      </c>
    </row>
    <row r="294" spans="1:56">
      <c r="A294" t="s">
        <v>600</v>
      </c>
      <c r="B294" s="8" t="s">
        <v>258</v>
      </c>
      <c r="C294" t="s">
        <v>37</v>
      </c>
      <c r="D294" t="s">
        <v>76</v>
      </c>
      <c r="E294" t="s">
        <v>601</v>
      </c>
      <c r="F294" t="s">
        <v>602</v>
      </c>
      <c r="G294" t="s">
        <v>442</v>
      </c>
      <c r="J294" t="str">
        <f t="shared" si="18"/>
        <v>unplan close</v>
      </c>
      <c r="K294" s="8">
        <f t="shared" si="19"/>
        <v>0</v>
      </c>
      <c r="L294" s="8">
        <f t="shared" si="20"/>
        <v>1</v>
      </c>
      <c r="M294" s="9">
        <f t="shared" si="17"/>
        <v>0</v>
      </c>
      <c r="BD294" s="8">
        <v>1</v>
      </c>
    </row>
    <row r="295" spans="1:56">
      <c r="A295" t="s">
        <v>603</v>
      </c>
      <c r="B295" s="8" t="s">
        <v>258</v>
      </c>
      <c r="C295" t="s">
        <v>37</v>
      </c>
      <c r="D295" t="s">
        <v>76</v>
      </c>
      <c r="E295" t="s">
        <v>386</v>
      </c>
      <c r="F295" t="s">
        <v>386</v>
      </c>
      <c r="G295" t="s">
        <v>604</v>
      </c>
      <c r="J295" t="str">
        <f t="shared" si="18"/>
        <v>unplan close</v>
      </c>
      <c r="K295" s="8">
        <f t="shared" si="19"/>
        <v>0</v>
      </c>
      <c r="L295" s="8">
        <f t="shared" si="20"/>
        <v>3</v>
      </c>
      <c r="M295" s="9">
        <f t="shared" si="17"/>
        <v>0</v>
      </c>
      <c r="BD295" s="8">
        <v>3</v>
      </c>
    </row>
    <row r="296" spans="1:56">
      <c r="A296" t="s">
        <v>605</v>
      </c>
      <c r="B296" s="8" t="s">
        <v>258</v>
      </c>
      <c r="C296" t="s">
        <v>37</v>
      </c>
      <c r="D296" t="s">
        <v>92</v>
      </c>
      <c r="E296" t="s">
        <v>207</v>
      </c>
      <c r="F296" t="s">
        <v>255</v>
      </c>
      <c r="G296" t="s">
        <v>606</v>
      </c>
      <c r="J296" t="str">
        <f t="shared" si="18"/>
        <v>unplan close</v>
      </c>
      <c r="K296" s="8">
        <f t="shared" si="19"/>
        <v>0</v>
      </c>
      <c r="L296" s="8">
        <f t="shared" si="20"/>
        <v>2</v>
      </c>
      <c r="M296" s="9">
        <f t="shared" ref="M296:M359" si="21">IFERROR(L296/K296,0)</f>
        <v>0</v>
      </c>
      <c r="BD296" s="8">
        <v>2</v>
      </c>
    </row>
    <row r="297" spans="1:56">
      <c r="A297" t="s">
        <v>607</v>
      </c>
      <c r="B297" s="8" t="s">
        <v>526</v>
      </c>
      <c r="C297" t="s">
        <v>37</v>
      </c>
      <c r="D297" t="s">
        <v>46</v>
      </c>
      <c r="E297" t="s">
        <v>100</v>
      </c>
      <c r="F297" t="s">
        <v>100</v>
      </c>
      <c r="G297" t="s">
        <v>98</v>
      </c>
      <c r="J297" t="str">
        <f t="shared" si="18"/>
        <v>unplan close</v>
      </c>
      <c r="K297" s="8">
        <f t="shared" si="19"/>
        <v>0</v>
      </c>
      <c r="L297" s="8">
        <f t="shared" si="20"/>
        <v>2</v>
      </c>
      <c r="M297" s="9">
        <f t="shared" si="21"/>
        <v>0</v>
      </c>
      <c r="BD297" s="8">
        <v>2</v>
      </c>
    </row>
    <row r="298" spans="1:56">
      <c r="A298" t="s">
        <v>608</v>
      </c>
      <c r="B298" s="8" t="s">
        <v>526</v>
      </c>
      <c r="C298" t="s">
        <v>37</v>
      </c>
      <c r="D298" t="s">
        <v>46</v>
      </c>
      <c r="E298" t="s">
        <v>102</v>
      </c>
      <c r="F298" t="s">
        <v>102</v>
      </c>
      <c r="G298" t="s">
        <v>98</v>
      </c>
      <c r="J298" t="str">
        <f t="shared" si="18"/>
        <v>unplan close</v>
      </c>
      <c r="K298" s="8">
        <f t="shared" si="19"/>
        <v>0</v>
      </c>
      <c r="L298" s="8">
        <f t="shared" si="20"/>
        <v>2</v>
      </c>
      <c r="M298" s="9">
        <f t="shared" si="21"/>
        <v>0</v>
      </c>
      <c r="BD298" s="8">
        <v>2</v>
      </c>
    </row>
    <row r="299" spans="1:56">
      <c r="A299" t="s">
        <v>609</v>
      </c>
      <c r="B299" s="8" t="s">
        <v>526</v>
      </c>
      <c r="C299" t="s">
        <v>37</v>
      </c>
      <c r="D299" t="s">
        <v>92</v>
      </c>
      <c r="E299" t="s">
        <v>93</v>
      </c>
      <c r="F299" t="s">
        <v>610</v>
      </c>
      <c r="G299" t="s">
        <v>611</v>
      </c>
      <c r="J299" t="str">
        <f t="shared" si="18"/>
        <v>unplan close</v>
      </c>
      <c r="K299" s="8">
        <f t="shared" si="19"/>
        <v>0</v>
      </c>
      <c r="L299" s="8">
        <f t="shared" si="20"/>
        <v>2</v>
      </c>
      <c r="M299" s="9">
        <f t="shared" si="21"/>
        <v>0</v>
      </c>
      <c r="BD299" s="8">
        <v>2</v>
      </c>
    </row>
    <row r="300" spans="1:56">
      <c r="A300" t="s">
        <v>612</v>
      </c>
      <c r="B300" s="8" t="s">
        <v>526</v>
      </c>
      <c r="C300" t="s">
        <v>37</v>
      </c>
      <c r="D300" t="s">
        <v>92</v>
      </c>
      <c r="E300" t="s">
        <v>93</v>
      </c>
      <c r="F300" t="s">
        <v>613</v>
      </c>
      <c r="G300" t="s">
        <v>611</v>
      </c>
      <c r="J300" t="str">
        <f t="shared" si="18"/>
        <v>unplan close</v>
      </c>
      <c r="K300" s="8">
        <f t="shared" si="19"/>
        <v>0</v>
      </c>
      <c r="L300" s="8">
        <f t="shared" si="20"/>
        <v>2</v>
      </c>
      <c r="M300" s="9">
        <f t="shared" si="21"/>
        <v>0</v>
      </c>
      <c r="BD300" s="8">
        <v>2</v>
      </c>
    </row>
    <row r="301" spans="1:60">
      <c r="A301" t="s">
        <v>614</v>
      </c>
      <c r="B301" s="8" t="s">
        <v>526</v>
      </c>
      <c r="C301" t="s">
        <v>37</v>
      </c>
      <c r="D301" t="s">
        <v>141</v>
      </c>
      <c r="E301" t="s">
        <v>405</v>
      </c>
      <c r="F301" t="s">
        <v>405</v>
      </c>
      <c r="G301" t="s">
        <v>49</v>
      </c>
      <c r="H301" t="s">
        <v>7</v>
      </c>
      <c r="J301" t="str">
        <f t="shared" si="18"/>
        <v>plan close</v>
      </c>
      <c r="K301" s="8">
        <f t="shared" si="19"/>
        <v>3</v>
      </c>
      <c r="L301" s="8">
        <f t="shared" si="20"/>
        <v>0.5</v>
      </c>
      <c r="M301" s="9">
        <f t="shared" si="21"/>
        <v>0.166666666666667</v>
      </c>
      <c r="BG301" s="8">
        <v>3</v>
      </c>
      <c r="BH301" s="8">
        <v>0.5</v>
      </c>
    </row>
    <row r="302" spans="1:60">
      <c r="A302" t="s">
        <v>615</v>
      </c>
      <c r="B302" s="8" t="s">
        <v>526</v>
      </c>
      <c r="C302" t="s">
        <v>37</v>
      </c>
      <c r="D302" t="s">
        <v>141</v>
      </c>
      <c r="E302" t="s">
        <v>407</v>
      </c>
      <c r="F302" t="s">
        <v>407</v>
      </c>
      <c r="G302" t="s">
        <v>49</v>
      </c>
      <c r="H302" t="s">
        <v>7</v>
      </c>
      <c r="J302" t="str">
        <f t="shared" si="18"/>
        <v>plan close</v>
      </c>
      <c r="K302" s="8">
        <f t="shared" si="19"/>
        <v>3</v>
      </c>
      <c r="L302" s="8">
        <f t="shared" si="20"/>
        <v>0.5</v>
      </c>
      <c r="M302" s="9">
        <f t="shared" si="21"/>
        <v>0.166666666666667</v>
      </c>
      <c r="BG302" s="8">
        <v>3</v>
      </c>
      <c r="BH302" s="8">
        <v>0.5</v>
      </c>
    </row>
    <row r="303" spans="1:60">
      <c r="A303" t="s">
        <v>616</v>
      </c>
      <c r="B303" s="8" t="s">
        <v>526</v>
      </c>
      <c r="C303" t="s">
        <v>37</v>
      </c>
      <c r="D303" t="s">
        <v>141</v>
      </c>
      <c r="E303" t="s">
        <v>150</v>
      </c>
      <c r="F303" t="s">
        <v>150</v>
      </c>
      <c r="G303" t="s">
        <v>49</v>
      </c>
      <c r="H303" t="s">
        <v>7</v>
      </c>
      <c r="J303" t="str">
        <f t="shared" si="18"/>
        <v>plan close</v>
      </c>
      <c r="K303" s="8">
        <f t="shared" si="19"/>
        <v>3</v>
      </c>
      <c r="L303" s="8">
        <f t="shared" si="20"/>
        <v>0.5</v>
      </c>
      <c r="M303" s="9">
        <f t="shared" si="21"/>
        <v>0.166666666666667</v>
      </c>
      <c r="BG303" s="8">
        <v>3</v>
      </c>
      <c r="BH303" s="8">
        <v>0.5</v>
      </c>
    </row>
    <row r="304" spans="1:60">
      <c r="A304" t="s">
        <v>617</v>
      </c>
      <c r="B304" s="8" t="s">
        <v>526</v>
      </c>
      <c r="C304" t="s">
        <v>37</v>
      </c>
      <c r="D304" t="s">
        <v>46</v>
      </c>
      <c r="E304" t="s">
        <v>47</v>
      </c>
      <c r="F304" t="s">
        <v>52</v>
      </c>
      <c r="G304" t="s">
        <v>618</v>
      </c>
      <c r="H304" t="s">
        <v>19</v>
      </c>
      <c r="J304" t="str">
        <f t="shared" si="18"/>
        <v>plan close</v>
      </c>
      <c r="K304" s="8">
        <f t="shared" si="19"/>
        <v>1</v>
      </c>
      <c r="L304" s="8">
        <f t="shared" si="20"/>
        <v>0.33</v>
      </c>
      <c r="M304" s="9">
        <f t="shared" si="21"/>
        <v>0.33</v>
      </c>
      <c r="BG304" s="8">
        <v>1</v>
      </c>
      <c r="BH304" s="8">
        <v>0.33</v>
      </c>
    </row>
    <row r="305" spans="1:60">
      <c r="A305" t="s">
        <v>619</v>
      </c>
      <c r="B305" s="8" t="s">
        <v>526</v>
      </c>
      <c r="C305" t="s">
        <v>37</v>
      </c>
      <c r="D305" t="s">
        <v>141</v>
      </c>
      <c r="E305" t="s">
        <v>141</v>
      </c>
      <c r="F305" t="s">
        <v>141</v>
      </c>
      <c r="G305" t="s">
        <v>618</v>
      </c>
      <c r="H305" t="s">
        <v>19</v>
      </c>
      <c r="J305" t="str">
        <f t="shared" si="18"/>
        <v>plan close</v>
      </c>
      <c r="K305" s="8">
        <f t="shared" si="19"/>
        <v>1</v>
      </c>
      <c r="L305" s="8">
        <f t="shared" si="20"/>
        <v>0.33</v>
      </c>
      <c r="M305" s="9">
        <f t="shared" si="21"/>
        <v>0.33</v>
      </c>
      <c r="BG305" s="8">
        <v>1</v>
      </c>
      <c r="BH305" s="8">
        <v>0.33</v>
      </c>
    </row>
    <row r="306" spans="1:60">
      <c r="A306" t="s">
        <v>620</v>
      </c>
      <c r="B306" s="8" t="s">
        <v>526</v>
      </c>
      <c r="C306" t="s">
        <v>37</v>
      </c>
      <c r="D306" t="s">
        <v>92</v>
      </c>
      <c r="E306" t="s">
        <v>92</v>
      </c>
      <c r="F306" t="s">
        <v>92</v>
      </c>
      <c r="G306" t="s">
        <v>618</v>
      </c>
      <c r="H306" t="s">
        <v>19</v>
      </c>
      <c r="J306" t="str">
        <f t="shared" si="18"/>
        <v>plan close</v>
      </c>
      <c r="K306" s="8">
        <f t="shared" si="19"/>
        <v>1</v>
      </c>
      <c r="L306" s="8">
        <f t="shared" si="20"/>
        <v>0.33</v>
      </c>
      <c r="M306" s="9">
        <f t="shared" si="21"/>
        <v>0.33</v>
      </c>
      <c r="BG306" s="8">
        <v>1</v>
      </c>
      <c r="BH306" s="8">
        <v>0.33</v>
      </c>
    </row>
    <row r="307" spans="1:60">
      <c r="A307" t="s">
        <v>621</v>
      </c>
      <c r="B307" s="8" t="s">
        <v>526</v>
      </c>
      <c r="C307" t="s">
        <v>37</v>
      </c>
      <c r="D307" t="s">
        <v>495</v>
      </c>
      <c r="E307" t="s">
        <v>495</v>
      </c>
      <c r="F307" t="s">
        <v>495</v>
      </c>
      <c r="G307" t="s">
        <v>618</v>
      </c>
      <c r="H307" t="s">
        <v>19</v>
      </c>
      <c r="J307" t="str">
        <f t="shared" si="18"/>
        <v>plan close</v>
      </c>
      <c r="K307" s="8">
        <f t="shared" si="19"/>
        <v>1</v>
      </c>
      <c r="L307" s="8">
        <f t="shared" si="20"/>
        <v>0.33</v>
      </c>
      <c r="M307" s="9">
        <f t="shared" si="21"/>
        <v>0.33</v>
      </c>
      <c r="BG307" s="8">
        <v>1</v>
      </c>
      <c r="BH307" s="8">
        <v>0.33</v>
      </c>
    </row>
    <row r="308" spans="1:60">
      <c r="A308" t="s">
        <v>622</v>
      </c>
      <c r="B308" s="8" t="s">
        <v>526</v>
      </c>
      <c r="C308" t="s">
        <v>37</v>
      </c>
      <c r="D308" t="s">
        <v>92</v>
      </c>
      <c r="E308" t="s">
        <v>623</v>
      </c>
      <c r="F308" t="s">
        <v>623</v>
      </c>
      <c r="G308" t="s">
        <v>624</v>
      </c>
      <c r="H308" t="s">
        <v>7</v>
      </c>
      <c r="J308" t="str">
        <f t="shared" si="18"/>
        <v>plan close</v>
      </c>
      <c r="K308" s="8">
        <f t="shared" si="19"/>
        <v>2</v>
      </c>
      <c r="L308" s="8">
        <f t="shared" si="20"/>
        <v>2</v>
      </c>
      <c r="M308" s="9">
        <f t="shared" si="21"/>
        <v>1</v>
      </c>
      <c r="BG308" s="8">
        <v>2</v>
      </c>
      <c r="BH308" s="8">
        <v>2</v>
      </c>
    </row>
    <row r="309" spans="1:60">
      <c r="A309" t="s">
        <v>625</v>
      </c>
      <c r="B309" s="8" t="s">
        <v>258</v>
      </c>
      <c r="C309" t="s">
        <v>37</v>
      </c>
      <c r="D309" t="s">
        <v>172</v>
      </c>
      <c r="E309" t="s">
        <v>540</v>
      </c>
      <c r="F309" t="s">
        <v>447</v>
      </c>
      <c r="G309" t="s">
        <v>626</v>
      </c>
      <c r="H309" t="s">
        <v>13</v>
      </c>
      <c r="J309" t="str">
        <f t="shared" si="18"/>
        <v>plan close</v>
      </c>
      <c r="K309" s="8">
        <f t="shared" si="19"/>
        <v>8</v>
      </c>
      <c r="L309" s="8">
        <f t="shared" si="20"/>
        <v>8</v>
      </c>
      <c r="M309" s="9">
        <f t="shared" si="21"/>
        <v>1</v>
      </c>
      <c r="BG309" s="8">
        <v>8</v>
      </c>
      <c r="BH309" s="8">
        <v>8</v>
      </c>
    </row>
    <row r="310" spans="1:60">
      <c r="A310" t="s">
        <v>627</v>
      </c>
      <c r="B310" s="8" t="s">
        <v>258</v>
      </c>
      <c r="C310" t="s">
        <v>37</v>
      </c>
      <c r="D310" t="s">
        <v>46</v>
      </c>
      <c r="E310" t="s">
        <v>100</v>
      </c>
      <c r="F310" t="s">
        <v>100</v>
      </c>
      <c r="G310" t="s">
        <v>49</v>
      </c>
      <c r="H310" t="s">
        <v>7</v>
      </c>
      <c r="J310" t="str">
        <f t="shared" si="18"/>
        <v>plan close</v>
      </c>
      <c r="K310" s="8">
        <f t="shared" si="19"/>
        <v>2</v>
      </c>
      <c r="L310" s="8">
        <f t="shared" si="20"/>
        <v>2</v>
      </c>
      <c r="M310" s="9">
        <f t="shared" si="21"/>
        <v>1</v>
      </c>
      <c r="BG310" s="8">
        <v>2</v>
      </c>
      <c r="BH310" s="8">
        <v>2</v>
      </c>
    </row>
    <row r="311" spans="1:60">
      <c r="A311" t="s">
        <v>628</v>
      </c>
      <c r="B311" s="8" t="s">
        <v>258</v>
      </c>
      <c r="C311" t="s">
        <v>37</v>
      </c>
      <c r="D311" t="s">
        <v>46</v>
      </c>
      <c r="E311" t="s">
        <v>102</v>
      </c>
      <c r="F311" t="s">
        <v>102</v>
      </c>
      <c r="G311" t="s">
        <v>49</v>
      </c>
      <c r="H311" t="s">
        <v>7</v>
      </c>
      <c r="J311" t="str">
        <f t="shared" si="18"/>
        <v>plan close</v>
      </c>
      <c r="K311" s="8">
        <f t="shared" si="19"/>
        <v>2</v>
      </c>
      <c r="L311" s="8">
        <f t="shared" si="20"/>
        <v>2</v>
      </c>
      <c r="M311" s="9">
        <f t="shared" si="21"/>
        <v>1</v>
      </c>
      <c r="BG311" s="8">
        <v>2</v>
      </c>
      <c r="BH311" s="8">
        <v>2</v>
      </c>
    </row>
    <row r="312" spans="1:60">
      <c r="A312" t="s">
        <v>629</v>
      </c>
      <c r="B312" s="8" t="s">
        <v>258</v>
      </c>
      <c r="C312" t="s">
        <v>37</v>
      </c>
      <c r="D312" t="s">
        <v>38</v>
      </c>
      <c r="E312" t="s">
        <v>97</v>
      </c>
      <c r="F312" t="s">
        <v>97</v>
      </c>
      <c r="G312" t="s">
        <v>49</v>
      </c>
      <c r="H312" t="s">
        <v>7</v>
      </c>
      <c r="J312" t="str">
        <f t="shared" si="18"/>
        <v>plan close</v>
      </c>
      <c r="K312" s="8">
        <f t="shared" si="19"/>
        <v>2</v>
      </c>
      <c r="L312" s="8">
        <f t="shared" si="20"/>
        <v>2</v>
      </c>
      <c r="M312" s="9">
        <f t="shared" si="21"/>
        <v>1</v>
      </c>
      <c r="BG312" s="8">
        <v>2</v>
      </c>
      <c r="BH312" s="8">
        <v>2</v>
      </c>
    </row>
    <row r="313" spans="1:60">
      <c r="A313" t="s">
        <v>630</v>
      </c>
      <c r="B313" s="8" t="s">
        <v>258</v>
      </c>
      <c r="C313" t="s">
        <v>37</v>
      </c>
      <c r="D313" t="s">
        <v>38</v>
      </c>
      <c r="E313" t="s">
        <v>42</v>
      </c>
      <c r="F313" t="s">
        <v>43</v>
      </c>
      <c r="G313" t="s">
        <v>49</v>
      </c>
      <c r="H313" t="s">
        <v>7</v>
      </c>
      <c r="J313" t="str">
        <f t="shared" si="18"/>
        <v>plan close</v>
      </c>
      <c r="K313" s="8">
        <f t="shared" si="19"/>
        <v>3</v>
      </c>
      <c r="L313" s="8">
        <f t="shared" si="20"/>
        <v>3</v>
      </c>
      <c r="M313" s="9">
        <f t="shared" si="21"/>
        <v>1</v>
      </c>
      <c r="BG313" s="8">
        <v>3</v>
      </c>
      <c r="BH313" s="8">
        <v>3</v>
      </c>
    </row>
    <row r="314" spans="1:60">
      <c r="A314" t="s">
        <v>631</v>
      </c>
      <c r="B314" s="8" t="s">
        <v>258</v>
      </c>
      <c r="C314" t="s">
        <v>37</v>
      </c>
      <c r="D314" t="s">
        <v>38</v>
      </c>
      <c r="E314" t="s">
        <v>184</v>
      </c>
      <c r="F314" t="s">
        <v>184</v>
      </c>
      <c r="G314" t="s">
        <v>49</v>
      </c>
      <c r="H314" t="s">
        <v>7</v>
      </c>
      <c r="J314" t="str">
        <f t="shared" si="18"/>
        <v>plan close</v>
      </c>
      <c r="K314" s="8">
        <f t="shared" si="19"/>
        <v>3</v>
      </c>
      <c r="L314" s="8">
        <f t="shared" si="20"/>
        <v>3</v>
      </c>
      <c r="M314" s="9">
        <f t="shared" si="21"/>
        <v>1</v>
      </c>
      <c r="BG314" s="8">
        <v>3</v>
      </c>
      <c r="BH314" s="8">
        <v>3</v>
      </c>
    </row>
    <row r="315" spans="1:60">
      <c r="A315" t="s">
        <v>632</v>
      </c>
      <c r="B315" s="8" t="s">
        <v>258</v>
      </c>
      <c r="C315" t="s">
        <v>37</v>
      </c>
      <c r="D315" t="s">
        <v>105</v>
      </c>
      <c r="E315" t="s">
        <v>187</v>
      </c>
      <c r="F315" t="s">
        <v>187</v>
      </c>
      <c r="G315" t="s">
        <v>49</v>
      </c>
      <c r="H315" t="s">
        <v>7</v>
      </c>
      <c r="J315" t="str">
        <f t="shared" si="18"/>
        <v>plan close</v>
      </c>
      <c r="K315" s="8">
        <f t="shared" si="19"/>
        <v>3</v>
      </c>
      <c r="L315" s="8">
        <f t="shared" si="20"/>
        <v>3</v>
      </c>
      <c r="M315" s="9">
        <f t="shared" si="21"/>
        <v>1</v>
      </c>
      <c r="BG315" s="8">
        <v>3</v>
      </c>
      <c r="BH315" s="8">
        <v>3</v>
      </c>
    </row>
    <row r="316" spans="1:60">
      <c r="A316" t="s">
        <v>633</v>
      </c>
      <c r="B316" s="8" t="s">
        <v>258</v>
      </c>
      <c r="C316" t="s">
        <v>37</v>
      </c>
      <c r="D316" t="s">
        <v>38</v>
      </c>
      <c r="E316" t="s">
        <v>423</v>
      </c>
      <c r="F316" t="s">
        <v>423</v>
      </c>
      <c r="G316" t="s">
        <v>49</v>
      </c>
      <c r="H316" t="s">
        <v>7</v>
      </c>
      <c r="J316" t="str">
        <f t="shared" si="18"/>
        <v>plan close</v>
      </c>
      <c r="K316" s="8">
        <f t="shared" si="19"/>
        <v>3</v>
      </c>
      <c r="L316" s="8">
        <f t="shared" si="20"/>
        <v>3</v>
      </c>
      <c r="M316" s="9">
        <f t="shared" si="21"/>
        <v>1</v>
      </c>
      <c r="BG316" s="8">
        <v>3</v>
      </c>
      <c r="BH316" s="8">
        <v>3</v>
      </c>
    </row>
    <row r="317" spans="1:60">
      <c r="A317" t="s">
        <v>634</v>
      </c>
      <c r="B317" s="8" t="s">
        <v>258</v>
      </c>
      <c r="C317" t="s">
        <v>37</v>
      </c>
      <c r="D317" t="s">
        <v>105</v>
      </c>
      <c r="E317" t="s">
        <v>480</v>
      </c>
      <c r="F317" t="s">
        <v>480</v>
      </c>
      <c r="G317" t="s">
        <v>49</v>
      </c>
      <c r="H317" t="s">
        <v>7</v>
      </c>
      <c r="J317" t="str">
        <f t="shared" si="18"/>
        <v>plan close</v>
      </c>
      <c r="K317" s="8">
        <f t="shared" si="19"/>
        <v>3</v>
      </c>
      <c r="L317" s="8">
        <f t="shared" si="20"/>
        <v>3</v>
      </c>
      <c r="M317" s="9">
        <f t="shared" si="21"/>
        <v>1</v>
      </c>
      <c r="BG317" s="8">
        <v>3</v>
      </c>
      <c r="BH317" s="8">
        <v>3</v>
      </c>
    </row>
    <row r="318" spans="1:60">
      <c r="A318" t="s">
        <v>635</v>
      </c>
      <c r="B318" s="8" t="s">
        <v>258</v>
      </c>
      <c r="C318" t="s">
        <v>37</v>
      </c>
      <c r="D318" t="s">
        <v>105</v>
      </c>
      <c r="E318" t="s">
        <v>517</v>
      </c>
      <c r="F318" t="s">
        <v>517</v>
      </c>
      <c r="G318" t="s">
        <v>49</v>
      </c>
      <c r="H318" t="s">
        <v>7</v>
      </c>
      <c r="J318" t="str">
        <f t="shared" si="18"/>
        <v>plan close</v>
      </c>
      <c r="K318" s="8">
        <f t="shared" si="19"/>
        <v>3</v>
      </c>
      <c r="L318" s="8">
        <f t="shared" si="20"/>
        <v>3</v>
      </c>
      <c r="M318" s="9">
        <f t="shared" si="21"/>
        <v>1</v>
      </c>
      <c r="BG318" s="8">
        <v>3</v>
      </c>
      <c r="BH318" s="8">
        <v>3</v>
      </c>
    </row>
    <row r="319" spans="1:60">
      <c r="A319" t="s">
        <v>636</v>
      </c>
      <c r="B319" s="8" t="s">
        <v>258</v>
      </c>
      <c r="C319" t="s">
        <v>37</v>
      </c>
      <c r="D319" t="s">
        <v>38</v>
      </c>
      <c r="E319" t="s">
        <v>115</v>
      </c>
      <c r="F319" t="s">
        <v>116</v>
      </c>
      <c r="G319" t="s">
        <v>49</v>
      </c>
      <c r="H319" t="s">
        <v>7</v>
      </c>
      <c r="J319" t="str">
        <f t="shared" si="18"/>
        <v>plan close</v>
      </c>
      <c r="K319" s="8">
        <f t="shared" si="19"/>
        <v>3</v>
      </c>
      <c r="L319" s="8">
        <f t="shared" si="20"/>
        <v>3</v>
      </c>
      <c r="M319" s="9">
        <f t="shared" si="21"/>
        <v>1</v>
      </c>
      <c r="BG319" s="8">
        <v>3</v>
      </c>
      <c r="BH319" s="8">
        <v>3</v>
      </c>
    </row>
    <row r="320" spans="1:60">
      <c r="A320" t="s">
        <v>637</v>
      </c>
      <c r="B320" s="8" t="s">
        <v>258</v>
      </c>
      <c r="C320" t="s">
        <v>37</v>
      </c>
      <c r="D320" t="s">
        <v>67</v>
      </c>
      <c r="E320" t="s">
        <v>251</v>
      </c>
      <c r="F320" t="s">
        <v>251</v>
      </c>
      <c r="G320" t="s">
        <v>49</v>
      </c>
      <c r="H320" t="s">
        <v>7</v>
      </c>
      <c r="J320" t="str">
        <f t="shared" si="18"/>
        <v>plan close</v>
      </c>
      <c r="K320" s="8">
        <f t="shared" si="19"/>
        <v>2</v>
      </c>
      <c r="L320" s="8">
        <f t="shared" si="20"/>
        <v>2</v>
      </c>
      <c r="M320" s="9">
        <f t="shared" si="21"/>
        <v>1</v>
      </c>
      <c r="BG320" s="8">
        <v>2</v>
      </c>
      <c r="BH320" s="8">
        <v>2</v>
      </c>
    </row>
    <row r="321" spans="1:60">
      <c r="A321" t="s">
        <v>638</v>
      </c>
      <c r="B321" s="8" t="s">
        <v>258</v>
      </c>
      <c r="C321" t="s">
        <v>37</v>
      </c>
      <c r="D321" t="s">
        <v>67</v>
      </c>
      <c r="E321" t="s">
        <v>68</v>
      </c>
      <c r="F321" t="s">
        <v>68</v>
      </c>
      <c r="G321" t="s">
        <v>49</v>
      </c>
      <c r="H321" t="s">
        <v>7</v>
      </c>
      <c r="J321" t="str">
        <f t="shared" si="18"/>
        <v>plan close</v>
      </c>
      <c r="K321" s="8">
        <f t="shared" si="19"/>
        <v>2</v>
      </c>
      <c r="L321" s="8">
        <f t="shared" si="20"/>
        <v>2</v>
      </c>
      <c r="M321" s="9">
        <f t="shared" si="21"/>
        <v>1</v>
      </c>
      <c r="BG321" s="8">
        <v>2</v>
      </c>
      <c r="BH321" s="8">
        <v>2</v>
      </c>
    </row>
    <row r="322" spans="1:60">
      <c r="A322" t="s">
        <v>639</v>
      </c>
      <c r="B322" s="8" t="s">
        <v>258</v>
      </c>
      <c r="C322" t="s">
        <v>37</v>
      </c>
      <c r="D322" t="s">
        <v>38</v>
      </c>
      <c r="E322" t="s">
        <v>70</v>
      </c>
      <c r="F322" t="s">
        <v>70</v>
      </c>
      <c r="G322" t="s">
        <v>49</v>
      </c>
      <c r="H322" t="s">
        <v>7</v>
      </c>
      <c r="J322" t="str">
        <f t="shared" si="18"/>
        <v>plan close</v>
      </c>
      <c r="K322" s="8">
        <f t="shared" si="19"/>
        <v>2</v>
      </c>
      <c r="L322" s="8">
        <f t="shared" si="20"/>
        <v>2</v>
      </c>
      <c r="M322" s="9">
        <f t="shared" si="21"/>
        <v>1</v>
      </c>
      <c r="BG322" s="8">
        <v>2</v>
      </c>
      <c r="BH322" s="8">
        <v>2</v>
      </c>
    </row>
    <row r="323" spans="1:60">
      <c r="A323" t="s">
        <v>640</v>
      </c>
      <c r="B323" s="8" t="s">
        <v>258</v>
      </c>
      <c r="C323" t="s">
        <v>37</v>
      </c>
      <c r="D323" t="s">
        <v>67</v>
      </c>
      <c r="E323" t="s">
        <v>508</v>
      </c>
      <c r="F323" t="s">
        <v>508</v>
      </c>
      <c r="G323" t="s">
        <v>49</v>
      </c>
      <c r="H323" t="s">
        <v>7</v>
      </c>
      <c r="J323" t="str">
        <f t="shared" si="18"/>
        <v>plan close</v>
      </c>
      <c r="K323" s="8">
        <f t="shared" si="19"/>
        <v>8</v>
      </c>
      <c r="L323" s="8">
        <f t="shared" si="20"/>
        <v>2</v>
      </c>
      <c r="M323" s="9">
        <f t="shared" si="21"/>
        <v>0.25</v>
      </c>
      <c r="BG323" s="8">
        <v>8</v>
      </c>
      <c r="BH323" s="8">
        <v>2</v>
      </c>
    </row>
    <row r="324" spans="1:61">
      <c r="A324" t="s">
        <v>641</v>
      </c>
      <c r="B324" s="8" t="s">
        <v>258</v>
      </c>
      <c r="C324" t="s">
        <v>37</v>
      </c>
      <c r="D324" t="s">
        <v>286</v>
      </c>
      <c r="E324" t="s">
        <v>290</v>
      </c>
      <c r="F324" t="s">
        <v>290</v>
      </c>
      <c r="G324" t="s">
        <v>642</v>
      </c>
      <c r="H324" t="s">
        <v>13</v>
      </c>
      <c r="J324" t="str">
        <f t="shared" si="18"/>
        <v>plan close</v>
      </c>
      <c r="K324" s="8">
        <f t="shared" si="19"/>
        <v>26</v>
      </c>
      <c r="L324" s="8">
        <f t="shared" si="20"/>
        <v>0</v>
      </c>
      <c r="M324" s="9">
        <f t="shared" si="21"/>
        <v>0</v>
      </c>
      <c r="BG324" s="8">
        <v>10</v>
      </c>
      <c r="BI324" s="8">
        <v>16</v>
      </c>
    </row>
    <row r="325" spans="1:59">
      <c r="A325" t="s">
        <v>643</v>
      </c>
      <c r="B325" s="8" t="s">
        <v>258</v>
      </c>
      <c r="C325" t="s">
        <v>37</v>
      </c>
      <c r="D325" t="s">
        <v>286</v>
      </c>
      <c r="E325" t="s">
        <v>644</v>
      </c>
      <c r="F325" t="s">
        <v>644</v>
      </c>
      <c r="G325" t="s">
        <v>49</v>
      </c>
      <c r="H325" t="s">
        <v>7</v>
      </c>
      <c r="J325" t="str">
        <f t="shared" si="18"/>
        <v>plan close</v>
      </c>
      <c r="K325" s="8">
        <f t="shared" si="19"/>
        <v>2</v>
      </c>
      <c r="L325" s="8">
        <f t="shared" si="20"/>
        <v>0</v>
      </c>
      <c r="M325" s="9">
        <f t="shared" si="21"/>
        <v>0</v>
      </c>
      <c r="BG325" s="8">
        <v>2</v>
      </c>
    </row>
    <row r="326" spans="1:59">
      <c r="A326" t="s">
        <v>645</v>
      </c>
      <c r="B326" s="8" t="s">
        <v>258</v>
      </c>
      <c r="C326" t="s">
        <v>37</v>
      </c>
      <c r="D326" t="s">
        <v>286</v>
      </c>
      <c r="E326" t="s">
        <v>646</v>
      </c>
      <c r="F326" t="s">
        <v>646</v>
      </c>
      <c r="G326" t="s">
        <v>49</v>
      </c>
      <c r="H326" t="s">
        <v>7</v>
      </c>
      <c r="J326" t="str">
        <f t="shared" si="18"/>
        <v>plan close</v>
      </c>
      <c r="K326" s="8">
        <f t="shared" si="19"/>
        <v>2</v>
      </c>
      <c r="L326" s="8">
        <f t="shared" si="20"/>
        <v>0</v>
      </c>
      <c r="M326" s="9">
        <f t="shared" si="21"/>
        <v>0</v>
      </c>
      <c r="BG326" s="8">
        <v>2</v>
      </c>
    </row>
    <row r="327" spans="1:59">
      <c r="A327" t="s">
        <v>647</v>
      </c>
      <c r="B327" s="8" t="s">
        <v>258</v>
      </c>
      <c r="C327" t="s">
        <v>37</v>
      </c>
      <c r="D327" t="s">
        <v>76</v>
      </c>
      <c r="E327" t="s">
        <v>394</v>
      </c>
      <c r="F327" t="s">
        <v>394</v>
      </c>
      <c r="G327" t="s">
        <v>49</v>
      </c>
      <c r="H327" t="s">
        <v>7</v>
      </c>
      <c r="J327" t="str">
        <f t="shared" si="18"/>
        <v>plan close</v>
      </c>
      <c r="K327" s="8">
        <f t="shared" si="19"/>
        <v>1</v>
      </c>
      <c r="L327" s="8">
        <f t="shared" si="20"/>
        <v>0</v>
      </c>
      <c r="M327" s="9">
        <f t="shared" si="21"/>
        <v>0</v>
      </c>
      <c r="BG327" s="8">
        <v>1</v>
      </c>
    </row>
    <row r="328" spans="1:59">
      <c r="A328" t="s">
        <v>648</v>
      </c>
      <c r="B328" s="8" t="s">
        <v>258</v>
      </c>
      <c r="C328" t="s">
        <v>37</v>
      </c>
      <c r="D328" t="s">
        <v>76</v>
      </c>
      <c r="E328" t="s">
        <v>397</v>
      </c>
      <c r="F328" t="s">
        <v>397</v>
      </c>
      <c r="G328" t="s">
        <v>49</v>
      </c>
      <c r="H328" t="s">
        <v>7</v>
      </c>
      <c r="J328" t="str">
        <f t="shared" si="18"/>
        <v>plan close</v>
      </c>
      <c r="K328" s="8">
        <f t="shared" si="19"/>
        <v>1</v>
      </c>
      <c r="L328" s="8">
        <f t="shared" si="20"/>
        <v>0</v>
      </c>
      <c r="M328" s="9">
        <f t="shared" si="21"/>
        <v>0</v>
      </c>
      <c r="BG328" s="8">
        <v>1</v>
      </c>
    </row>
    <row r="329" spans="1:59">
      <c r="A329" t="s">
        <v>649</v>
      </c>
      <c r="B329" s="8" t="s">
        <v>258</v>
      </c>
      <c r="C329" t="s">
        <v>37</v>
      </c>
      <c r="D329" t="s">
        <v>76</v>
      </c>
      <c r="E329" t="s">
        <v>279</v>
      </c>
      <c r="F329" t="s">
        <v>650</v>
      </c>
      <c r="G329" t="s">
        <v>49</v>
      </c>
      <c r="H329" t="s">
        <v>7</v>
      </c>
      <c r="J329" t="str">
        <f t="shared" ref="J329:J392" si="22">IF(K329&gt;0,IF(C329="open","plan open",IF(C329="close","plan close","")),IF(C329="open","unplan open",IF(C329="close","unplan close","")))</f>
        <v>plan close</v>
      </c>
      <c r="K329" s="8">
        <f t="shared" ref="K329:K392" si="23">O329+Q329+S329+U329+W329+Y329+AA329+AC329+AE329+AG329+AI329+AK329+AM329+AO329+AQ329+AS329+AU329+AW329+AY329+BA329+BC329+BE329+BG329+BI329+BK329+BM329+BO329++BQ329+BS329+BU329+BW329</f>
        <v>1</v>
      </c>
      <c r="L329" s="8">
        <f t="shared" ref="L329:L392" si="24">P329+R329+T329+V329+X329+Z329+AB329+AD329+AF329+AH329+AJ329+AL329+AN329+AP329+AR329+AT329+AV329+AX329+AZ329+BB329+BD329+BF329+BH329+BJ329+BL329+BN329+BP329++BR329+BT329+BV329+BX329</f>
        <v>0</v>
      </c>
      <c r="M329" s="9">
        <f t="shared" si="21"/>
        <v>0</v>
      </c>
      <c r="BG329" s="8">
        <v>1</v>
      </c>
    </row>
    <row r="330" spans="1:59">
      <c r="A330" t="s">
        <v>651</v>
      </c>
      <c r="B330" s="8" t="s">
        <v>258</v>
      </c>
      <c r="C330" t="s">
        <v>37</v>
      </c>
      <c r="D330" t="s">
        <v>76</v>
      </c>
      <c r="E330" t="s">
        <v>283</v>
      </c>
      <c r="F330" t="s">
        <v>652</v>
      </c>
      <c r="G330" t="s">
        <v>49</v>
      </c>
      <c r="H330" t="s">
        <v>7</v>
      </c>
      <c r="J330" t="str">
        <f t="shared" si="22"/>
        <v>plan close</v>
      </c>
      <c r="K330" s="8">
        <f t="shared" si="23"/>
        <v>1</v>
      </c>
      <c r="L330" s="8">
        <f t="shared" si="24"/>
        <v>0</v>
      </c>
      <c r="M330" s="9">
        <f t="shared" si="21"/>
        <v>0</v>
      </c>
      <c r="BG330" s="8">
        <v>1</v>
      </c>
    </row>
    <row r="331" spans="1:59">
      <c r="A331" t="s">
        <v>653</v>
      </c>
      <c r="B331" s="8" t="s">
        <v>258</v>
      </c>
      <c r="C331" t="s">
        <v>37</v>
      </c>
      <c r="D331" t="s">
        <v>76</v>
      </c>
      <c r="E331" t="s">
        <v>399</v>
      </c>
      <c r="F331" t="s">
        <v>399</v>
      </c>
      <c r="G331" t="s">
        <v>49</v>
      </c>
      <c r="H331" t="s">
        <v>7</v>
      </c>
      <c r="J331" t="str">
        <f t="shared" si="22"/>
        <v>plan close</v>
      </c>
      <c r="K331" s="8">
        <f t="shared" si="23"/>
        <v>1</v>
      </c>
      <c r="L331" s="8">
        <f t="shared" si="24"/>
        <v>0</v>
      </c>
      <c r="M331" s="9">
        <f t="shared" si="21"/>
        <v>0</v>
      </c>
      <c r="BG331" s="8">
        <v>1</v>
      </c>
    </row>
    <row r="332" spans="1:59">
      <c r="A332" t="s">
        <v>654</v>
      </c>
      <c r="B332" s="8" t="s">
        <v>258</v>
      </c>
      <c r="C332" t="s">
        <v>37</v>
      </c>
      <c r="D332" t="s">
        <v>76</v>
      </c>
      <c r="E332" t="s">
        <v>401</v>
      </c>
      <c r="F332" t="s">
        <v>401</v>
      </c>
      <c r="G332" t="s">
        <v>49</v>
      </c>
      <c r="H332" t="s">
        <v>7</v>
      </c>
      <c r="J332" t="str">
        <f t="shared" si="22"/>
        <v>plan close</v>
      </c>
      <c r="K332" s="8">
        <f t="shared" si="23"/>
        <v>2</v>
      </c>
      <c r="L332" s="8">
        <f t="shared" si="24"/>
        <v>0</v>
      </c>
      <c r="M332" s="9">
        <f t="shared" si="21"/>
        <v>0</v>
      </c>
      <c r="BG332" s="8">
        <v>2</v>
      </c>
    </row>
    <row r="333" spans="1:59">
      <c r="A333" t="s">
        <v>655</v>
      </c>
      <c r="B333" s="8" t="s">
        <v>258</v>
      </c>
      <c r="C333" t="s">
        <v>37</v>
      </c>
      <c r="D333" t="s">
        <v>92</v>
      </c>
      <c r="E333" t="s">
        <v>154</v>
      </c>
      <c r="F333" t="s">
        <v>154</v>
      </c>
      <c r="G333" t="s">
        <v>49</v>
      </c>
      <c r="H333" t="s">
        <v>7</v>
      </c>
      <c r="J333" t="str">
        <f t="shared" si="22"/>
        <v>plan close</v>
      </c>
      <c r="K333" s="8">
        <f t="shared" si="23"/>
        <v>3</v>
      </c>
      <c r="L333" s="8">
        <f t="shared" si="24"/>
        <v>0</v>
      </c>
      <c r="M333" s="9">
        <f t="shared" si="21"/>
        <v>0</v>
      </c>
      <c r="BG333" s="8">
        <v>3</v>
      </c>
    </row>
    <row r="334" spans="1:59">
      <c r="A334" t="s">
        <v>656</v>
      </c>
      <c r="B334" s="8" t="s">
        <v>258</v>
      </c>
      <c r="C334" t="s">
        <v>37</v>
      </c>
      <c r="D334" t="s">
        <v>92</v>
      </c>
      <c r="E334" t="s">
        <v>156</v>
      </c>
      <c r="F334" t="s">
        <v>156</v>
      </c>
      <c r="G334" t="s">
        <v>49</v>
      </c>
      <c r="H334" t="s">
        <v>7</v>
      </c>
      <c r="J334" t="str">
        <f t="shared" si="22"/>
        <v>plan close</v>
      </c>
      <c r="K334" s="8">
        <f t="shared" si="23"/>
        <v>3</v>
      </c>
      <c r="L334" s="8">
        <f t="shared" si="24"/>
        <v>0</v>
      </c>
      <c r="M334" s="9">
        <f t="shared" si="21"/>
        <v>0</v>
      </c>
      <c r="BG334" s="8">
        <v>3</v>
      </c>
    </row>
    <row r="335" spans="1:59">
      <c r="A335" t="s">
        <v>657</v>
      </c>
      <c r="B335" s="8" t="s">
        <v>258</v>
      </c>
      <c r="C335" t="s">
        <v>37</v>
      </c>
      <c r="D335" t="s">
        <v>92</v>
      </c>
      <c r="E335" t="s">
        <v>590</v>
      </c>
      <c r="F335" t="s">
        <v>71</v>
      </c>
      <c r="G335" t="s">
        <v>49</v>
      </c>
      <c r="H335" t="s">
        <v>7</v>
      </c>
      <c r="J335" t="str">
        <f t="shared" si="22"/>
        <v>plan close</v>
      </c>
      <c r="K335" s="8">
        <f t="shared" si="23"/>
        <v>2</v>
      </c>
      <c r="L335" s="8">
        <f t="shared" si="24"/>
        <v>0</v>
      </c>
      <c r="M335" s="9">
        <f t="shared" si="21"/>
        <v>0</v>
      </c>
      <c r="BG335" s="8">
        <v>2</v>
      </c>
    </row>
    <row r="336" spans="1:59">
      <c r="A336" t="s">
        <v>658</v>
      </c>
      <c r="B336" s="8" t="s">
        <v>258</v>
      </c>
      <c r="C336" t="s">
        <v>37</v>
      </c>
      <c r="D336" t="s">
        <v>92</v>
      </c>
      <c r="E336" t="s">
        <v>460</v>
      </c>
      <c r="F336" t="s">
        <v>460</v>
      </c>
      <c r="G336" t="s">
        <v>49</v>
      </c>
      <c r="H336" t="s">
        <v>7</v>
      </c>
      <c r="J336" t="str">
        <f t="shared" si="22"/>
        <v>plan close</v>
      </c>
      <c r="K336" s="8">
        <f t="shared" si="23"/>
        <v>2</v>
      </c>
      <c r="L336" s="8">
        <f t="shared" si="24"/>
        <v>0</v>
      </c>
      <c r="M336" s="9">
        <f t="shared" si="21"/>
        <v>0</v>
      </c>
      <c r="BG336" s="8">
        <v>2</v>
      </c>
    </row>
    <row r="337" spans="1:59">
      <c r="A337" t="s">
        <v>659</v>
      </c>
      <c r="B337" s="8" t="s">
        <v>258</v>
      </c>
      <c r="C337" t="s">
        <v>37</v>
      </c>
      <c r="D337" t="s">
        <v>92</v>
      </c>
      <c r="E337" t="s">
        <v>345</v>
      </c>
      <c r="F337" t="s">
        <v>345</v>
      </c>
      <c r="G337" t="s">
        <v>49</v>
      </c>
      <c r="H337" t="s">
        <v>7</v>
      </c>
      <c r="J337" t="str">
        <f t="shared" si="22"/>
        <v>plan close</v>
      </c>
      <c r="K337" s="8">
        <f t="shared" si="23"/>
        <v>4</v>
      </c>
      <c r="L337" s="8">
        <f t="shared" si="24"/>
        <v>0</v>
      </c>
      <c r="M337" s="9">
        <f t="shared" si="21"/>
        <v>0</v>
      </c>
      <c r="BG337" s="8">
        <v>4</v>
      </c>
    </row>
    <row r="338" spans="1:60">
      <c r="A338" t="s">
        <v>660</v>
      </c>
      <c r="B338" s="8" t="s">
        <v>526</v>
      </c>
      <c r="C338" t="s">
        <v>37</v>
      </c>
      <c r="D338" t="s">
        <v>141</v>
      </c>
      <c r="E338" t="s">
        <v>661</v>
      </c>
      <c r="F338" t="s">
        <v>661</v>
      </c>
      <c r="G338" t="s">
        <v>49</v>
      </c>
      <c r="J338" t="str">
        <f t="shared" si="22"/>
        <v>unplan close</v>
      </c>
      <c r="K338" s="8">
        <f t="shared" si="23"/>
        <v>0</v>
      </c>
      <c r="L338" s="8">
        <f t="shared" si="24"/>
        <v>0.5</v>
      </c>
      <c r="M338" s="9">
        <f t="shared" si="21"/>
        <v>0</v>
      </c>
      <c r="BH338" s="8">
        <v>0.5</v>
      </c>
    </row>
    <row r="339" spans="1:60">
      <c r="A339" t="s">
        <v>662</v>
      </c>
      <c r="B339" s="8" t="s">
        <v>526</v>
      </c>
      <c r="C339" t="s">
        <v>37</v>
      </c>
      <c r="D339" t="s">
        <v>92</v>
      </c>
      <c r="E339" t="s">
        <v>303</v>
      </c>
      <c r="F339" t="s">
        <v>663</v>
      </c>
      <c r="G339" t="s">
        <v>664</v>
      </c>
      <c r="J339" t="str">
        <f t="shared" si="22"/>
        <v>unplan close</v>
      </c>
      <c r="K339" s="8">
        <f t="shared" si="23"/>
        <v>0</v>
      </c>
      <c r="L339" s="8">
        <f t="shared" si="24"/>
        <v>3</v>
      </c>
      <c r="M339" s="9">
        <f t="shared" si="21"/>
        <v>0</v>
      </c>
      <c r="BH339" s="8">
        <v>3</v>
      </c>
    </row>
    <row r="340" spans="1:71">
      <c r="A340" t="s">
        <v>665</v>
      </c>
      <c r="B340" s="8" t="s">
        <v>258</v>
      </c>
      <c r="C340" t="s">
        <v>37</v>
      </c>
      <c r="D340" t="s">
        <v>67</v>
      </c>
      <c r="E340" t="s">
        <v>68</v>
      </c>
      <c r="F340" t="s">
        <v>68</v>
      </c>
      <c r="G340" t="s">
        <v>666</v>
      </c>
      <c r="H340" t="s">
        <v>13</v>
      </c>
      <c r="I340" t="s">
        <v>667</v>
      </c>
      <c r="J340" t="str">
        <f t="shared" si="22"/>
        <v>plan close</v>
      </c>
      <c r="K340" s="8">
        <f t="shared" si="23"/>
        <v>4</v>
      </c>
      <c r="L340" s="8">
        <f t="shared" si="24"/>
        <v>0</v>
      </c>
      <c r="M340" s="9">
        <f t="shared" si="21"/>
        <v>0</v>
      </c>
      <c r="BS340" s="8">
        <v>4</v>
      </c>
    </row>
    <row r="341" spans="1:69">
      <c r="A341" t="s">
        <v>668</v>
      </c>
      <c r="B341" s="8" t="s">
        <v>258</v>
      </c>
      <c r="C341" t="s">
        <v>37</v>
      </c>
      <c r="D341" t="s">
        <v>92</v>
      </c>
      <c r="E341" t="s">
        <v>303</v>
      </c>
      <c r="F341" t="s">
        <v>669</v>
      </c>
      <c r="G341" t="s">
        <v>421</v>
      </c>
      <c r="H341" t="s">
        <v>7</v>
      </c>
      <c r="I341" t="s">
        <v>667</v>
      </c>
      <c r="J341" t="str">
        <f t="shared" si="22"/>
        <v>plan close</v>
      </c>
      <c r="K341" s="8">
        <f t="shared" si="23"/>
        <v>3</v>
      </c>
      <c r="L341" s="8">
        <f t="shared" si="24"/>
        <v>0</v>
      </c>
      <c r="M341" s="9">
        <f t="shared" si="21"/>
        <v>0</v>
      </c>
      <c r="BQ341" s="8">
        <v>3</v>
      </c>
    </row>
    <row r="342" spans="1:69">
      <c r="A342" t="s">
        <v>670</v>
      </c>
      <c r="B342" s="8" t="s">
        <v>258</v>
      </c>
      <c r="C342" t="s">
        <v>37</v>
      </c>
      <c r="D342" t="s">
        <v>92</v>
      </c>
      <c r="E342" t="s">
        <v>93</v>
      </c>
      <c r="F342" t="s">
        <v>671</v>
      </c>
      <c r="G342" t="s">
        <v>421</v>
      </c>
      <c r="H342" t="s">
        <v>7</v>
      </c>
      <c r="I342" t="s">
        <v>667</v>
      </c>
      <c r="J342" t="str">
        <f t="shared" si="22"/>
        <v>plan close</v>
      </c>
      <c r="K342" s="8">
        <f t="shared" si="23"/>
        <v>2</v>
      </c>
      <c r="L342" s="8">
        <f t="shared" si="24"/>
        <v>0</v>
      </c>
      <c r="M342" s="9">
        <f t="shared" si="21"/>
        <v>0</v>
      </c>
      <c r="BQ342" s="8">
        <v>2</v>
      </c>
    </row>
    <row r="343" spans="1:73">
      <c r="A343" t="s">
        <v>672</v>
      </c>
      <c r="B343" s="8" t="s">
        <v>258</v>
      </c>
      <c r="C343" t="s">
        <v>37</v>
      </c>
      <c r="D343" t="s">
        <v>92</v>
      </c>
      <c r="E343" t="s">
        <v>93</v>
      </c>
      <c r="F343" t="s">
        <v>673</v>
      </c>
      <c r="G343" t="s">
        <v>421</v>
      </c>
      <c r="H343" t="s">
        <v>7</v>
      </c>
      <c r="I343" t="s">
        <v>667</v>
      </c>
      <c r="J343" t="str">
        <f t="shared" si="22"/>
        <v>plan close</v>
      </c>
      <c r="K343" s="8">
        <f t="shared" si="23"/>
        <v>2</v>
      </c>
      <c r="L343" s="8">
        <f t="shared" si="24"/>
        <v>0</v>
      </c>
      <c r="M343" s="9">
        <f t="shared" si="21"/>
        <v>0</v>
      </c>
      <c r="BU343" s="8">
        <v>2</v>
      </c>
    </row>
    <row r="344" spans="1:61">
      <c r="A344" t="s">
        <v>674</v>
      </c>
      <c r="B344" s="8" t="s">
        <v>258</v>
      </c>
      <c r="C344" t="s">
        <v>37</v>
      </c>
      <c r="D344" t="s">
        <v>172</v>
      </c>
      <c r="E344" t="s">
        <v>675</v>
      </c>
      <c r="F344" t="s">
        <v>675</v>
      </c>
      <c r="G344" t="s">
        <v>676</v>
      </c>
      <c r="H344" t="s">
        <v>13</v>
      </c>
      <c r="J344" t="str">
        <f t="shared" si="22"/>
        <v>plan close</v>
      </c>
      <c r="K344" s="8">
        <f t="shared" si="23"/>
        <v>6</v>
      </c>
      <c r="L344" s="8">
        <f t="shared" si="24"/>
        <v>0</v>
      </c>
      <c r="M344" s="9">
        <f t="shared" si="21"/>
        <v>0</v>
      </c>
      <c r="BI344" s="8">
        <v>6</v>
      </c>
    </row>
    <row r="345" spans="1:61">
      <c r="A345" t="s">
        <v>677</v>
      </c>
      <c r="B345" s="8" t="s">
        <v>258</v>
      </c>
      <c r="C345" t="s">
        <v>37</v>
      </c>
      <c r="D345" t="s">
        <v>46</v>
      </c>
      <c r="E345" t="s">
        <v>100</v>
      </c>
      <c r="F345" t="s">
        <v>100</v>
      </c>
      <c r="G345" t="s">
        <v>49</v>
      </c>
      <c r="H345" t="s">
        <v>7</v>
      </c>
      <c r="J345" t="str">
        <f t="shared" si="22"/>
        <v>plan close</v>
      </c>
      <c r="K345" s="8">
        <f t="shared" si="23"/>
        <v>1</v>
      </c>
      <c r="L345" s="8">
        <f t="shared" si="24"/>
        <v>0</v>
      </c>
      <c r="M345" s="9">
        <f t="shared" si="21"/>
        <v>0</v>
      </c>
      <c r="BI345" s="8">
        <v>1</v>
      </c>
    </row>
    <row r="346" spans="1:61">
      <c r="A346" t="s">
        <v>678</v>
      </c>
      <c r="B346" s="8" t="s">
        <v>258</v>
      </c>
      <c r="C346" t="s">
        <v>37</v>
      </c>
      <c r="D346" t="s">
        <v>46</v>
      </c>
      <c r="E346" t="s">
        <v>102</v>
      </c>
      <c r="F346" t="s">
        <v>102</v>
      </c>
      <c r="G346" t="s">
        <v>49</v>
      </c>
      <c r="H346" t="s">
        <v>7</v>
      </c>
      <c r="J346" t="str">
        <f t="shared" si="22"/>
        <v>plan close</v>
      </c>
      <c r="K346" s="8">
        <f t="shared" si="23"/>
        <v>1</v>
      </c>
      <c r="L346" s="8">
        <f t="shared" si="24"/>
        <v>0</v>
      </c>
      <c r="M346" s="9">
        <f t="shared" si="21"/>
        <v>0</v>
      </c>
      <c r="BI346" s="8">
        <v>1</v>
      </c>
    </row>
    <row r="347" spans="1:61">
      <c r="A347" t="s">
        <v>679</v>
      </c>
      <c r="B347" s="8" t="s">
        <v>258</v>
      </c>
      <c r="C347" t="s">
        <v>37</v>
      </c>
      <c r="D347" t="s">
        <v>38</v>
      </c>
      <c r="E347" t="s">
        <v>97</v>
      </c>
      <c r="F347" t="s">
        <v>97</v>
      </c>
      <c r="G347" t="s">
        <v>49</v>
      </c>
      <c r="H347" t="s">
        <v>7</v>
      </c>
      <c r="J347" t="str">
        <f t="shared" si="22"/>
        <v>plan close</v>
      </c>
      <c r="K347" s="8">
        <f t="shared" si="23"/>
        <v>1</v>
      </c>
      <c r="L347" s="8">
        <f t="shared" si="24"/>
        <v>0</v>
      </c>
      <c r="M347" s="9">
        <f t="shared" si="21"/>
        <v>0</v>
      </c>
      <c r="BI347" s="8">
        <v>1</v>
      </c>
    </row>
    <row r="348" spans="1:61">
      <c r="A348" t="s">
        <v>680</v>
      </c>
      <c r="B348" s="8" t="s">
        <v>258</v>
      </c>
      <c r="C348" t="s">
        <v>37</v>
      </c>
      <c r="D348" t="s">
        <v>38</v>
      </c>
      <c r="E348" t="s">
        <v>39</v>
      </c>
      <c r="F348" t="s">
        <v>39</v>
      </c>
      <c r="G348" t="s">
        <v>49</v>
      </c>
      <c r="H348" t="s">
        <v>7</v>
      </c>
      <c r="J348" t="str">
        <f t="shared" si="22"/>
        <v>plan close</v>
      </c>
      <c r="K348" s="8">
        <f t="shared" si="23"/>
        <v>1</v>
      </c>
      <c r="L348" s="8">
        <f t="shared" si="24"/>
        <v>0</v>
      </c>
      <c r="M348" s="9">
        <f t="shared" si="21"/>
        <v>0</v>
      </c>
      <c r="BI348" s="8">
        <v>1</v>
      </c>
    </row>
    <row r="349" spans="1:67">
      <c r="A349" t="s">
        <v>681</v>
      </c>
      <c r="B349" s="8" t="s">
        <v>258</v>
      </c>
      <c r="C349" t="s">
        <v>37</v>
      </c>
      <c r="D349" t="s">
        <v>46</v>
      </c>
      <c r="E349" t="s">
        <v>682</v>
      </c>
      <c r="F349" t="s">
        <v>143</v>
      </c>
      <c r="G349" t="s">
        <v>683</v>
      </c>
      <c r="H349" t="s">
        <v>13</v>
      </c>
      <c r="J349" t="str">
        <f t="shared" si="22"/>
        <v>plan close</v>
      </c>
      <c r="K349" s="8">
        <f t="shared" si="23"/>
        <v>12</v>
      </c>
      <c r="L349" s="8">
        <f t="shared" si="24"/>
        <v>0</v>
      </c>
      <c r="M349" s="9">
        <f t="shared" si="21"/>
        <v>0</v>
      </c>
      <c r="BI349" s="8">
        <v>4</v>
      </c>
      <c r="BM349" s="8">
        <v>4</v>
      </c>
      <c r="BO349" s="8">
        <v>4</v>
      </c>
    </row>
    <row r="350" spans="1:61">
      <c r="A350" t="s">
        <v>684</v>
      </c>
      <c r="B350" s="8" t="s">
        <v>258</v>
      </c>
      <c r="C350" t="s">
        <v>37</v>
      </c>
      <c r="D350" t="s">
        <v>38</v>
      </c>
      <c r="E350" t="s">
        <v>190</v>
      </c>
      <c r="F350" t="s">
        <v>190</v>
      </c>
      <c r="G350" t="s">
        <v>49</v>
      </c>
      <c r="H350" t="s">
        <v>7</v>
      </c>
      <c r="J350" t="str">
        <f t="shared" si="22"/>
        <v>plan close</v>
      </c>
      <c r="K350" s="8">
        <f t="shared" si="23"/>
        <v>4</v>
      </c>
      <c r="L350" s="8">
        <f t="shared" si="24"/>
        <v>0</v>
      </c>
      <c r="M350" s="9">
        <f t="shared" si="21"/>
        <v>0</v>
      </c>
      <c r="BI350" s="8">
        <v>4</v>
      </c>
    </row>
    <row r="351" spans="1:61">
      <c r="A351" t="s">
        <v>685</v>
      </c>
      <c r="B351" s="8" t="s">
        <v>258</v>
      </c>
      <c r="C351" t="s">
        <v>37</v>
      </c>
      <c r="D351" t="s">
        <v>38</v>
      </c>
      <c r="E351" t="s">
        <v>70</v>
      </c>
      <c r="F351" t="s">
        <v>70</v>
      </c>
      <c r="G351" t="s">
        <v>49</v>
      </c>
      <c r="H351" t="s">
        <v>7</v>
      </c>
      <c r="J351" t="str">
        <f t="shared" si="22"/>
        <v>plan close</v>
      </c>
      <c r="K351" s="8">
        <f t="shared" si="23"/>
        <v>4</v>
      </c>
      <c r="L351" s="8">
        <f t="shared" si="24"/>
        <v>0</v>
      </c>
      <c r="M351" s="9">
        <f t="shared" si="21"/>
        <v>0</v>
      </c>
      <c r="BI351" s="8">
        <v>4</v>
      </c>
    </row>
    <row r="352" spans="1:61">
      <c r="A352" t="s">
        <v>686</v>
      </c>
      <c r="B352" s="8" t="s">
        <v>258</v>
      </c>
      <c r="C352" t="s">
        <v>37</v>
      </c>
      <c r="D352" t="s">
        <v>67</v>
      </c>
      <c r="E352" t="s">
        <v>251</v>
      </c>
      <c r="F352" t="s">
        <v>251</v>
      </c>
      <c r="G352" t="s">
        <v>49</v>
      </c>
      <c r="H352" t="s">
        <v>7</v>
      </c>
      <c r="J352" t="str">
        <f t="shared" si="22"/>
        <v>plan close</v>
      </c>
      <c r="K352" s="8">
        <f t="shared" si="23"/>
        <v>2</v>
      </c>
      <c r="L352" s="8">
        <f t="shared" si="24"/>
        <v>0</v>
      </c>
      <c r="M352" s="9">
        <f t="shared" si="21"/>
        <v>0</v>
      </c>
      <c r="BI352" s="8">
        <v>2</v>
      </c>
    </row>
    <row r="353" spans="1:61">
      <c r="A353" t="s">
        <v>687</v>
      </c>
      <c r="B353" s="8" t="s">
        <v>258</v>
      </c>
      <c r="C353" t="s">
        <v>37</v>
      </c>
      <c r="D353" t="s">
        <v>67</v>
      </c>
      <c r="E353" t="s">
        <v>253</v>
      </c>
      <c r="F353" t="s">
        <v>253</v>
      </c>
      <c r="G353" t="s">
        <v>49</v>
      </c>
      <c r="H353" t="s">
        <v>7</v>
      </c>
      <c r="J353" t="str">
        <f t="shared" si="22"/>
        <v>plan close</v>
      </c>
      <c r="K353" s="8">
        <f t="shared" si="23"/>
        <v>4</v>
      </c>
      <c r="L353" s="8">
        <f t="shared" si="24"/>
        <v>0</v>
      </c>
      <c r="M353" s="9">
        <f t="shared" si="21"/>
        <v>0</v>
      </c>
      <c r="BI353" s="8">
        <v>4</v>
      </c>
    </row>
    <row r="354" spans="1:75">
      <c r="A354" t="s">
        <v>688</v>
      </c>
      <c r="B354" s="8" t="s">
        <v>258</v>
      </c>
      <c r="C354" t="s">
        <v>37</v>
      </c>
      <c r="D354" t="s">
        <v>105</v>
      </c>
      <c r="E354" t="s">
        <v>489</v>
      </c>
      <c r="F354" t="s">
        <v>689</v>
      </c>
      <c r="G354" t="s">
        <v>690</v>
      </c>
      <c r="H354" t="s">
        <v>13</v>
      </c>
      <c r="J354" t="str">
        <f t="shared" si="22"/>
        <v>plan close</v>
      </c>
      <c r="K354" s="8">
        <f t="shared" si="23"/>
        <v>4</v>
      </c>
      <c r="L354" s="8">
        <f t="shared" si="24"/>
        <v>0</v>
      </c>
      <c r="M354" s="9">
        <f t="shared" si="21"/>
        <v>0</v>
      </c>
      <c r="BW354" s="8">
        <v>4</v>
      </c>
    </row>
    <row r="355" spans="1:61">
      <c r="A355" t="s">
        <v>691</v>
      </c>
      <c r="B355" s="8" t="s">
        <v>258</v>
      </c>
      <c r="C355" t="s">
        <v>37</v>
      </c>
      <c r="D355" t="s">
        <v>38</v>
      </c>
      <c r="E355" t="s">
        <v>204</v>
      </c>
      <c r="F355" t="s">
        <v>204</v>
      </c>
      <c r="G355" t="s">
        <v>49</v>
      </c>
      <c r="H355" t="s">
        <v>7</v>
      </c>
      <c r="J355" t="str">
        <f t="shared" si="22"/>
        <v>plan close</v>
      </c>
      <c r="K355" s="8">
        <f t="shared" si="23"/>
        <v>3</v>
      </c>
      <c r="L355" s="8">
        <f t="shared" si="24"/>
        <v>0</v>
      </c>
      <c r="M355" s="9">
        <f t="shared" si="21"/>
        <v>0</v>
      </c>
      <c r="BI355" s="8">
        <v>3</v>
      </c>
    </row>
    <row r="356" spans="1:61">
      <c r="A356" t="s">
        <v>692</v>
      </c>
      <c r="B356" s="8" t="s">
        <v>258</v>
      </c>
      <c r="C356" t="s">
        <v>37</v>
      </c>
      <c r="D356" t="s">
        <v>38</v>
      </c>
      <c r="E356" t="s">
        <v>184</v>
      </c>
      <c r="F356" t="s">
        <v>184</v>
      </c>
      <c r="G356" t="s">
        <v>49</v>
      </c>
      <c r="H356" t="s">
        <v>7</v>
      </c>
      <c r="J356" t="str">
        <f t="shared" si="22"/>
        <v>plan close</v>
      </c>
      <c r="K356" s="8">
        <f t="shared" si="23"/>
        <v>3</v>
      </c>
      <c r="L356" s="8">
        <f t="shared" si="24"/>
        <v>0</v>
      </c>
      <c r="M356" s="9">
        <f t="shared" si="21"/>
        <v>0</v>
      </c>
      <c r="BI356" s="8">
        <v>3</v>
      </c>
    </row>
    <row r="357" spans="1:61">
      <c r="A357" t="s">
        <v>693</v>
      </c>
      <c r="B357" s="8" t="s">
        <v>258</v>
      </c>
      <c r="C357" t="s">
        <v>37</v>
      </c>
      <c r="D357" t="s">
        <v>105</v>
      </c>
      <c r="E357" t="s">
        <v>187</v>
      </c>
      <c r="F357" t="s">
        <v>187</v>
      </c>
      <c r="G357" t="s">
        <v>49</v>
      </c>
      <c r="H357" t="s">
        <v>7</v>
      </c>
      <c r="J357" t="str">
        <f t="shared" si="22"/>
        <v>plan close</v>
      </c>
      <c r="K357" s="8">
        <f t="shared" si="23"/>
        <v>3</v>
      </c>
      <c r="L357" s="8">
        <f t="shared" si="24"/>
        <v>0</v>
      </c>
      <c r="M357" s="9">
        <f t="shared" si="21"/>
        <v>0</v>
      </c>
      <c r="BI357" s="8">
        <v>3</v>
      </c>
    </row>
    <row r="358" spans="1:61">
      <c r="A358" t="s">
        <v>694</v>
      </c>
      <c r="B358" s="8" t="s">
        <v>258</v>
      </c>
      <c r="C358" t="s">
        <v>37</v>
      </c>
      <c r="D358" t="s">
        <v>76</v>
      </c>
      <c r="E358" t="s">
        <v>695</v>
      </c>
      <c r="F358" t="s">
        <v>696</v>
      </c>
      <c r="G358" t="s">
        <v>49</v>
      </c>
      <c r="H358" t="s">
        <v>7</v>
      </c>
      <c r="J358" t="str">
        <f t="shared" si="22"/>
        <v>plan close</v>
      </c>
      <c r="K358" s="8">
        <f t="shared" si="23"/>
        <v>2</v>
      </c>
      <c r="L358" s="8">
        <f t="shared" si="24"/>
        <v>0</v>
      </c>
      <c r="M358" s="9">
        <f t="shared" si="21"/>
        <v>0</v>
      </c>
      <c r="BI358" s="8">
        <v>2</v>
      </c>
    </row>
    <row r="359" spans="1:61">
      <c r="A359" t="s">
        <v>697</v>
      </c>
      <c r="B359" s="8" t="s">
        <v>258</v>
      </c>
      <c r="C359" t="s">
        <v>37</v>
      </c>
      <c r="D359" t="s">
        <v>76</v>
      </c>
      <c r="E359" t="s">
        <v>698</v>
      </c>
      <c r="F359" t="s">
        <v>699</v>
      </c>
      <c r="G359" t="s">
        <v>49</v>
      </c>
      <c r="H359" t="s">
        <v>7</v>
      </c>
      <c r="J359" t="str">
        <f t="shared" si="22"/>
        <v>plan close</v>
      </c>
      <c r="K359" s="8">
        <f t="shared" si="23"/>
        <v>2</v>
      </c>
      <c r="L359" s="8">
        <f t="shared" si="24"/>
        <v>0</v>
      </c>
      <c r="M359" s="9">
        <f t="shared" si="21"/>
        <v>0</v>
      </c>
      <c r="BI359" s="8">
        <v>2</v>
      </c>
    </row>
    <row r="360" spans="1:61">
      <c r="A360" t="s">
        <v>700</v>
      </c>
      <c r="B360" s="8" t="s">
        <v>258</v>
      </c>
      <c r="C360" t="s">
        <v>37</v>
      </c>
      <c r="D360" t="s">
        <v>105</v>
      </c>
      <c r="E360" t="s">
        <v>135</v>
      </c>
      <c r="F360" t="s">
        <v>701</v>
      </c>
      <c r="G360" t="s">
        <v>49</v>
      </c>
      <c r="H360" t="s">
        <v>7</v>
      </c>
      <c r="J360" t="str">
        <f t="shared" si="22"/>
        <v>plan close</v>
      </c>
      <c r="K360" s="8">
        <f t="shared" si="23"/>
        <v>2</v>
      </c>
      <c r="L360" s="8">
        <f t="shared" si="24"/>
        <v>0</v>
      </c>
      <c r="M360" s="9">
        <f t="shared" ref="M360:M423" si="25">IFERROR(L360/K360,0)</f>
        <v>0</v>
      </c>
      <c r="BI360" s="8">
        <v>2</v>
      </c>
    </row>
    <row r="361" spans="1:61">
      <c r="A361" t="s">
        <v>702</v>
      </c>
      <c r="B361" s="8" t="s">
        <v>258</v>
      </c>
      <c r="C361" t="s">
        <v>37</v>
      </c>
      <c r="D361" t="s">
        <v>76</v>
      </c>
      <c r="E361" t="s">
        <v>83</v>
      </c>
      <c r="F361" t="s">
        <v>83</v>
      </c>
      <c r="G361" t="s">
        <v>49</v>
      </c>
      <c r="H361" t="s">
        <v>7</v>
      </c>
      <c r="J361" t="str">
        <f t="shared" si="22"/>
        <v>plan close</v>
      </c>
      <c r="K361" s="8">
        <f t="shared" si="23"/>
        <v>2</v>
      </c>
      <c r="L361" s="8">
        <f t="shared" si="24"/>
        <v>0</v>
      </c>
      <c r="M361" s="9">
        <f t="shared" si="25"/>
        <v>0</v>
      </c>
      <c r="BI361" s="8">
        <v>2</v>
      </c>
    </row>
    <row r="362" spans="1:61">
      <c r="A362" t="s">
        <v>703</v>
      </c>
      <c r="B362" s="8" t="s">
        <v>258</v>
      </c>
      <c r="C362" t="s">
        <v>37</v>
      </c>
      <c r="D362" t="s">
        <v>76</v>
      </c>
      <c r="E362" t="s">
        <v>85</v>
      </c>
      <c r="F362" t="s">
        <v>85</v>
      </c>
      <c r="G362" t="s">
        <v>49</v>
      </c>
      <c r="H362" t="s">
        <v>7</v>
      </c>
      <c r="J362" t="str">
        <f t="shared" si="22"/>
        <v>plan close</v>
      </c>
      <c r="K362" s="8">
        <f t="shared" si="23"/>
        <v>2</v>
      </c>
      <c r="L362" s="8">
        <f t="shared" si="24"/>
        <v>0</v>
      </c>
      <c r="M362" s="9">
        <f t="shared" si="25"/>
        <v>0</v>
      </c>
      <c r="BI362" s="8">
        <v>2</v>
      </c>
    </row>
    <row r="363" spans="1:61">
      <c r="A363" t="s">
        <v>704</v>
      </c>
      <c r="B363" s="8" t="s">
        <v>258</v>
      </c>
      <c r="C363" t="s">
        <v>37</v>
      </c>
      <c r="D363" t="s">
        <v>76</v>
      </c>
      <c r="E363" t="s">
        <v>87</v>
      </c>
      <c r="F363" t="s">
        <v>87</v>
      </c>
      <c r="G363" t="s">
        <v>49</v>
      </c>
      <c r="H363" t="s">
        <v>7</v>
      </c>
      <c r="J363" t="str">
        <f t="shared" si="22"/>
        <v>plan close</v>
      </c>
      <c r="K363" s="8">
        <f t="shared" si="23"/>
        <v>4</v>
      </c>
      <c r="L363" s="8">
        <f t="shared" si="24"/>
        <v>0</v>
      </c>
      <c r="M363" s="9">
        <f t="shared" si="25"/>
        <v>0</v>
      </c>
      <c r="BI363" s="8">
        <v>4</v>
      </c>
    </row>
    <row r="364" spans="1:61">
      <c r="A364" t="s">
        <v>705</v>
      </c>
      <c r="B364" s="8" t="s">
        <v>258</v>
      </c>
      <c r="C364" t="s">
        <v>37</v>
      </c>
      <c r="D364" t="s">
        <v>296</v>
      </c>
      <c r="E364" t="s">
        <v>706</v>
      </c>
      <c r="F364" t="s">
        <v>706</v>
      </c>
      <c r="G364" t="s">
        <v>49</v>
      </c>
      <c r="H364" t="s">
        <v>7</v>
      </c>
      <c r="J364" t="str">
        <f t="shared" si="22"/>
        <v>plan close</v>
      </c>
      <c r="K364" s="8">
        <f t="shared" si="23"/>
        <v>6</v>
      </c>
      <c r="L364" s="8">
        <f t="shared" si="24"/>
        <v>0</v>
      </c>
      <c r="M364" s="9">
        <f t="shared" si="25"/>
        <v>0</v>
      </c>
      <c r="BI364" s="8">
        <v>6</v>
      </c>
    </row>
    <row r="365" spans="1:61">
      <c r="A365" t="s">
        <v>707</v>
      </c>
      <c r="B365" s="8" t="s">
        <v>258</v>
      </c>
      <c r="C365" t="s">
        <v>37</v>
      </c>
      <c r="D365" t="s">
        <v>312</v>
      </c>
      <c r="E365" t="s">
        <v>706</v>
      </c>
      <c r="F365" t="s">
        <v>706</v>
      </c>
      <c r="G365" t="s">
        <v>49</v>
      </c>
      <c r="H365" t="s">
        <v>7</v>
      </c>
      <c r="J365" t="str">
        <f t="shared" si="22"/>
        <v>plan close</v>
      </c>
      <c r="K365" s="8">
        <f t="shared" si="23"/>
        <v>3</v>
      </c>
      <c r="L365" s="8">
        <f t="shared" si="24"/>
        <v>0</v>
      </c>
      <c r="M365" s="9">
        <f t="shared" si="25"/>
        <v>0</v>
      </c>
      <c r="BI365" s="8">
        <v>3</v>
      </c>
    </row>
    <row r="366" spans="1:61">
      <c r="A366" t="s">
        <v>708</v>
      </c>
      <c r="B366" s="8" t="s">
        <v>258</v>
      </c>
      <c r="C366" t="s">
        <v>37</v>
      </c>
      <c r="D366" t="s">
        <v>92</v>
      </c>
      <c r="E366" t="s">
        <v>623</v>
      </c>
      <c r="F366" t="s">
        <v>623</v>
      </c>
      <c r="G366" t="s">
        <v>49</v>
      </c>
      <c r="H366" t="s">
        <v>7</v>
      </c>
      <c r="J366" t="str">
        <f t="shared" si="22"/>
        <v>plan close</v>
      </c>
      <c r="K366" s="8">
        <f t="shared" si="23"/>
        <v>6</v>
      </c>
      <c r="L366" s="8">
        <f t="shared" si="24"/>
        <v>0</v>
      </c>
      <c r="M366" s="9">
        <f t="shared" si="25"/>
        <v>0</v>
      </c>
      <c r="BI366" s="8">
        <v>6</v>
      </c>
    </row>
    <row r="367" spans="1:71">
      <c r="A367" t="s">
        <v>709</v>
      </c>
      <c r="B367" s="8" t="s">
        <v>258</v>
      </c>
      <c r="C367" t="s">
        <v>37</v>
      </c>
      <c r="D367" t="s">
        <v>92</v>
      </c>
      <c r="E367" t="s">
        <v>623</v>
      </c>
      <c r="F367" t="s">
        <v>623</v>
      </c>
      <c r="G367" t="s">
        <v>710</v>
      </c>
      <c r="H367" t="s">
        <v>13</v>
      </c>
      <c r="J367" t="str">
        <f t="shared" si="22"/>
        <v>plan close</v>
      </c>
      <c r="K367" s="8">
        <f t="shared" si="23"/>
        <v>12</v>
      </c>
      <c r="L367" s="8">
        <f t="shared" si="24"/>
        <v>0</v>
      </c>
      <c r="M367" s="9">
        <f t="shared" si="25"/>
        <v>0</v>
      </c>
      <c r="BI367" s="8">
        <v>6</v>
      </c>
      <c r="BS367" s="8">
        <v>6</v>
      </c>
    </row>
    <row r="368" spans="1:61">
      <c r="A368" t="s">
        <v>711</v>
      </c>
      <c r="B368" s="8" t="s">
        <v>258</v>
      </c>
      <c r="C368" t="s">
        <v>37</v>
      </c>
      <c r="D368" t="s">
        <v>92</v>
      </c>
      <c r="E368" t="s">
        <v>623</v>
      </c>
      <c r="F368" t="s">
        <v>623</v>
      </c>
      <c r="G368" t="s">
        <v>185</v>
      </c>
      <c r="H368" t="s">
        <v>19</v>
      </c>
      <c r="J368" t="str">
        <f t="shared" si="22"/>
        <v>plan close</v>
      </c>
      <c r="K368" s="8">
        <f t="shared" si="23"/>
        <v>3</v>
      </c>
      <c r="L368" s="8">
        <f t="shared" si="24"/>
        <v>0</v>
      </c>
      <c r="M368" s="9">
        <f t="shared" si="25"/>
        <v>0</v>
      </c>
      <c r="BI368" s="8">
        <v>3</v>
      </c>
    </row>
    <row r="369" spans="1:61">
      <c r="A369" t="s">
        <v>712</v>
      </c>
      <c r="B369" s="8" t="s">
        <v>258</v>
      </c>
      <c r="C369" t="s">
        <v>37</v>
      </c>
      <c r="D369" t="s">
        <v>92</v>
      </c>
      <c r="E369" t="s">
        <v>207</v>
      </c>
      <c r="F369" t="s">
        <v>713</v>
      </c>
      <c r="G369" t="s">
        <v>714</v>
      </c>
      <c r="H369" t="s">
        <v>13</v>
      </c>
      <c r="J369" t="str">
        <f t="shared" si="22"/>
        <v>plan close</v>
      </c>
      <c r="K369" s="8">
        <f t="shared" si="23"/>
        <v>4</v>
      </c>
      <c r="L369" s="8">
        <f t="shared" si="24"/>
        <v>0</v>
      </c>
      <c r="M369" s="9">
        <f t="shared" si="25"/>
        <v>0</v>
      </c>
      <c r="BI369" s="8">
        <v>4</v>
      </c>
    </row>
    <row r="370" spans="1:65">
      <c r="A370" t="s">
        <v>715</v>
      </c>
      <c r="B370" s="8" t="s">
        <v>526</v>
      </c>
      <c r="C370" t="s">
        <v>37</v>
      </c>
      <c r="D370" t="s">
        <v>55</v>
      </c>
      <c r="E370" t="s">
        <v>59</v>
      </c>
      <c r="F370" t="s">
        <v>716</v>
      </c>
      <c r="G370" t="s">
        <v>717</v>
      </c>
      <c r="H370" t="s">
        <v>13</v>
      </c>
      <c r="J370" t="str">
        <f t="shared" si="22"/>
        <v>plan close</v>
      </c>
      <c r="K370" s="8">
        <f t="shared" si="23"/>
        <v>6</v>
      </c>
      <c r="L370" s="8">
        <f t="shared" si="24"/>
        <v>0</v>
      </c>
      <c r="M370" s="9">
        <f t="shared" si="25"/>
        <v>0</v>
      </c>
      <c r="BM370" s="8">
        <v>6</v>
      </c>
    </row>
    <row r="371" spans="1:65">
      <c r="A371" t="s">
        <v>718</v>
      </c>
      <c r="B371" s="8" t="s">
        <v>526</v>
      </c>
      <c r="C371" t="s">
        <v>37</v>
      </c>
      <c r="D371" t="s">
        <v>76</v>
      </c>
      <c r="E371" t="s">
        <v>719</v>
      </c>
      <c r="F371" t="s">
        <v>719</v>
      </c>
      <c r="G371" t="s">
        <v>720</v>
      </c>
      <c r="H371" t="s">
        <v>7</v>
      </c>
      <c r="J371" t="str">
        <f t="shared" si="22"/>
        <v>plan close</v>
      </c>
      <c r="K371" s="8">
        <f t="shared" si="23"/>
        <v>3</v>
      </c>
      <c r="L371" s="8">
        <f t="shared" si="24"/>
        <v>0</v>
      </c>
      <c r="M371" s="9">
        <f t="shared" si="25"/>
        <v>0</v>
      </c>
      <c r="BM371" s="8">
        <v>3</v>
      </c>
    </row>
    <row r="372" spans="1:65">
      <c r="A372" t="s">
        <v>721</v>
      </c>
      <c r="B372" s="8" t="s">
        <v>526</v>
      </c>
      <c r="C372" t="s">
        <v>37</v>
      </c>
      <c r="D372" t="s">
        <v>92</v>
      </c>
      <c r="E372" t="s">
        <v>623</v>
      </c>
      <c r="F372" t="s">
        <v>623</v>
      </c>
      <c r="G372" t="s">
        <v>722</v>
      </c>
      <c r="H372" t="s">
        <v>7</v>
      </c>
      <c r="J372" t="str">
        <f t="shared" si="22"/>
        <v>plan close</v>
      </c>
      <c r="K372" s="8">
        <f t="shared" si="23"/>
        <v>6</v>
      </c>
      <c r="L372" s="8">
        <f t="shared" si="24"/>
        <v>0</v>
      </c>
      <c r="M372" s="9">
        <f t="shared" si="25"/>
        <v>0</v>
      </c>
      <c r="BM372" s="8">
        <v>6</v>
      </c>
    </row>
    <row r="373" spans="1:65">
      <c r="A373" t="s">
        <v>723</v>
      </c>
      <c r="B373" s="8" t="s">
        <v>526</v>
      </c>
      <c r="C373" t="s">
        <v>37</v>
      </c>
      <c r="D373" t="s">
        <v>92</v>
      </c>
      <c r="E373" t="s">
        <v>154</v>
      </c>
      <c r="F373" t="s">
        <v>154</v>
      </c>
      <c r="G373" t="s">
        <v>724</v>
      </c>
      <c r="H373" t="s">
        <v>19</v>
      </c>
      <c r="J373" t="str">
        <f t="shared" si="22"/>
        <v>plan close</v>
      </c>
      <c r="K373" s="8">
        <f t="shared" si="23"/>
        <v>3</v>
      </c>
      <c r="L373" s="8">
        <f t="shared" si="24"/>
        <v>0</v>
      </c>
      <c r="M373" s="9">
        <f t="shared" si="25"/>
        <v>0</v>
      </c>
      <c r="BM373" s="8">
        <v>3</v>
      </c>
    </row>
    <row r="374" spans="1:65">
      <c r="A374" t="s">
        <v>725</v>
      </c>
      <c r="B374" s="8" t="s">
        <v>526</v>
      </c>
      <c r="C374" t="s">
        <v>37</v>
      </c>
      <c r="D374" t="s">
        <v>92</v>
      </c>
      <c r="E374" t="s">
        <v>460</v>
      </c>
      <c r="F374" t="s">
        <v>460</v>
      </c>
      <c r="G374" t="s">
        <v>724</v>
      </c>
      <c r="H374" t="s">
        <v>19</v>
      </c>
      <c r="J374" t="str">
        <f t="shared" si="22"/>
        <v>plan close</v>
      </c>
      <c r="K374" s="8">
        <f t="shared" si="23"/>
        <v>3</v>
      </c>
      <c r="L374" s="8">
        <f t="shared" si="24"/>
        <v>0</v>
      </c>
      <c r="M374" s="9">
        <f t="shared" si="25"/>
        <v>0</v>
      </c>
      <c r="BM374" s="8">
        <v>3</v>
      </c>
    </row>
    <row r="375" spans="1:65">
      <c r="A375" t="s">
        <v>726</v>
      </c>
      <c r="B375" s="8" t="s">
        <v>258</v>
      </c>
      <c r="C375" t="s">
        <v>37</v>
      </c>
      <c r="D375" t="s">
        <v>46</v>
      </c>
      <c r="E375" t="s">
        <v>727</v>
      </c>
      <c r="F375" t="s">
        <v>727</v>
      </c>
      <c r="G375" t="s">
        <v>49</v>
      </c>
      <c r="H375" t="s">
        <v>13</v>
      </c>
      <c r="J375" t="str">
        <f t="shared" si="22"/>
        <v>plan close</v>
      </c>
      <c r="K375" s="8">
        <f t="shared" si="23"/>
        <v>2</v>
      </c>
      <c r="L375" s="8">
        <f t="shared" si="24"/>
        <v>0</v>
      </c>
      <c r="M375" s="9">
        <f t="shared" si="25"/>
        <v>0</v>
      </c>
      <c r="BM375" s="8">
        <v>2</v>
      </c>
    </row>
    <row r="376" spans="1:65">
      <c r="A376" t="s">
        <v>728</v>
      </c>
      <c r="B376" s="8" t="s">
        <v>258</v>
      </c>
      <c r="C376" t="s">
        <v>37</v>
      </c>
      <c r="D376" t="s">
        <v>46</v>
      </c>
      <c r="E376" t="s">
        <v>266</v>
      </c>
      <c r="F376" t="s">
        <v>266</v>
      </c>
      <c r="G376" t="s">
        <v>49</v>
      </c>
      <c r="H376" t="s">
        <v>13</v>
      </c>
      <c r="J376" t="str">
        <f t="shared" si="22"/>
        <v>plan close</v>
      </c>
      <c r="K376" s="8">
        <f t="shared" si="23"/>
        <v>2</v>
      </c>
      <c r="L376" s="8">
        <f t="shared" si="24"/>
        <v>0</v>
      </c>
      <c r="M376" s="9">
        <f t="shared" si="25"/>
        <v>0</v>
      </c>
      <c r="BM376" s="8">
        <v>2</v>
      </c>
    </row>
    <row r="377" spans="1:65">
      <c r="A377" t="s">
        <v>729</v>
      </c>
      <c r="B377" s="8" t="s">
        <v>258</v>
      </c>
      <c r="C377" t="s">
        <v>37</v>
      </c>
      <c r="D377" t="s">
        <v>38</v>
      </c>
      <c r="E377" t="s">
        <v>70</v>
      </c>
      <c r="F377" t="s">
        <v>70</v>
      </c>
      <c r="G377" t="s">
        <v>49</v>
      </c>
      <c r="H377" t="s">
        <v>7</v>
      </c>
      <c r="J377" t="str">
        <f t="shared" si="22"/>
        <v>plan close</v>
      </c>
      <c r="K377" s="8">
        <f t="shared" si="23"/>
        <v>3</v>
      </c>
      <c r="L377" s="8">
        <f t="shared" si="24"/>
        <v>0</v>
      </c>
      <c r="M377" s="9">
        <f t="shared" si="25"/>
        <v>0</v>
      </c>
      <c r="BM377" s="8">
        <v>3</v>
      </c>
    </row>
    <row r="378" spans="1:65">
      <c r="A378" t="s">
        <v>730</v>
      </c>
      <c r="B378" s="8" t="s">
        <v>258</v>
      </c>
      <c r="C378" t="s">
        <v>37</v>
      </c>
      <c r="D378" t="s">
        <v>67</v>
      </c>
      <c r="E378" t="s">
        <v>68</v>
      </c>
      <c r="F378" t="s">
        <v>68</v>
      </c>
      <c r="G378" t="s">
        <v>49</v>
      </c>
      <c r="H378" t="s">
        <v>7</v>
      </c>
      <c r="J378" t="str">
        <f t="shared" si="22"/>
        <v>plan close</v>
      </c>
      <c r="K378" s="8">
        <f t="shared" si="23"/>
        <v>3</v>
      </c>
      <c r="L378" s="8">
        <f t="shared" si="24"/>
        <v>0</v>
      </c>
      <c r="M378" s="9">
        <f t="shared" si="25"/>
        <v>0</v>
      </c>
      <c r="BM378" s="8">
        <v>3</v>
      </c>
    </row>
    <row r="379" spans="1:73">
      <c r="A379" t="s">
        <v>731</v>
      </c>
      <c r="B379" s="8" t="s">
        <v>258</v>
      </c>
      <c r="C379" t="s">
        <v>37</v>
      </c>
      <c r="D379" t="s">
        <v>67</v>
      </c>
      <c r="E379" t="s">
        <v>251</v>
      </c>
      <c r="F379" t="s">
        <v>251</v>
      </c>
      <c r="G379" t="s">
        <v>49</v>
      </c>
      <c r="H379" t="s">
        <v>7</v>
      </c>
      <c r="J379" t="str">
        <f t="shared" si="22"/>
        <v>plan close</v>
      </c>
      <c r="K379" s="8">
        <f t="shared" si="23"/>
        <v>5</v>
      </c>
      <c r="L379" s="8">
        <f t="shared" si="24"/>
        <v>0</v>
      </c>
      <c r="M379" s="9">
        <f t="shared" si="25"/>
        <v>0</v>
      </c>
      <c r="BM379" s="8">
        <v>4</v>
      </c>
      <c r="BU379" s="8">
        <v>1</v>
      </c>
    </row>
    <row r="380" spans="1:65">
      <c r="A380" t="s">
        <v>732</v>
      </c>
      <c r="B380" s="8" t="s">
        <v>258</v>
      </c>
      <c r="C380" t="s">
        <v>37</v>
      </c>
      <c r="D380" t="s">
        <v>67</v>
      </c>
      <c r="E380" t="s">
        <v>253</v>
      </c>
      <c r="F380" t="s">
        <v>253</v>
      </c>
      <c r="G380" t="s">
        <v>49</v>
      </c>
      <c r="H380" t="s">
        <v>7</v>
      </c>
      <c r="J380" t="str">
        <f t="shared" si="22"/>
        <v>plan close</v>
      </c>
      <c r="K380" s="8">
        <f t="shared" si="23"/>
        <v>4</v>
      </c>
      <c r="L380" s="8">
        <f t="shared" si="24"/>
        <v>0</v>
      </c>
      <c r="M380" s="9">
        <f t="shared" si="25"/>
        <v>0</v>
      </c>
      <c r="BM380" s="8">
        <v>4</v>
      </c>
    </row>
    <row r="381" spans="1:65">
      <c r="A381" t="s">
        <v>733</v>
      </c>
      <c r="B381" s="8" t="s">
        <v>258</v>
      </c>
      <c r="C381" t="s">
        <v>37</v>
      </c>
      <c r="D381" t="s">
        <v>38</v>
      </c>
      <c r="E381" t="s">
        <v>42</v>
      </c>
      <c r="F381" t="s">
        <v>43</v>
      </c>
      <c r="G381" t="s">
        <v>49</v>
      </c>
      <c r="H381" t="s">
        <v>7</v>
      </c>
      <c r="J381" t="str">
        <f t="shared" si="22"/>
        <v>plan close</v>
      </c>
      <c r="K381" s="8">
        <f t="shared" si="23"/>
        <v>2</v>
      </c>
      <c r="L381" s="8">
        <f t="shared" si="24"/>
        <v>0</v>
      </c>
      <c r="M381" s="9">
        <f t="shared" si="25"/>
        <v>0</v>
      </c>
      <c r="BM381" s="8">
        <v>2</v>
      </c>
    </row>
    <row r="382" spans="1:65">
      <c r="A382" t="s">
        <v>734</v>
      </c>
      <c r="B382" s="8" t="s">
        <v>258</v>
      </c>
      <c r="C382" t="s">
        <v>37</v>
      </c>
      <c r="D382" t="s">
        <v>38</v>
      </c>
      <c r="E382" t="s">
        <v>184</v>
      </c>
      <c r="F382" t="s">
        <v>184</v>
      </c>
      <c r="G382" t="s">
        <v>49</v>
      </c>
      <c r="H382" t="s">
        <v>7</v>
      </c>
      <c r="J382" t="str">
        <f t="shared" si="22"/>
        <v>plan close</v>
      </c>
      <c r="K382" s="8">
        <f t="shared" si="23"/>
        <v>2</v>
      </c>
      <c r="L382" s="8">
        <f t="shared" si="24"/>
        <v>0</v>
      </c>
      <c r="M382" s="9">
        <f t="shared" si="25"/>
        <v>0</v>
      </c>
      <c r="BM382" s="8">
        <v>2</v>
      </c>
    </row>
    <row r="383" spans="1:65">
      <c r="A383" t="s">
        <v>735</v>
      </c>
      <c r="B383" s="8" t="s">
        <v>258</v>
      </c>
      <c r="C383" t="s">
        <v>37</v>
      </c>
      <c r="D383" t="s">
        <v>38</v>
      </c>
      <c r="E383" t="s">
        <v>204</v>
      </c>
      <c r="F383" t="s">
        <v>204</v>
      </c>
      <c r="G383" t="s">
        <v>49</v>
      </c>
      <c r="H383" t="s">
        <v>7</v>
      </c>
      <c r="J383" t="str">
        <f t="shared" si="22"/>
        <v>plan close</v>
      </c>
      <c r="K383" s="8">
        <f t="shared" si="23"/>
        <v>2</v>
      </c>
      <c r="L383" s="8">
        <f t="shared" si="24"/>
        <v>0</v>
      </c>
      <c r="M383" s="9">
        <f t="shared" si="25"/>
        <v>0</v>
      </c>
      <c r="BM383" s="8">
        <v>2</v>
      </c>
    </row>
    <row r="384" spans="1:65">
      <c r="A384" t="s">
        <v>736</v>
      </c>
      <c r="B384" s="8" t="s">
        <v>258</v>
      </c>
      <c r="C384" t="s">
        <v>37</v>
      </c>
      <c r="D384" t="s">
        <v>38</v>
      </c>
      <c r="E384" t="s">
        <v>187</v>
      </c>
      <c r="F384" t="s">
        <v>187</v>
      </c>
      <c r="G384" t="s">
        <v>49</v>
      </c>
      <c r="H384" t="s">
        <v>7</v>
      </c>
      <c r="J384" t="str">
        <f t="shared" si="22"/>
        <v>plan close</v>
      </c>
      <c r="K384" s="8">
        <f t="shared" si="23"/>
        <v>2</v>
      </c>
      <c r="L384" s="8">
        <f t="shared" si="24"/>
        <v>0</v>
      </c>
      <c r="M384" s="9">
        <f t="shared" si="25"/>
        <v>0</v>
      </c>
      <c r="BM384" s="8">
        <v>2</v>
      </c>
    </row>
    <row r="385" spans="1:65">
      <c r="A385" t="s">
        <v>737</v>
      </c>
      <c r="B385" s="8" t="s">
        <v>258</v>
      </c>
      <c r="C385" t="s">
        <v>37</v>
      </c>
      <c r="D385" t="s">
        <v>38</v>
      </c>
      <c r="E385" t="s">
        <v>423</v>
      </c>
      <c r="F385" t="s">
        <v>423</v>
      </c>
      <c r="G385" t="s">
        <v>49</v>
      </c>
      <c r="H385" t="s">
        <v>7</v>
      </c>
      <c r="J385" t="str">
        <f t="shared" si="22"/>
        <v>plan close</v>
      </c>
      <c r="K385" s="8">
        <f t="shared" si="23"/>
        <v>2</v>
      </c>
      <c r="L385" s="8">
        <f t="shared" si="24"/>
        <v>0</v>
      </c>
      <c r="M385" s="9">
        <f t="shared" si="25"/>
        <v>0</v>
      </c>
      <c r="BM385" s="8">
        <v>2</v>
      </c>
    </row>
    <row r="386" spans="1:65">
      <c r="A386" t="s">
        <v>738</v>
      </c>
      <c r="B386" s="8" t="s">
        <v>258</v>
      </c>
      <c r="C386" t="s">
        <v>37</v>
      </c>
      <c r="D386" t="s">
        <v>105</v>
      </c>
      <c r="E386" t="s">
        <v>480</v>
      </c>
      <c r="F386" t="s">
        <v>480</v>
      </c>
      <c r="G386" t="s">
        <v>49</v>
      </c>
      <c r="H386" t="s">
        <v>7</v>
      </c>
      <c r="J386" t="str">
        <f t="shared" si="22"/>
        <v>plan close</v>
      </c>
      <c r="K386" s="8">
        <f t="shared" si="23"/>
        <v>2</v>
      </c>
      <c r="L386" s="8">
        <f t="shared" si="24"/>
        <v>0</v>
      </c>
      <c r="M386" s="9">
        <f t="shared" si="25"/>
        <v>0</v>
      </c>
      <c r="BM386" s="8">
        <v>2</v>
      </c>
    </row>
    <row r="387" spans="1:65">
      <c r="A387" t="s">
        <v>739</v>
      </c>
      <c r="B387" s="8" t="s">
        <v>258</v>
      </c>
      <c r="C387" t="s">
        <v>37</v>
      </c>
      <c r="D387" t="s">
        <v>105</v>
      </c>
      <c r="E387" t="s">
        <v>517</v>
      </c>
      <c r="F387" t="s">
        <v>517</v>
      </c>
      <c r="G387" t="s">
        <v>49</v>
      </c>
      <c r="H387" t="s">
        <v>7</v>
      </c>
      <c r="J387" t="str">
        <f t="shared" si="22"/>
        <v>plan close</v>
      </c>
      <c r="K387" s="8">
        <f t="shared" si="23"/>
        <v>2</v>
      </c>
      <c r="L387" s="8">
        <f t="shared" si="24"/>
        <v>0</v>
      </c>
      <c r="M387" s="9">
        <f t="shared" si="25"/>
        <v>0</v>
      </c>
      <c r="BM387" s="8">
        <v>2</v>
      </c>
    </row>
    <row r="388" spans="1:65">
      <c r="A388" t="s">
        <v>740</v>
      </c>
      <c r="B388" s="8" t="s">
        <v>258</v>
      </c>
      <c r="C388" t="s">
        <v>37</v>
      </c>
      <c r="D388" t="s">
        <v>105</v>
      </c>
      <c r="E388" t="s">
        <v>106</v>
      </c>
      <c r="F388" t="s">
        <v>107</v>
      </c>
      <c r="G388" t="s">
        <v>49</v>
      </c>
      <c r="H388" t="s">
        <v>7</v>
      </c>
      <c r="J388" t="str">
        <f t="shared" si="22"/>
        <v>plan close</v>
      </c>
      <c r="K388" s="8">
        <f t="shared" si="23"/>
        <v>2</v>
      </c>
      <c r="L388" s="8">
        <f t="shared" si="24"/>
        <v>0</v>
      </c>
      <c r="M388" s="9">
        <f t="shared" si="25"/>
        <v>0</v>
      </c>
      <c r="BM388" s="8">
        <v>2</v>
      </c>
    </row>
    <row r="389" spans="1:65">
      <c r="A389" t="s">
        <v>741</v>
      </c>
      <c r="B389" s="8" t="s">
        <v>258</v>
      </c>
      <c r="C389" t="s">
        <v>37</v>
      </c>
      <c r="D389" t="s">
        <v>76</v>
      </c>
      <c r="E389" t="s">
        <v>77</v>
      </c>
      <c r="F389" t="s">
        <v>77</v>
      </c>
      <c r="G389" t="s">
        <v>49</v>
      </c>
      <c r="H389" t="s">
        <v>7</v>
      </c>
      <c r="J389" t="str">
        <f t="shared" si="22"/>
        <v>plan close</v>
      </c>
      <c r="K389" s="8">
        <f t="shared" si="23"/>
        <v>2</v>
      </c>
      <c r="L389" s="8">
        <f t="shared" si="24"/>
        <v>0</v>
      </c>
      <c r="M389" s="9">
        <f t="shared" si="25"/>
        <v>0</v>
      </c>
      <c r="BM389" s="8">
        <v>2</v>
      </c>
    </row>
    <row r="390" spans="1:65">
      <c r="A390" t="s">
        <v>742</v>
      </c>
      <c r="B390" s="8" t="s">
        <v>258</v>
      </c>
      <c r="C390" t="s">
        <v>37</v>
      </c>
      <c r="D390" t="s">
        <v>76</v>
      </c>
      <c r="E390" t="s">
        <v>79</v>
      </c>
      <c r="F390" t="s">
        <v>79</v>
      </c>
      <c r="G390" t="s">
        <v>49</v>
      </c>
      <c r="H390" t="s">
        <v>7</v>
      </c>
      <c r="J390" t="str">
        <f t="shared" si="22"/>
        <v>plan close</v>
      </c>
      <c r="K390" s="8">
        <f t="shared" si="23"/>
        <v>2</v>
      </c>
      <c r="L390" s="8">
        <f t="shared" si="24"/>
        <v>0</v>
      </c>
      <c r="M390" s="9">
        <f t="shared" si="25"/>
        <v>0</v>
      </c>
      <c r="BM390" s="8">
        <v>2</v>
      </c>
    </row>
    <row r="391" spans="1:65">
      <c r="A391" t="s">
        <v>743</v>
      </c>
      <c r="B391" s="8" t="s">
        <v>258</v>
      </c>
      <c r="C391" t="s">
        <v>37</v>
      </c>
      <c r="D391" t="s">
        <v>76</v>
      </c>
      <c r="E391" t="s">
        <v>81</v>
      </c>
      <c r="F391" t="s">
        <v>81</v>
      </c>
      <c r="G391" t="s">
        <v>49</v>
      </c>
      <c r="H391" t="s">
        <v>7</v>
      </c>
      <c r="J391" t="str">
        <f t="shared" si="22"/>
        <v>plan close</v>
      </c>
      <c r="K391" s="8">
        <f t="shared" si="23"/>
        <v>2</v>
      </c>
      <c r="L391" s="8">
        <f t="shared" si="24"/>
        <v>0</v>
      </c>
      <c r="M391" s="9">
        <f t="shared" si="25"/>
        <v>0</v>
      </c>
      <c r="BM391" s="8">
        <v>2</v>
      </c>
    </row>
    <row r="392" spans="1:65">
      <c r="A392" t="s">
        <v>744</v>
      </c>
      <c r="B392" s="8" t="s">
        <v>258</v>
      </c>
      <c r="C392" t="s">
        <v>37</v>
      </c>
      <c r="D392" t="s">
        <v>76</v>
      </c>
      <c r="E392" t="s">
        <v>83</v>
      </c>
      <c r="F392" t="s">
        <v>83</v>
      </c>
      <c r="G392" t="s">
        <v>49</v>
      </c>
      <c r="H392" t="s">
        <v>7</v>
      </c>
      <c r="J392" t="str">
        <f t="shared" si="22"/>
        <v>plan close</v>
      </c>
      <c r="K392" s="8">
        <f t="shared" si="23"/>
        <v>2</v>
      </c>
      <c r="L392" s="8">
        <f t="shared" si="24"/>
        <v>0</v>
      </c>
      <c r="M392" s="9">
        <f t="shared" si="25"/>
        <v>0</v>
      </c>
      <c r="BM392" s="8">
        <v>2</v>
      </c>
    </row>
    <row r="393" spans="1:65">
      <c r="A393" t="s">
        <v>745</v>
      </c>
      <c r="B393" s="8" t="s">
        <v>258</v>
      </c>
      <c r="C393" t="s">
        <v>37</v>
      </c>
      <c r="D393" t="s">
        <v>76</v>
      </c>
      <c r="E393" t="s">
        <v>85</v>
      </c>
      <c r="F393" t="s">
        <v>85</v>
      </c>
      <c r="G393" t="s">
        <v>49</v>
      </c>
      <c r="H393" t="s">
        <v>7</v>
      </c>
      <c r="J393" t="str">
        <f t="shared" ref="J393:J456" si="26">IF(K393&gt;0,IF(C393="open","plan open",IF(C393="close","plan close","")),IF(C393="open","unplan open",IF(C393="close","unplan close","")))</f>
        <v>plan close</v>
      </c>
      <c r="K393" s="8">
        <f t="shared" ref="K393:K456" si="27">O393+Q393+S393+U393+W393+Y393+AA393+AC393+AE393+AG393+AI393+AK393+AM393+AO393+AQ393+AS393+AU393+AW393+AY393+BA393+BC393+BE393+BG393+BI393+BK393+BM393+BO393++BQ393+BS393+BU393+BW393</f>
        <v>2</v>
      </c>
      <c r="L393" s="8">
        <f t="shared" ref="L393:L456" si="28">P393+R393+T393+V393+X393+Z393+AB393+AD393+AF393+AH393+AJ393+AL393+AN393+AP393+AR393+AT393+AV393+AX393+AZ393+BB393+BD393+BF393+BH393+BJ393+BL393+BN393+BP393++BR393+BT393+BV393+BX393</f>
        <v>0</v>
      </c>
      <c r="M393" s="9">
        <f t="shared" si="25"/>
        <v>0</v>
      </c>
      <c r="BM393" s="8">
        <v>2</v>
      </c>
    </row>
    <row r="394" spans="1:65">
      <c r="A394" t="s">
        <v>746</v>
      </c>
      <c r="B394" s="8" t="s">
        <v>258</v>
      </c>
      <c r="C394" t="s">
        <v>37</v>
      </c>
      <c r="D394" t="s">
        <v>76</v>
      </c>
      <c r="E394" t="s">
        <v>87</v>
      </c>
      <c r="F394" t="s">
        <v>87</v>
      </c>
      <c r="G394" t="s">
        <v>49</v>
      </c>
      <c r="H394" t="s">
        <v>7</v>
      </c>
      <c r="J394" t="str">
        <f t="shared" si="26"/>
        <v>plan close</v>
      </c>
      <c r="K394" s="8">
        <f t="shared" si="27"/>
        <v>2</v>
      </c>
      <c r="L394" s="8">
        <f t="shared" si="28"/>
        <v>0</v>
      </c>
      <c r="M394" s="9">
        <f t="shared" si="25"/>
        <v>0</v>
      </c>
      <c r="BM394" s="8">
        <v>2</v>
      </c>
    </row>
    <row r="395" spans="1:65">
      <c r="A395" t="s">
        <v>747</v>
      </c>
      <c r="B395" s="8" t="s">
        <v>258</v>
      </c>
      <c r="C395" t="s">
        <v>37</v>
      </c>
      <c r="D395" t="s">
        <v>286</v>
      </c>
      <c r="E395" t="s">
        <v>367</v>
      </c>
      <c r="F395" t="s">
        <v>367</v>
      </c>
      <c r="G395" t="s">
        <v>49</v>
      </c>
      <c r="H395" t="s">
        <v>7</v>
      </c>
      <c r="J395" t="str">
        <f t="shared" si="26"/>
        <v>plan close</v>
      </c>
      <c r="K395" s="8">
        <f t="shared" si="27"/>
        <v>2</v>
      </c>
      <c r="L395" s="8">
        <f t="shared" si="28"/>
        <v>0</v>
      </c>
      <c r="M395" s="9">
        <f t="shared" si="25"/>
        <v>0</v>
      </c>
      <c r="BM395" s="8">
        <v>2</v>
      </c>
    </row>
    <row r="396" spans="1:75">
      <c r="A396" t="s">
        <v>748</v>
      </c>
      <c r="B396" s="8" t="s">
        <v>258</v>
      </c>
      <c r="C396" t="s">
        <v>37</v>
      </c>
      <c r="D396" t="s">
        <v>286</v>
      </c>
      <c r="E396" t="s">
        <v>369</v>
      </c>
      <c r="F396" t="s">
        <v>369</v>
      </c>
      <c r="G396" t="s">
        <v>49</v>
      </c>
      <c r="H396" t="s">
        <v>7</v>
      </c>
      <c r="J396" t="str">
        <f t="shared" si="26"/>
        <v>plan close</v>
      </c>
      <c r="K396" s="8">
        <f t="shared" si="27"/>
        <v>2.5</v>
      </c>
      <c r="L396" s="8">
        <f t="shared" si="28"/>
        <v>0</v>
      </c>
      <c r="M396" s="9">
        <f t="shared" si="25"/>
        <v>0</v>
      </c>
      <c r="BM396" s="8">
        <v>2</v>
      </c>
      <c r="BW396" s="8">
        <v>0.5</v>
      </c>
    </row>
    <row r="397" spans="1:65">
      <c r="A397" t="s">
        <v>749</v>
      </c>
      <c r="B397" s="8" t="s">
        <v>258</v>
      </c>
      <c r="C397" t="s">
        <v>37</v>
      </c>
      <c r="D397" t="s">
        <v>286</v>
      </c>
      <c r="E397" t="s">
        <v>337</v>
      </c>
      <c r="F397" t="s">
        <v>337</v>
      </c>
      <c r="G397" t="s">
        <v>49</v>
      </c>
      <c r="H397" t="s">
        <v>7</v>
      </c>
      <c r="J397" t="str">
        <f t="shared" si="26"/>
        <v>plan close</v>
      </c>
      <c r="K397" s="8">
        <f t="shared" si="27"/>
        <v>2</v>
      </c>
      <c r="L397" s="8">
        <f t="shared" si="28"/>
        <v>0</v>
      </c>
      <c r="M397" s="9">
        <f t="shared" si="25"/>
        <v>0</v>
      </c>
      <c r="BM397" s="8">
        <v>2</v>
      </c>
    </row>
    <row r="398" spans="1:65">
      <c r="A398" t="s">
        <v>750</v>
      </c>
      <c r="B398" s="8" t="s">
        <v>258</v>
      </c>
      <c r="C398" t="s">
        <v>37</v>
      </c>
      <c r="D398" t="s">
        <v>46</v>
      </c>
      <c r="E398" t="s">
        <v>751</v>
      </c>
      <c r="F398" t="s">
        <v>752</v>
      </c>
      <c r="G398" t="s">
        <v>753</v>
      </c>
      <c r="H398" t="s">
        <v>13</v>
      </c>
      <c r="J398" t="str">
        <f t="shared" si="26"/>
        <v>plan close</v>
      </c>
      <c r="K398" s="8">
        <f t="shared" si="27"/>
        <v>8</v>
      </c>
      <c r="L398" s="8">
        <f t="shared" si="28"/>
        <v>0</v>
      </c>
      <c r="M398" s="9">
        <f t="shared" si="25"/>
        <v>0</v>
      </c>
      <c r="BM398" s="8">
        <v>8</v>
      </c>
    </row>
    <row r="399" spans="1:65">
      <c r="A399" t="s">
        <v>754</v>
      </c>
      <c r="B399" s="8" t="s">
        <v>258</v>
      </c>
      <c r="C399" t="s">
        <v>37</v>
      </c>
      <c r="D399" t="s">
        <v>92</v>
      </c>
      <c r="E399" t="s">
        <v>345</v>
      </c>
      <c r="F399" t="s">
        <v>345</v>
      </c>
      <c r="G399" t="s">
        <v>49</v>
      </c>
      <c r="H399" t="s">
        <v>7</v>
      </c>
      <c r="J399" t="str">
        <f t="shared" si="26"/>
        <v>plan close</v>
      </c>
      <c r="K399" s="8">
        <f t="shared" si="27"/>
        <v>4</v>
      </c>
      <c r="L399" s="8">
        <f t="shared" si="28"/>
        <v>0</v>
      </c>
      <c r="M399" s="9">
        <f t="shared" si="25"/>
        <v>0</v>
      </c>
      <c r="BM399" s="8">
        <v>4</v>
      </c>
    </row>
    <row r="400" spans="1:65">
      <c r="A400" t="s">
        <v>755</v>
      </c>
      <c r="B400" s="8" t="s">
        <v>258</v>
      </c>
      <c r="C400" t="s">
        <v>37</v>
      </c>
      <c r="D400" t="s">
        <v>92</v>
      </c>
      <c r="E400" t="s">
        <v>343</v>
      </c>
      <c r="F400" t="s">
        <v>343</v>
      </c>
      <c r="G400" t="s">
        <v>49</v>
      </c>
      <c r="H400" t="s">
        <v>7</v>
      </c>
      <c r="J400" t="str">
        <f t="shared" si="26"/>
        <v>plan close</v>
      </c>
      <c r="K400" s="8">
        <f t="shared" si="27"/>
        <v>6</v>
      </c>
      <c r="L400" s="8">
        <f t="shared" si="28"/>
        <v>0</v>
      </c>
      <c r="M400" s="9">
        <f t="shared" si="25"/>
        <v>0</v>
      </c>
      <c r="BM400" s="8">
        <v>6</v>
      </c>
    </row>
    <row r="401" spans="1:65">
      <c r="A401" t="s">
        <v>756</v>
      </c>
      <c r="B401" s="8" t="s">
        <v>258</v>
      </c>
      <c r="C401" t="s">
        <v>37</v>
      </c>
      <c r="D401" t="s">
        <v>92</v>
      </c>
      <c r="E401" t="s">
        <v>460</v>
      </c>
      <c r="F401" t="s">
        <v>460</v>
      </c>
      <c r="G401" t="s">
        <v>49</v>
      </c>
      <c r="H401" t="s">
        <v>7</v>
      </c>
      <c r="J401" t="str">
        <f t="shared" si="26"/>
        <v>plan close</v>
      </c>
      <c r="K401" s="8">
        <f t="shared" si="27"/>
        <v>2</v>
      </c>
      <c r="L401" s="8">
        <f t="shared" si="28"/>
        <v>0</v>
      </c>
      <c r="M401" s="9">
        <f t="shared" si="25"/>
        <v>0</v>
      </c>
      <c r="BM401" s="8">
        <v>2</v>
      </c>
    </row>
    <row r="402" spans="1:65">
      <c r="A402" t="s">
        <v>757</v>
      </c>
      <c r="B402" s="8" t="s">
        <v>258</v>
      </c>
      <c r="C402" t="s">
        <v>37</v>
      </c>
      <c r="D402" t="s">
        <v>92</v>
      </c>
      <c r="E402" t="s">
        <v>154</v>
      </c>
      <c r="F402" t="s">
        <v>154</v>
      </c>
      <c r="G402" t="s">
        <v>49</v>
      </c>
      <c r="H402" t="s">
        <v>7</v>
      </c>
      <c r="J402" t="str">
        <f t="shared" si="26"/>
        <v>plan close</v>
      </c>
      <c r="K402" s="8">
        <f t="shared" si="27"/>
        <v>2</v>
      </c>
      <c r="L402" s="8">
        <f t="shared" si="28"/>
        <v>0</v>
      </c>
      <c r="M402" s="9">
        <f t="shared" si="25"/>
        <v>0</v>
      </c>
      <c r="BM402" s="8">
        <v>2</v>
      </c>
    </row>
    <row r="403" spans="1:65">
      <c r="A403" t="s">
        <v>758</v>
      </c>
      <c r="B403" s="8" t="s">
        <v>258</v>
      </c>
      <c r="C403" t="s">
        <v>37</v>
      </c>
      <c r="D403" t="s">
        <v>92</v>
      </c>
      <c r="E403" t="s">
        <v>156</v>
      </c>
      <c r="F403" t="s">
        <v>156</v>
      </c>
      <c r="G403" t="s">
        <v>49</v>
      </c>
      <c r="H403" t="s">
        <v>7</v>
      </c>
      <c r="J403" t="str">
        <f t="shared" si="26"/>
        <v>plan close</v>
      </c>
      <c r="K403" s="8">
        <f t="shared" si="27"/>
        <v>2</v>
      </c>
      <c r="L403" s="8">
        <f t="shared" si="28"/>
        <v>0</v>
      </c>
      <c r="M403" s="9">
        <f t="shared" si="25"/>
        <v>0</v>
      </c>
      <c r="BM403" s="8">
        <v>2</v>
      </c>
    </row>
    <row r="404" spans="1:67">
      <c r="A404" t="s">
        <v>759</v>
      </c>
      <c r="B404" s="8" t="s">
        <v>258</v>
      </c>
      <c r="C404" t="s">
        <v>37</v>
      </c>
      <c r="D404" t="s">
        <v>46</v>
      </c>
      <c r="E404" t="s">
        <v>100</v>
      </c>
      <c r="F404" t="s">
        <v>100</v>
      </c>
      <c r="G404" t="s">
        <v>49</v>
      </c>
      <c r="H404" t="s">
        <v>7</v>
      </c>
      <c r="I404" t="s">
        <v>760</v>
      </c>
      <c r="J404" t="str">
        <f t="shared" si="26"/>
        <v>plan close</v>
      </c>
      <c r="K404" s="8">
        <f t="shared" si="27"/>
        <v>1</v>
      </c>
      <c r="L404" s="8">
        <f t="shared" si="28"/>
        <v>0</v>
      </c>
      <c r="M404" s="9">
        <f t="shared" si="25"/>
        <v>0</v>
      </c>
      <c r="BO404" s="8">
        <v>1</v>
      </c>
    </row>
    <row r="405" spans="1:67">
      <c r="A405" t="s">
        <v>761</v>
      </c>
      <c r="B405" s="8" t="s">
        <v>258</v>
      </c>
      <c r="C405" t="s">
        <v>37</v>
      </c>
      <c r="D405" t="s">
        <v>46</v>
      </c>
      <c r="E405" t="s">
        <v>102</v>
      </c>
      <c r="F405" t="s">
        <v>102</v>
      </c>
      <c r="G405" t="s">
        <v>49</v>
      </c>
      <c r="H405" t="s">
        <v>7</v>
      </c>
      <c r="I405" t="s">
        <v>760</v>
      </c>
      <c r="J405" t="str">
        <f t="shared" si="26"/>
        <v>plan close</v>
      </c>
      <c r="K405" s="8">
        <f t="shared" si="27"/>
        <v>1</v>
      </c>
      <c r="L405" s="8">
        <f t="shared" si="28"/>
        <v>0</v>
      </c>
      <c r="M405" s="9">
        <f t="shared" si="25"/>
        <v>0</v>
      </c>
      <c r="BO405" s="8">
        <v>1</v>
      </c>
    </row>
    <row r="406" spans="1:67">
      <c r="A406" t="s">
        <v>762</v>
      </c>
      <c r="B406" s="8" t="s">
        <v>258</v>
      </c>
      <c r="C406" t="s">
        <v>37</v>
      </c>
      <c r="D406" t="s">
        <v>38</v>
      </c>
      <c r="E406" t="s">
        <v>97</v>
      </c>
      <c r="F406" t="s">
        <v>97</v>
      </c>
      <c r="G406" t="s">
        <v>49</v>
      </c>
      <c r="H406" t="s">
        <v>7</v>
      </c>
      <c r="I406" t="s">
        <v>760</v>
      </c>
      <c r="J406" t="str">
        <f t="shared" si="26"/>
        <v>plan close</v>
      </c>
      <c r="K406" s="8">
        <f t="shared" si="27"/>
        <v>1</v>
      </c>
      <c r="L406" s="8">
        <f t="shared" si="28"/>
        <v>0</v>
      </c>
      <c r="M406" s="9">
        <f t="shared" si="25"/>
        <v>0</v>
      </c>
      <c r="BO406" s="8">
        <v>1</v>
      </c>
    </row>
    <row r="407" spans="1:67">
      <c r="A407" t="s">
        <v>763</v>
      </c>
      <c r="B407" s="8" t="s">
        <v>258</v>
      </c>
      <c r="C407" t="s">
        <v>37</v>
      </c>
      <c r="D407" t="s">
        <v>38</v>
      </c>
      <c r="E407" t="s">
        <v>39</v>
      </c>
      <c r="F407" t="s">
        <v>39</v>
      </c>
      <c r="G407" t="s">
        <v>49</v>
      </c>
      <c r="H407" t="s">
        <v>7</v>
      </c>
      <c r="I407" t="s">
        <v>760</v>
      </c>
      <c r="J407" t="str">
        <f t="shared" si="26"/>
        <v>plan close</v>
      </c>
      <c r="K407" s="8">
        <f t="shared" si="27"/>
        <v>1</v>
      </c>
      <c r="L407" s="8">
        <f t="shared" si="28"/>
        <v>0</v>
      </c>
      <c r="M407" s="9">
        <f t="shared" si="25"/>
        <v>0</v>
      </c>
      <c r="BO407" s="8">
        <v>1</v>
      </c>
    </row>
    <row r="408" spans="1:67">
      <c r="A408" t="s">
        <v>764</v>
      </c>
      <c r="B408" s="8" t="s">
        <v>258</v>
      </c>
      <c r="C408" t="s">
        <v>37</v>
      </c>
      <c r="D408" t="s">
        <v>38</v>
      </c>
      <c r="E408" t="s">
        <v>550</v>
      </c>
      <c r="F408" t="s">
        <v>550</v>
      </c>
      <c r="G408" t="s">
        <v>49</v>
      </c>
      <c r="H408" t="s">
        <v>7</v>
      </c>
      <c r="I408" t="s">
        <v>760</v>
      </c>
      <c r="J408" t="str">
        <f t="shared" si="26"/>
        <v>plan close</v>
      </c>
      <c r="K408" s="8">
        <f t="shared" si="27"/>
        <v>1</v>
      </c>
      <c r="L408" s="8">
        <f t="shared" si="28"/>
        <v>0</v>
      </c>
      <c r="M408" s="9">
        <f t="shared" si="25"/>
        <v>0</v>
      </c>
      <c r="BO408" s="8">
        <v>1</v>
      </c>
    </row>
    <row r="409" spans="1:67">
      <c r="A409" t="s">
        <v>765</v>
      </c>
      <c r="B409" s="8" t="s">
        <v>258</v>
      </c>
      <c r="C409" t="s">
        <v>37</v>
      </c>
      <c r="D409" t="s">
        <v>38</v>
      </c>
      <c r="E409" t="s">
        <v>552</v>
      </c>
      <c r="F409" t="s">
        <v>552</v>
      </c>
      <c r="G409" t="s">
        <v>49</v>
      </c>
      <c r="H409" t="s">
        <v>7</v>
      </c>
      <c r="I409" t="s">
        <v>760</v>
      </c>
      <c r="J409" t="str">
        <f t="shared" si="26"/>
        <v>plan close</v>
      </c>
      <c r="K409" s="8">
        <f t="shared" si="27"/>
        <v>1</v>
      </c>
      <c r="L409" s="8">
        <f t="shared" si="28"/>
        <v>0</v>
      </c>
      <c r="M409" s="9">
        <f t="shared" si="25"/>
        <v>0</v>
      </c>
      <c r="BO409" s="8">
        <v>1</v>
      </c>
    </row>
    <row r="410" spans="1:67">
      <c r="A410" t="s">
        <v>766</v>
      </c>
      <c r="B410" s="8" t="s">
        <v>258</v>
      </c>
      <c r="C410" t="s">
        <v>37</v>
      </c>
      <c r="D410" t="s">
        <v>38</v>
      </c>
      <c r="E410" t="s">
        <v>190</v>
      </c>
      <c r="F410" t="s">
        <v>190</v>
      </c>
      <c r="G410" t="s">
        <v>49</v>
      </c>
      <c r="H410" t="s">
        <v>7</v>
      </c>
      <c r="I410" t="s">
        <v>760</v>
      </c>
      <c r="J410" t="str">
        <f t="shared" si="26"/>
        <v>plan close</v>
      </c>
      <c r="K410" s="8">
        <f t="shared" si="27"/>
        <v>4</v>
      </c>
      <c r="L410" s="8">
        <f t="shared" si="28"/>
        <v>0</v>
      </c>
      <c r="M410" s="9">
        <f t="shared" si="25"/>
        <v>0</v>
      </c>
      <c r="BO410" s="8">
        <v>4</v>
      </c>
    </row>
    <row r="411" spans="1:67">
      <c r="A411" t="s">
        <v>767</v>
      </c>
      <c r="B411" s="8" t="s">
        <v>258</v>
      </c>
      <c r="C411" t="s">
        <v>37</v>
      </c>
      <c r="D411" t="s">
        <v>38</v>
      </c>
      <c r="E411" t="s">
        <v>70</v>
      </c>
      <c r="F411" t="s">
        <v>70</v>
      </c>
      <c r="G411" t="s">
        <v>49</v>
      </c>
      <c r="H411" t="s">
        <v>7</v>
      </c>
      <c r="I411" t="s">
        <v>760</v>
      </c>
      <c r="J411" t="str">
        <f t="shared" si="26"/>
        <v>plan close</v>
      </c>
      <c r="K411" s="8">
        <f t="shared" si="27"/>
        <v>4</v>
      </c>
      <c r="L411" s="8">
        <f t="shared" si="28"/>
        <v>0</v>
      </c>
      <c r="M411" s="9">
        <f t="shared" si="25"/>
        <v>0</v>
      </c>
      <c r="BO411" s="8">
        <v>4</v>
      </c>
    </row>
    <row r="412" spans="1:67">
      <c r="A412" t="s">
        <v>768</v>
      </c>
      <c r="B412" s="8" t="s">
        <v>258</v>
      </c>
      <c r="C412" t="s">
        <v>37</v>
      </c>
      <c r="D412" t="s">
        <v>38</v>
      </c>
      <c r="E412" t="s">
        <v>70</v>
      </c>
      <c r="F412" t="s">
        <v>70</v>
      </c>
      <c r="G412" t="s">
        <v>769</v>
      </c>
      <c r="H412" t="s">
        <v>13</v>
      </c>
      <c r="I412" t="s">
        <v>760</v>
      </c>
      <c r="J412" t="str">
        <f t="shared" si="26"/>
        <v>plan close</v>
      </c>
      <c r="K412" s="8">
        <f t="shared" si="27"/>
        <v>6</v>
      </c>
      <c r="L412" s="8">
        <f t="shared" si="28"/>
        <v>0</v>
      </c>
      <c r="M412" s="9">
        <f t="shared" si="25"/>
        <v>0</v>
      </c>
      <c r="BO412" s="8">
        <v>6</v>
      </c>
    </row>
    <row r="413" spans="1:69">
      <c r="A413" t="s">
        <v>770</v>
      </c>
      <c r="B413" s="8" t="s">
        <v>258</v>
      </c>
      <c r="C413" t="s">
        <v>37</v>
      </c>
      <c r="D413" t="s">
        <v>38</v>
      </c>
      <c r="E413" t="s">
        <v>204</v>
      </c>
      <c r="F413" t="s">
        <v>204</v>
      </c>
      <c r="G413" t="s">
        <v>49</v>
      </c>
      <c r="H413" t="s">
        <v>7</v>
      </c>
      <c r="I413" t="s">
        <v>760</v>
      </c>
      <c r="J413" t="str">
        <f t="shared" si="26"/>
        <v>plan close</v>
      </c>
      <c r="K413" s="8">
        <f t="shared" si="27"/>
        <v>3</v>
      </c>
      <c r="L413" s="8">
        <f t="shared" si="28"/>
        <v>0</v>
      </c>
      <c r="M413" s="9">
        <f t="shared" si="25"/>
        <v>0</v>
      </c>
      <c r="BO413" s="8">
        <v>2</v>
      </c>
      <c r="BQ413" s="8">
        <v>1</v>
      </c>
    </row>
    <row r="414" spans="1:69">
      <c r="A414" t="s">
        <v>771</v>
      </c>
      <c r="B414" s="8" t="s">
        <v>258</v>
      </c>
      <c r="C414" t="s">
        <v>37</v>
      </c>
      <c r="D414" t="s">
        <v>38</v>
      </c>
      <c r="E414" t="s">
        <v>184</v>
      </c>
      <c r="F414" t="s">
        <v>184</v>
      </c>
      <c r="G414" t="s">
        <v>49</v>
      </c>
      <c r="H414" t="s">
        <v>7</v>
      </c>
      <c r="I414" t="s">
        <v>760</v>
      </c>
      <c r="J414" t="str">
        <f t="shared" si="26"/>
        <v>plan close</v>
      </c>
      <c r="K414" s="8">
        <f t="shared" si="27"/>
        <v>3</v>
      </c>
      <c r="L414" s="8">
        <f t="shared" si="28"/>
        <v>0</v>
      </c>
      <c r="M414" s="9">
        <f t="shared" si="25"/>
        <v>0</v>
      </c>
      <c r="BO414" s="8">
        <v>2</v>
      </c>
      <c r="BQ414" s="8">
        <v>1</v>
      </c>
    </row>
    <row r="415" spans="1:69">
      <c r="A415" t="s">
        <v>772</v>
      </c>
      <c r="B415" s="8" t="s">
        <v>258</v>
      </c>
      <c r="C415" t="s">
        <v>37</v>
      </c>
      <c r="D415" t="s">
        <v>38</v>
      </c>
      <c r="E415" t="s">
        <v>187</v>
      </c>
      <c r="F415" t="s">
        <v>187</v>
      </c>
      <c r="G415" t="s">
        <v>49</v>
      </c>
      <c r="H415" t="s">
        <v>7</v>
      </c>
      <c r="I415" t="s">
        <v>760</v>
      </c>
      <c r="J415" t="str">
        <f t="shared" si="26"/>
        <v>plan close</v>
      </c>
      <c r="K415" s="8">
        <f t="shared" si="27"/>
        <v>3</v>
      </c>
      <c r="L415" s="8">
        <f t="shared" si="28"/>
        <v>0</v>
      </c>
      <c r="M415" s="9">
        <f t="shared" si="25"/>
        <v>0</v>
      </c>
      <c r="BO415" s="8">
        <v>2</v>
      </c>
      <c r="BQ415" s="8">
        <v>1</v>
      </c>
    </row>
    <row r="416" spans="1:67">
      <c r="A416" t="s">
        <v>773</v>
      </c>
      <c r="B416" s="8" t="s">
        <v>258</v>
      </c>
      <c r="C416" t="s">
        <v>37</v>
      </c>
      <c r="D416" t="s">
        <v>38</v>
      </c>
      <c r="E416" t="s">
        <v>423</v>
      </c>
      <c r="F416" t="s">
        <v>423</v>
      </c>
      <c r="G416" t="s">
        <v>49</v>
      </c>
      <c r="H416" t="s">
        <v>7</v>
      </c>
      <c r="I416" t="s">
        <v>760</v>
      </c>
      <c r="J416" t="str">
        <f t="shared" si="26"/>
        <v>plan close</v>
      </c>
      <c r="K416" s="8">
        <f t="shared" si="27"/>
        <v>2</v>
      </c>
      <c r="L416" s="8">
        <f t="shared" si="28"/>
        <v>0</v>
      </c>
      <c r="M416" s="9">
        <f t="shared" si="25"/>
        <v>0</v>
      </c>
      <c r="BO416" s="8">
        <v>2</v>
      </c>
    </row>
    <row r="417" spans="1:67">
      <c r="A417" t="s">
        <v>774</v>
      </c>
      <c r="B417" s="8" t="s">
        <v>258</v>
      </c>
      <c r="C417" t="s">
        <v>37</v>
      </c>
      <c r="D417" t="s">
        <v>105</v>
      </c>
      <c r="E417" t="s">
        <v>480</v>
      </c>
      <c r="F417" t="s">
        <v>480</v>
      </c>
      <c r="G417" t="s">
        <v>49</v>
      </c>
      <c r="H417" t="s">
        <v>7</v>
      </c>
      <c r="I417" t="s">
        <v>760</v>
      </c>
      <c r="J417" t="str">
        <f t="shared" si="26"/>
        <v>plan close</v>
      </c>
      <c r="K417" s="8">
        <f t="shared" si="27"/>
        <v>2</v>
      </c>
      <c r="L417" s="8">
        <f t="shared" si="28"/>
        <v>0</v>
      </c>
      <c r="M417" s="9">
        <f t="shared" si="25"/>
        <v>0</v>
      </c>
      <c r="BO417" s="8">
        <v>2</v>
      </c>
    </row>
    <row r="418" spans="1:69">
      <c r="A418" t="s">
        <v>775</v>
      </c>
      <c r="B418" s="8" t="s">
        <v>258</v>
      </c>
      <c r="C418" t="s">
        <v>37</v>
      </c>
      <c r="D418" t="s">
        <v>38</v>
      </c>
      <c r="E418" t="s">
        <v>456</v>
      </c>
      <c r="F418" t="s">
        <v>456</v>
      </c>
      <c r="G418" t="s">
        <v>49</v>
      </c>
      <c r="H418" t="s">
        <v>7</v>
      </c>
      <c r="I418" t="s">
        <v>760</v>
      </c>
      <c r="J418" t="str">
        <f t="shared" si="26"/>
        <v>plan close</v>
      </c>
      <c r="K418" s="8">
        <f t="shared" si="27"/>
        <v>3</v>
      </c>
      <c r="L418" s="8">
        <f t="shared" si="28"/>
        <v>0</v>
      </c>
      <c r="M418" s="9">
        <f t="shared" si="25"/>
        <v>0</v>
      </c>
      <c r="BO418" s="8">
        <v>2</v>
      </c>
      <c r="BQ418" s="8">
        <v>1</v>
      </c>
    </row>
    <row r="419" spans="1:67">
      <c r="A419" t="s">
        <v>776</v>
      </c>
      <c r="B419" s="8" t="s">
        <v>258</v>
      </c>
      <c r="C419" t="s">
        <v>37</v>
      </c>
      <c r="D419" t="s">
        <v>105</v>
      </c>
      <c r="E419" t="s">
        <v>517</v>
      </c>
      <c r="F419" t="s">
        <v>517</v>
      </c>
      <c r="G419" t="s">
        <v>49</v>
      </c>
      <c r="H419" t="s">
        <v>7</v>
      </c>
      <c r="I419" t="s">
        <v>760</v>
      </c>
      <c r="J419" t="str">
        <f t="shared" si="26"/>
        <v>plan close</v>
      </c>
      <c r="K419" s="8">
        <f t="shared" si="27"/>
        <v>2</v>
      </c>
      <c r="L419" s="8">
        <f t="shared" si="28"/>
        <v>0</v>
      </c>
      <c r="M419" s="9">
        <f t="shared" si="25"/>
        <v>0</v>
      </c>
      <c r="BO419" s="8">
        <v>2</v>
      </c>
    </row>
    <row r="420" spans="1:67">
      <c r="A420" t="s">
        <v>777</v>
      </c>
      <c r="B420" s="8" t="s">
        <v>258</v>
      </c>
      <c r="C420" t="s">
        <v>37</v>
      </c>
      <c r="D420" t="s">
        <v>76</v>
      </c>
      <c r="E420" t="s">
        <v>778</v>
      </c>
      <c r="F420" t="s">
        <v>778</v>
      </c>
      <c r="G420" t="s">
        <v>49</v>
      </c>
      <c r="H420" t="s">
        <v>7</v>
      </c>
      <c r="I420" t="s">
        <v>760</v>
      </c>
      <c r="J420" t="str">
        <f t="shared" si="26"/>
        <v>plan close</v>
      </c>
      <c r="K420" s="8">
        <f t="shared" si="27"/>
        <v>1.5</v>
      </c>
      <c r="L420" s="8">
        <f t="shared" si="28"/>
        <v>0</v>
      </c>
      <c r="M420" s="9">
        <f t="shared" si="25"/>
        <v>0</v>
      </c>
      <c r="BO420" s="8">
        <v>1.5</v>
      </c>
    </row>
    <row r="421" spans="1:67">
      <c r="A421" t="s">
        <v>779</v>
      </c>
      <c r="B421" s="8" t="s">
        <v>258</v>
      </c>
      <c r="C421" t="s">
        <v>37</v>
      </c>
      <c r="D421" t="s">
        <v>76</v>
      </c>
      <c r="E421" t="s">
        <v>780</v>
      </c>
      <c r="F421" t="s">
        <v>780</v>
      </c>
      <c r="G421" t="s">
        <v>49</v>
      </c>
      <c r="H421" t="s">
        <v>7</v>
      </c>
      <c r="I421" t="s">
        <v>760</v>
      </c>
      <c r="J421" t="str">
        <f t="shared" si="26"/>
        <v>plan close</v>
      </c>
      <c r="K421" s="8">
        <f t="shared" si="27"/>
        <v>1.5</v>
      </c>
      <c r="L421" s="8">
        <f t="shared" si="28"/>
        <v>0</v>
      </c>
      <c r="M421" s="9">
        <f t="shared" si="25"/>
        <v>0</v>
      </c>
      <c r="BO421" s="8">
        <v>1.5</v>
      </c>
    </row>
    <row r="422" spans="1:67">
      <c r="A422" t="s">
        <v>781</v>
      </c>
      <c r="B422" s="8" t="s">
        <v>258</v>
      </c>
      <c r="C422" t="s">
        <v>37</v>
      </c>
      <c r="D422" t="s">
        <v>76</v>
      </c>
      <c r="E422" t="s">
        <v>782</v>
      </c>
      <c r="F422" t="s">
        <v>782</v>
      </c>
      <c r="G422" t="s">
        <v>49</v>
      </c>
      <c r="H422" t="s">
        <v>7</v>
      </c>
      <c r="I422" t="s">
        <v>760</v>
      </c>
      <c r="J422" t="str">
        <f t="shared" si="26"/>
        <v>plan close</v>
      </c>
      <c r="K422" s="8">
        <f t="shared" si="27"/>
        <v>2</v>
      </c>
      <c r="L422" s="8">
        <f t="shared" si="28"/>
        <v>0</v>
      </c>
      <c r="M422" s="9">
        <f t="shared" si="25"/>
        <v>0</v>
      </c>
      <c r="BO422" s="8">
        <v>2</v>
      </c>
    </row>
    <row r="423" spans="1:67">
      <c r="A423" t="s">
        <v>783</v>
      </c>
      <c r="B423" s="8" t="s">
        <v>258</v>
      </c>
      <c r="C423" t="s">
        <v>37</v>
      </c>
      <c r="D423" t="s">
        <v>76</v>
      </c>
      <c r="E423" t="s">
        <v>89</v>
      </c>
      <c r="F423" t="s">
        <v>89</v>
      </c>
      <c r="G423" t="s">
        <v>49</v>
      </c>
      <c r="H423" t="s">
        <v>7</v>
      </c>
      <c r="I423" t="s">
        <v>760</v>
      </c>
      <c r="J423" t="str">
        <f t="shared" si="26"/>
        <v>plan close</v>
      </c>
      <c r="K423" s="8">
        <f t="shared" si="27"/>
        <v>1</v>
      </c>
      <c r="L423" s="8">
        <f t="shared" si="28"/>
        <v>0</v>
      </c>
      <c r="M423" s="9">
        <f t="shared" si="25"/>
        <v>0</v>
      </c>
      <c r="BO423" s="8">
        <v>1</v>
      </c>
    </row>
    <row r="424" spans="1:67">
      <c r="A424" t="s">
        <v>784</v>
      </c>
      <c r="B424" s="8" t="s">
        <v>258</v>
      </c>
      <c r="C424" t="s">
        <v>37</v>
      </c>
      <c r="D424" t="s">
        <v>76</v>
      </c>
      <c r="E424" t="s">
        <v>386</v>
      </c>
      <c r="F424" t="s">
        <v>386</v>
      </c>
      <c r="G424" t="s">
        <v>49</v>
      </c>
      <c r="H424" t="s">
        <v>7</v>
      </c>
      <c r="I424" t="s">
        <v>760</v>
      </c>
      <c r="J424" t="str">
        <f t="shared" si="26"/>
        <v>plan close</v>
      </c>
      <c r="K424" s="8">
        <f t="shared" si="27"/>
        <v>1</v>
      </c>
      <c r="L424" s="8">
        <f t="shared" si="28"/>
        <v>0</v>
      </c>
      <c r="M424" s="9">
        <f t="shared" ref="M424:M441" si="29">IFERROR(L424/K424,0)</f>
        <v>0</v>
      </c>
      <c r="BO424" s="8">
        <v>1</v>
      </c>
    </row>
    <row r="425" spans="1:69">
      <c r="A425" t="s">
        <v>785</v>
      </c>
      <c r="B425" s="8" t="s">
        <v>258</v>
      </c>
      <c r="C425" t="s">
        <v>37</v>
      </c>
      <c r="D425" t="s">
        <v>286</v>
      </c>
      <c r="E425" t="s">
        <v>367</v>
      </c>
      <c r="F425" t="s">
        <v>367</v>
      </c>
      <c r="G425" t="s">
        <v>49</v>
      </c>
      <c r="H425" t="s">
        <v>7</v>
      </c>
      <c r="I425" t="s">
        <v>760</v>
      </c>
      <c r="J425" t="str">
        <f t="shared" si="26"/>
        <v>plan close</v>
      </c>
      <c r="K425" s="8">
        <f t="shared" si="27"/>
        <v>1.67</v>
      </c>
      <c r="L425" s="8">
        <f t="shared" si="28"/>
        <v>0</v>
      </c>
      <c r="M425" s="9">
        <f t="shared" si="29"/>
        <v>0</v>
      </c>
      <c r="BO425" s="8">
        <v>1</v>
      </c>
      <c r="BQ425" s="8">
        <v>0.67</v>
      </c>
    </row>
    <row r="426" spans="1:69">
      <c r="A426" t="s">
        <v>786</v>
      </c>
      <c r="B426" s="8" t="s">
        <v>258</v>
      </c>
      <c r="C426" t="s">
        <v>37</v>
      </c>
      <c r="D426" t="s">
        <v>286</v>
      </c>
      <c r="E426" t="s">
        <v>369</v>
      </c>
      <c r="F426" t="s">
        <v>369</v>
      </c>
      <c r="G426" t="s">
        <v>49</v>
      </c>
      <c r="H426" t="s">
        <v>7</v>
      </c>
      <c r="I426" t="s">
        <v>760</v>
      </c>
      <c r="J426" t="str">
        <f t="shared" si="26"/>
        <v>plan close</v>
      </c>
      <c r="K426" s="8">
        <f t="shared" si="27"/>
        <v>1.67</v>
      </c>
      <c r="L426" s="8">
        <f t="shared" si="28"/>
        <v>0</v>
      </c>
      <c r="M426" s="9">
        <f t="shared" si="29"/>
        <v>0</v>
      </c>
      <c r="BO426" s="8">
        <v>1</v>
      </c>
      <c r="BQ426" s="8">
        <v>0.67</v>
      </c>
    </row>
    <row r="427" spans="1:69">
      <c r="A427" t="s">
        <v>787</v>
      </c>
      <c r="B427" s="8" t="s">
        <v>258</v>
      </c>
      <c r="C427" t="s">
        <v>37</v>
      </c>
      <c r="D427" t="s">
        <v>286</v>
      </c>
      <c r="E427" t="s">
        <v>337</v>
      </c>
      <c r="F427" t="s">
        <v>337</v>
      </c>
      <c r="G427" t="s">
        <v>49</v>
      </c>
      <c r="H427" t="s">
        <v>7</v>
      </c>
      <c r="I427" t="s">
        <v>760</v>
      </c>
      <c r="J427" t="str">
        <f t="shared" si="26"/>
        <v>plan close</v>
      </c>
      <c r="K427" s="8">
        <f t="shared" si="27"/>
        <v>1.67</v>
      </c>
      <c r="L427" s="8">
        <f t="shared" si="28"/>
        <v>0</v>
      </c>
      <c r="M427" s="9">
        <f t="shared" si="29"/>
        <v>0</v>
      </c>
      <c r="BO427" s="8">
        <v>1</v>
      </c>
      <c r="BQ427" s="8">
        <v>0.67</v>
      </c>
    </row>
    <row r="428" spans="1:69">
      <c r="A428" t="s">
        <v>788</v>
      </c>
      <c r="B428" s="8" t="s">
        <v>258</v>
      </c>
      <c r="C428" t="s">
        <v>37</v>
      </c>
      <c r="D428" t="s">
        <v>286</v>
      </c>
      <c r="E428" t="s">
        <v>372</v>
      </c>
      <c r="F428" t="s">
        <v>372</v>
      </c>
      <c r="G428" t="s">
        <v>49</v>
      </c>
      <c r="H428" t="s">
        <v>7</v>
      </c>
      <c r="I428" t="s">
        <v>760</v>
      </c>
      <c r="J428" t="str">
        <f t="shared" si="26"/>
        <v>plan close</v>
      </c>
      <c r="K428" s="8">
        <f t="shared" si="27"/>
        <v>1.67</v>
      </c>
      <c r="L428" s="8">
        <f t="shared" si="28"/>
        <v>0</v>
      </c>
      <c r="M428" s="9">
        <f t="shared" si="29"/>
        <v>0</v>
      </c>
      <c r="BO428" s="8">
        <v>1</v>
      </c>
      <c r="BQ428" s="8">
        <v>0.67</v>
      </c>
    </row>
    <row r="429" spans="1:69">
      <c r="A429" t="s">
        <v>789</v>
      </c>
      <c r="B429" s="8" t="s">
        <v>258</v>
      </c>
      <c r="C429" t="s">
        <v>37</v>
      </c>
      <c r="D429" t="s">
        <v>286</v>
      </c>
      <c r="E429" t="s">
        <v>374</v>
      </c>
      <c r="F429" t="s">
        <v>374</v>
      </c>
      <c r="G429" t="s">
        <v>49</v>
      </c>
      <c r="H429" t="s">
        <v>7</v>
      </c>
      <c r="I429" t="s">
        <v>760</v>
      </c>
      <c r="J429" t="str">
        <f t="shared" si="26"/>
        <v>plan close</v>
      </c>
      <c r="K429" s="8">
        <f t="shared" si="27"/>
        <v>1.67</v>
      </c>
      <c r="L429" s="8">
        <f t="shared" si="28"/>
        <v>0</v>
      </c>
      <c r="M429" s="9">
        <f t="shared" si="29"/>
        <v>0</v>
      </c>
      <c r="BO429" s="8">
        <v>1</v>
      </c>
      <c r="BQ429" s="8">
        <v>0.67</v>
      </c>
    </row>
    <row r="430" spans="1:69">
      <c r="A430" t="s">
        <v>790</v>
      </c>
      <c r="B430" s="8" t="s">
        <v>258</v>
      </c>
      <c r="C430" t="s">
        <v>37</v>
      </c>
      <c r="D430" t="s">
        <v>286</v>
      </c>
      <c r="E430" t="s">
        <v>376</v>
      </c>
      <c r="F430" t="s">
        <v>376</v>
      </c>
      <c r="G430" t="s">
        <v>49</v>
      </c>
      <c r="H430" t="s">
        <v>7</v>
      </c>
      <c r="I430" t="s">
        <v>760</v>
      </c>
      <c r="J430" t="str">
        <f t="shared" si="26"/>
        <v>plan close</v>
      </c>
      <c r="K430" s="8">
        <f t="shared" si="27"/>
        <v>1.67</v>
      </c>
      <c r="L430" s="8">
        <f t="shared" si="28"/>
        <v>0</v>
      </c>
      <c r="M430" s="9">
        <f t="shared" si="29"/>
        <v>0</v>
      </c>
      <c r="BO430" s="8">
        <v>1</v>
      </c>
      <c r="BQ430" s="8">
        <v>0.67</v>
      </c>
    </row>
    <row r="431" spans="1:69">
      <c r="A431" t="s">
        <v>791</v>
      </c>
      <c r="B431" s="8" t="s">
        <v>258</v>
      </c>
      <c r="C431" t="s">
        <v>37</v>
      </c>
      <c r="D431" t="s">
        <v>286</v>
      </c>
      <c r="E431" t="s">
        <v>378</v>
      </c>
      <c r="F431" t="s">
        <v>378</v>
      </c>
      <c r="G431" t="s">
        <v>49</v>
      </c>
      <c r="H431" t="s">
        <v>7</v>
      </c>
      <c r="I431" t="s">
        <v>760</v>
      </c>
      <c r="J431" t="str">
        <f t="shared" si="26"/>
        <v>plan close</v>
      </c>
      <c r="K431" s="8">
        <f t="shared" si="27"/>
        <v>1.67</v>
      </c>
      <c r="L431" s="8">
        <f t="shared" si="28"/>
        <v>0</v>
      </c>
      <c r="M431" s="9">
        <f t="shared" si="29"/>
        <v>0</v>
      </c>
      <c r="BO431" s="8">
        <v>1</v>
      </c>
      <c r="BQ431" s="8">
        <v>0.67</v>
      </c>
    </row>
    <row r="432" spans="1:69">
      <c r="A432" t="s">
        <v>792</v>
      </c>
      <c r="B432" s="8" t="s">
        <v>258</v>
      </c>
      <c r="C432" t="s">
        <v>37</v>
      </c>
      <c r="D432" t="s">
        <v>286</v>
      </c>
      <c r="E432" t="s">
        <v>380</v>
      </c>
      <c r="F432" t="s">
        <v>380</v>
      </c>
      <c r="G432" t="s">
        <v>49</v>
      </c>
      <c r="H432" t="s">
        <v>7</v>
      </c>
      <c r="I432" t="s">
        <v>760</v>
      </c>
      <c r="J432" t="str">
        <f t="shared" si="26"/>
        <v>plan close</v>
      </c>
      <c r="K432" s="8">
        <f t="shared" si="27"/>
        <v>1.67</v>
      </c>
      <c r="L432" s="8">
        <f t="shared" si="28"/>
        <v>0</v>
      </c>
      <c r="M432" s="9">
        <f t="shared" si="29"/>
        <v>0</v>
      </c>
      <c r="BO432" s="8">
        <v>1</v>
      </c>
      <c r="BQ432" s="8">
        <v>0.67</v>
      </c>
    </row>
    <row r="433" spans="1:69">
      <c r="A433" t="s">
        <v>793</v>
      </c>
      <c r="B433" s="8" t="s">
        <v>258</v>
      </c>
      <c r="C433" t="s">
        <v>37</v>
      </c>
      <c r="D433" t="s">
        <v>286</v>
      </c>
      <c r="E433" t="s">
        <v>290</v>
      </c>
      <c r="F433" t="s">
        <v>290</v>
      </c>
      <c r="G433" t="s">
        <v>49</v>
      </c>
      <c r="H433" t="s">
        <v>7</v>
      </c>
      <c r="I433" t="s">
        <v>760</v>
      </c>
      <c r="J433" t="str">
        <f t="shared" si="26"/>
        <v>plan close</v>
      </c>
      <c r="K433" s="8">
        <f t="shared" si="27"/>
        <v>1.67</v>
      </c>
      <c r="L433" s="8">
        <f t="shared" si="28"/>
        <v>0</v>
      </c>
      <c r="M433" s="9">
        <f t="shared" si="29"/>
        <v>0</v>
      </c>
      <c r="BO433" s="8">
        <v>1</v>
      </c>
      <c r="BQ433" s="8">
        <v>0.67</v>
      </c>
    </row>
    <row r="434" spans="1:67">
      <c r="A434" t="s">
        <v>794</v>
      </c>
      <c r="B434" s="8" t="s">
        <v>258</v>
      </c>
      <c r="C434" t="s">
        <v>37</v>
      </c>
      <c r="D434" t="s">
        <v>286</v>
      </c>
      <c r="E434" t="s">
        <v>520</v>
      </c>
      <c r="F434" t="s">
        <v>520</v>
      </c>
      <c r="G434" t="s">
        <v>49</v>
      </c>
      <c r="H434" t="s">
        <v>7</v>
      </c>
      <c r="I434" t="s">
        <v>760</v>
      </c>
      <c r="J434" t="str">
        <f t="shared" si="26"/>
        <v>plan close</v>
      </c>
      <c r="K434" s="8">
        <f t="shared" si="27"/>
        <v>1</v>
      </c>
      <c r="L434" s="8">
        <f t="shared" si="28"/>
        <v>0</v>
      </c>
      <c r="M434" s="9">
        <f t="shared" si="29"/>
        <v>0</v>
      </c>
      <c r="BO434" s="8">
        <v>1</v>
      </c>
    </row>
    <row r="435" spans="1:67">
      <c r="A435" t="s">
        <v>795</v>
      </c>
      <c r="B435" s="8" t="s">
        <v>258</v>
      </c>
      <c r="C435" t="s">
        <v>37</v>
      </c>
      <c r="D435" t="s">
        <v>286</v>
      </c>
      <c r="E435" t="s">
        <v>522</v>
      </c>
      <c r="F435" t="s">
        <v>522</v>
      </c>
      <c r="G435" t="s">
        <v>49</v>
      </c>
      <c r="H435" t="s">
        <v>7</v>
      </c>
      <c r="I435" t="s">
        <v>760</v>
      </c>
      <c r="J435" t="str">
        <f t="shared" si="26"/>
        <v>plan close</v>
      </c>
      <c r="K435" s="8">
        <f t="shared" si="27"/>
        <v>1</v>
      </c>
      <c r="L435" s="8">
        <f t="shared" si="28"/>
        <v>0</v>
      </c>
      <c r="M435" s="9">
        <f t="shared" si="29"/>
        <v>0</v>
      </c>
      <c r="BO435" s="8">
        <v>1</v>
      </c>
    </row>
    <row r="436" spans="1:67">
      <c r="A436" t="s">
        <v>796</v>
      </c>
      <c r="B436" s="8" t="s">
        <v>258</v>
      </c>
      <c r="C436" t="s">
        <v>37</v>
      </c>
      <c r="D436" t="s">
        <v>286</v>
      </c>
      <c r="E436" t="s">
        <v>524</v>
      </c>
      <c r="F436" t="s">
        <v>524</v>
      </c>
      <c r="G436" t="s">
        <v>49</v>
      </c>
      <c r="H436" t="s">
        <v>7</v>
      </c>
      <c r="I436" t="s">
        <v>760</v>
      </c>
      <c r="J436" t="str">
        <f t="shared" si="26"/>
        <v>plan close</v>
      </c>
      <c r="K436" s="8">
        <f t="shared" si="27"/>
        <v>0.5</v>
      </c>
      <c r="L436" s="8">
        <f t="shared" si="28"/>
        <v>0</v>
      </c>
      <c r="M436" s="9">
        <f t="shared" si="29"/>
        <v>0</v>
      </c>
      <c r="BO436" s="8">
        <v>0.5</v>
      </c>
    </row>
    <row r="437" spans="1:67">
      <c r="A437" t="s">
        <v>797</v>
      </c>
      <c r="B437" s="8" t="s">
        <v>258</v>
      </c>
      <c r="C437" t="s">
        <v>37</v>
      </c>
      <c r="D437" t="s">
        <v>286</v>
      </c>
      <c r="E437" t="s">
        <v>798</v>
      </c>
      <c r="F437" t="s">
        <v>798</v>
      </c>
      <c r="G437" t="s">
        <v>49</v>
      </c>
      <c r="H437" t="s">
        <v>7</v>
      </c>
      <c r="I437" t="s">
        <v>760</v>
      </c>
      <c r="J437" t="str">
        <f t="shared" si="26"/>
        <v>plan close</v>
      </c>
      <c r="K437" s="8">
        <f t="shared" si="27"/>
        <v>0.5</v>
      </c>
      <c r="L437" s="8">
        <f t="shared" si="28"/>
        <v>0</v>
      </c>
      <c r="M437" s="9">
        <f t="shared" si="29"/>
        <v>0</v>
      </c>
      <c r="BO437" s="8">
        <v>0.5</v>
      </c>
    </row>
    <row r="438" spans="1:67">
      <c r="A438" t="s">
        <v>799</v>
      </c>
      <c r="B438" s="8" t="s">
        <v>258</v>
      </c>
      <c r="C438" t="s">
        <v>37</v>
      </c>
      <c r="D438" t="s">
        <v>286</v>
      </c>
      <c r="E438" t="s">
        <v>800</v>
      </c>
      <c r="F438" t="s">
        <v>800</v>
      </c>
      <c r="G438" t="s">
        <v>49</v>
      </c>
      <c r="H438" t="s">
        <v>7</v>
      </c>
      <c r="I438" t="s">
        <v>760</v>
      </c>
      <c r="J438" t="str">
        <f t="shared" si="26"/>
        <v>plan close</v>
      </c>
      <c r="K438" s="8">
        <f t="shared" si="27"/>
        <v>0.5</v>
      </c>
      <c r="L438" s="8">
        <f t="shared" si="28"/>
        <v>0</v>
      </c>
      <c r="M438" s="9">
        <f t="shared" si="29"/>
        <v>0</v>
      </c>
      <c r="BO438" s="8">
        <v>0.5</v>
      </c>
    </row>
    <row r="439" spans="1:67">
      <c r="A439" t="s">
        <v>801</v>
      </c>
      <c r="B439" s="8" t="s">
        <v>258</v>
      </c>
      <c r="C439" t="s">
        <v>37</v>
      </c>
      <c r="D439" t="s">
        <v>286</v>
      </c>
      <c r="E439" t="s">
        <v>802</v>
      </c>
      <c r="F439" t="s">
        <v>802</v>
      </c>
      <c r="G439" t="s">
        <v>49</v>
      </c>
      <c r="H439" t="s">
        <v>7</v>
      </c>
      <c r="I439" t="s">
        <v>760</v>
      </c>
      <c r="J439" t="str">
        <f t="shared" si="26"/>
        <v>plan close</v>
      </c>
      <c r="K439" s="8">
        <f t="shared" si="27"/>
        <v>0.5</v>
      </c>
      <c r="L439" s="8">
        <f t="shared" si="28"/>
        <v>0</v>
      </c>
      <c r="M439" s="9">
        <f t="shared" si="29"/>
        <v>0</v>
      </c>
      <c r="BO439" s="8">
        <v>0.5</v>
      </c>
    </row>
    <row r="440" spans="1:67">
      <c r="A440" t="s">
        <v>803</v>
      </c>
      <c r="B440" s="8" t="s">
        <v>258</v>
      </c>
      <c r="C440" t="s">
        <v>37</v>
      </c>
      <c r="D440" t="s">
        <v>92</v>
      </c>
      <c r="E440" t="s">
        <v>207</v>
      </c>
      <c r="F440" t="s">
        <v>804</v>
      </c>
      <c r="G440" t="s">
        <v>442</v>
      </c>
      <c r="H440" t="s">
        <v>13</v>
      </c>
      <c r="I440" t="s">
        <v>760</v>
      </c>
      <c r="J440" t="str">
        <f t="shared" si="26"/>
        <v>plan close</v>
      </c>
      <c r="K440" s="8">
        <f t="shared" si="27"/>
        <v>10</v>
      </c>
      <c r="L440" s="8">
        <f t="shared" si="28"/>
        <v>0</v>
      </c>
      <c r="M440" s="9">
        <f t="shared" si="29"/>
        <v>0</v>
      </c>
      <c r="BO440" s="8">
        <v>10</v>
      </c>
    </row>
    <row r="441" spans="1:67">
      <c r="A441" t="s">
        <v>805</v>
      </c>
      <c r="B441" s="8" t="s">
        <v>258</v>
      </c>
      <c r="C441" t="s">
        <v>37</v>
      </c>
      <c r="D441" t="s">
        <v>92</v>
      </c>
      <c r="E441" t="s">
        <v>207</v>
      </c>
      <c r="F441" t="s">
        <v>806</v>
      </c>
      <c r="G441" t="s">
        <v>807</v>
      </c>
      <c r="H441" t="s">
        <v>13</v>
      </c>
      <c r="I441" t="s">
        <v>808</v>
      </c>
      <c r="J441" t="str">
        <f t="shared" si="26"/>
        <v>plan close</v>
      </c>
      <c r="K441" s="8">
        <f t="shared" si="27"/>
        <v>4</v>
      </c>
      <c r="L441" s="8">
        <f t="shared" si="28"/>
        <v>0</v>
      </c>
      <c r="M441" s="9">
        <f t="shared" si="29"/>
        <v>0</v>
      </c>
      <c r="BO441" s="8">
        <v>4</v>
      </c>
    </row>
    <row r="442" spans="1:67">
      <c r="A442" t="s">
        <v>809</v>
      </c>
      <c r="B442" s="8" t="s">
        <v>258</v>
      </c>
      <c r="C442" t="s">
        <v>37</v>
      </c>
      <c r="D442" t="s">
        <v>92</v>
      </c>
      <c r="E442" t="s">
        <v>303</v>
      </c>
      <c r="F442" t="s">
        <v>94</v>
      </c>
      <c r="G442" t="s">
        <v>810</v>
      </c>
      <c r="H442" t="s">
        <v>7</v>
      </c>
      <c r="I442" t="s">
        <v>760</v>
      </c>
      <c r="J442" t="str">
        <f t="shared" si="26"/>
        <v>plan close</v>
      </c>
      <c r="K442" s="8">
        <f t="shared" si="27"/>
        <v>5</v>
      </c>
      <c r="L442" s="8">
        <f t="shared" si="28"/>
        <v>0</v>
      </c>
      <c r="M442" s="9" t="s">
        <v>10</v>
      </c>
      <c r="BO442" s="8">
        <v>5</v>
      </c>
    </row>
    <row r="443" spans="1:67">
      <c r="A443" t="s">
        <v>811</v>
      </c>
      <c r="B443" s="8" t="s">
        <v>258</v>
      </c>
      <c r="C443" t="s">
        <v>37</v>
      </c>
      <c r="D443" t="s">
        <v>92</v>
      </c>
      <c r="E443" t="s">
        <v>303</v>
      </c>
      <c r="F443" t="s">
        <v>812</v>
      </c>
      <c r="G443" t="s">
        <v>810</v>
      </c>
      <c r="H443" t="s">
        <v>7</v>
      </c>
      <c r="I443" t="s">
        <v>760</v>
      </c>
      <c r="J443" t="str">
        <f t="shared" si="26"/>
        <v>plan close</v>
      </c>
      <c r="K443" s="8">
        <f t="shared" si="27"/>
        <v>4</v>
      </c>
      <c r="L443" s="8">
        <f t="shared" si="28"/>
        <v>0</v>
      </c>
      <c r="M443" s="9">
        <f t="shared" ref="M443:M506" si="30">IFERROR(L443/K443,0)</f>
        <v>0</v>
      </c>
      <c r="BO443" s="8">
        <v>4</v>
      </c>
    </row>
    <row r="444" spans="1:67">
      <c r="A444" t="s">
        <v>813</v>
      </c>
      <c r="B444" s="8" t="s">
        <v>526</v>
      </c>
      <c r="C444" t="s">
        <v>37</v>
      </c>
      <c r="D444" t="s">
        <v>46</v>
      </c>
      <c r="E444" t="s">
        <v>751</v>
      </c>
      <c r="F444" t="s">
        <v>814</v>
      </c>
      <c r="G444" t="s">
        <v>74</v>
      </c>
      <c r="H444" t="s">
        <v>13</v>
      </c>
      <c r="I444" t="s">
        <v>808</v>
      </c>
      <c r="J444" t="str">
        <f t="shared" si="26"/>
        <v>plan close</v>
      </c>
      <c r="K444" s="8">
        <f t="shared" si="27"/>
        <v>10</v>
      </c>
      <c r="L444" s="8">
        <f t="shared" si="28"/>
        <v>0</v>
      </c>
      <c r="M444" s="9">
        <f t="shared" si="30"/>
        <v>0</v>
      </c>
      <c r="BO444" s="8">
        <v>10</v>
      </c>
    </row>
    <row r="445" spans="1:67">
      <c r="A445" t="s">
        <v>815</v>
      </c>
      <c r="B445" s="8" t="s">
        <v>526</v>
      </c>
      <c r="C445" t="s">
        <v>37</v>
      </c>
      <c r="D445" t="s">
        <v>92</v>
      </c>
      <c r="E445" t="s">
        <v>303</v>
      </c>
      <c r="F445" t="s">
        <v>706</v>
      </c>
      <c r="G445" t="s">
        <v>816</v>
      </c>
      <c r="H445" t="s">
        <v>7</v>
      </c>
      <c r="I445" t="s">
        <v>760</v>
      </c>
      <c r="J445" t="str">
        <f t="shared" si="26"/>
        <v>plan close</v>
      </c>
      <c r="K445" s="8">
        <f t="shared" si="27"/>
        <v>5</v>
      </c>
      <c r="L445" s="8">
        <f t="shared" si="28"/>
        <v>0</v>
      </c>
      <c r="M445" s="9">
        <f t="shared" si="30"/>
        <v>0</v>
      </c>
      <c r="BO445" s="8">
        <v>5</v>
      </c>
    </row>
    <row r="446" spans="1:67">
      <c r="A446" t="s">
        <v>817</v>
      </c>
      <c r="B446" s="8" t="s">
        <v>526</v>
      </c>
      <c r="C446" t="s">
        <v>37</v>
      </c>
      <c r="D446" t="s">
        <v>76</v>
      </c>
      <c r="E446" t="s">
        <v>778</v>
      </c>
      <c r="F446" t="s">
        <v>778</v>
      </c>
      <c r="G446" t="s">
        <v>818</v>
      </c>
      <c r="H446" t="s">
        <v>13</v>
      </c>
      <c r="I446" t="s">
        <v>760</v>
      </c>
      <c r="J446" t="str">
        <f t="shared" si="26"/>
        <v>plan close</v>
      </c>
      <c r="K446" s="8">
        <f t="shared" si="27"/>
        <v>6</v>
      </c>
      <c r="L446" s="8">
        <f t="shared" si="28"/>
        <v>0</v>
      </c>
      <c r="M446" s="9">
        <f t="shared" si="30"/>
        <v>0</v>
      </c>
      <c r="BO446" s="8">
        <v>6</v>
      </c>
    </row>
    <row r="447" spans="1:67">
      <c r="A447" t="s">
        <v>819</v>
      </c>
      <c r="B447" s="8" t="s">
        <v>526</v>
      </c>
      <c r="C447" t="s">
        <v>37</v>
      </c>
      <c r="D447" t="s">
        <v>296</v>
      </c>
      <c r="E447" t="s">
        <v>820</v>
      </c>
      <c r="F447" t="s">
        <v>820</v>
      </c>
      <c r="G447" t="s">
        <v>821</v>
      </c>
      <c r="H447" t="s">
        <v>19</v>
      </c>
      <c r="I447" t="s">
        <v>760</v>
      </c>
      <c r="J447" t="str">
        <f t="shared" si="26"/>
        <v>plan close</v>
      </c>
      <c r="K447" s="8">
        <f t="shared" si="27"/>
        <v>3</v>
      </c>
      <c r="L447" s="8">
        <f t="shared" si="28"/>
        <v>0</v>
      </c>
      <c r="M447" s="9">
        <f t="shared" si="30"/>
        <v>0</v>
      </c>
      <c r="BO447" s="8">
        <v>3</v>
      </c>
    </row>
    <row r="448" spans="1:71">
      <c r="A448" t="s">
        <v>822</v>
      </c>
      <c r="B448" s="8" t="s">
        <v>258</v>
      </c>
      <c r="C448" t="s">
        <v>37</v>
      </c>
      <c r="D448" t="s">
        <v>46</v>
      </c>
      <c r="E448" t="s">
        <v>751</v>
      </c>
      <c r="F448" t="s">
        <v>823</v>
      </c>
      <c r="G448" t="s">
        <v>824</v>
      </c>
      <c r="H448" t="s">
        <v>13</v>
      </c>
      <c r="I448" t="s">
        <v>808</v>
      </c>
      <c r="J448" t="str">
        <f t="shared" si="26"/>
        <v>plan close</v>
      </c>
      <c r="K448" s="8">
        <f t="shared" si="27"/>
        <v>10</v>
      </c>
      <c r="L448" s="8">
        <f t="shared" si="28"/>
        <v>0</v>
      </c>
      <c r="M448" s="9">
        <f t="shared" si="30"/>
        <v>0</v>
      </c>
      <c r="BS448" s="8">
        <v>10</v>
      </c>
    </row>
    <row r="449" spans="1:71">
      <c r="A449" t="s">
        <v>825</v>
      </c>
      <c r="B449" s="8" t="s">
        <v>258</v>
      </c>
      <c r="C449" t="s">
        <v>37</v>
      </c>
      <c r="D449" t="s">
        <v>286</v>
      </c>
      <c r="E449" t="s">
        <v>367</v>
      </c>
      <c r="F449" t="s">
        <v>367</v>
      </c>
      <c r="G449" t="s">
        <v>826</v>
      </c>
      <c r="H449" t="s">
        <v>13</v>
      </c>
      <c r="I449" t="s">
        <v>808</v>
      </c>
      <c r="J449" t="str">
        <f t="shared" si="26"/>
        <v>plan close</v>
      </c>
      <c r="K449" s="8">
        <f t="shared" si="27"/>
        <v>4</v>
      </c>
      <c r="L449" s="8">
        <f t="shared" si="28"/>
        <v>0</v>
      </c>
      <c r="M449" s="9">
        <f t="shared" si="30"/>
        <v>0</v>
      </c>
      <c r="BS449" s="8">
        <v>4</v>
      </c>
    </row>
    <row r="450" spans="1:69">
      <c r="A450" t="s">
        <v>827</v>
      </c>
      <c r="B450" s="8" t="s">
        <v>526</v>
      </c>
      <c r="C450" t="s">
        <v>37</v>
      </c>
      <c r="D450" t="s">
        <v>286</v>
      </c>
      <c r="E450" t="s">
        <v>828</v>
      </c>
      <c r="F450" t="s">
        <v>828</v>
      </c>
      <c r="G450" t="s">
        <v>829</v>
      </c>
      <c r="H450" t="s">
        <v>13</v>
      </c>
      <c r="I450" t="s">
        <v>808</v>
      </c>
      <c r="J450" t="str">
        <f t="shared" si="26"/>
        <v>plan close</v>
      </c>
      <c r="K450" s="8">
        <f t="shared" si="27"/>
        <v>7.5</v>
      </c>
      <c r="L450" s="8">
        <f t="shared" si="28"/>
        <v>0</v>
      </c>
      <c r="M450" s="9">
        <f t="shared" si="30"/>
        <v>0</v>
      </c>
      <c r="BQ450" s="8">
        <v>7.5</v>
      </c>
    </row>
    <row r="451" spans="1:69">
      <c r="A451" t="s">
        <v>830</v>
      </c>
      <c r="B451" s="8" t="s">
        <v>258</v>
      </c>
      <c r="C451" t="s">
        <v>37</v>
      </c>
      <c r="D451" t="s">
        <v>38</v>
      </c>
      <c r="E451" t="s">
        <v>42</v>
      </c>
      <c r="F451" t="s">
        <v>43</v>
      </c>
      <c r="G451" t="s">
        <v>831</v>
      </c>
      <c r="H451" t="s">
        <v>13</v>
      </c>
      <c r="I451" t="s">
        <v>808</v>
      </c>
      <c r="J451" t="str">
        <f t="shared" si="26"/>
        <v>plan close</v>
      </c>
      <c r="K451" s="8">
        <f t="shared" si="27"/>
        <v>4</v>
      </c>
      <c r="L451" s="8">
        <f t="shared" si="28"/>
        <v>0</v>
      </c>
      <c r="M451" s="9">
        <f t="shared" si="30"/>
        <v>0</v>
      </c>
      <c r="BQ451" s="8">
        <v>4</v>
      </c>
    </row>
    <row r="452" spans="1:69">
      <c r="A452" t="s">
        <v>832</v>
      </c>
      <c r="B452" s="8" t="s">
        <v>258</v>
      </c>
      <c r="C452" t="s">
        <v>37</v>
      </c>
      <c r="D452" t="s">
        <v>38</v>
      </c>
      <c r="E452" t="s">
        <v>42</v>
      </c>
      <c r="F452" t="s">
        <v>43</v>
      </c>
      <c r="G452" t="s">
        <v>833</v>
      </c>
      <c r="H452" t="s">
        <v>13</v>
      </c>
      <c r="I452" t="s">
        <v>808</v>
      </c>
      <c r="J452" t="str">
        <f t="shared" si="26"/>
        <v>plan close</v>
      </c>
      <c r="K452" s="8">
        <f t="shared" si="27"/>
        <v>2</v>
      </c>
      <c r="L452" s="8">
        <f t="shared" si="28"/>
        <v>0</v>
      </c>
      <c r="M452" s="9">
        <f t="shared" si="30"/>
        <v>0</v>
      </c>
      <c r="BQ452" s="8">
        <v>2</v>
      </c>
    </row>
    <row r="453" spans="1:69">
      <c r="A453" t="s">
        <v>834</v>
      </c>
      <c r="B453" s="8" t="s">
        <v>258</v>
      </c>
      <c r="C453" t="s">
        <v>37</v>
      </c>
      <c r="D453" t="s">
        <v>76</v>
      </c>
      <c r="E453" t="s">
        <v>835</v>
      </c>
      <c r="F453" t="s">
        <v>835</v>
      </c>
      <c r="G453" t="s">
        <v>49</v>
      </c>
      <c r="H453" t="s">
        <v>7</v>
      </c>
      <c r="I453" t="s">
        <v>760</v>
      </c>
      <c r="J453" t="str">
        <f t="shared" si="26"/>
        <v>plan close</v>
      </c>
      <c r="K453" s="8">
        <f t="shared" si="27"/>
        <v>0.5</v>
      </c>
      <c r="L453" s="8">
        <f t="shared" si="28"/>
        <v>0</v>
      </c>
      <c r="M453" s="9">
        <f t="shared" si="30"/>
        <v>0</v>
      </c>
      <c r="BQ453" s="8">
        <v>0.5</v>
      </c>
    </row>
    <row r="454" spans="1:69">
      <c r="A454" t="s">
        <v>836</v>
      </c>
      <c r="B454" s="8" t="s">
        <v>258</v>
      </c>
      <c r="C454" t="s">
        <v>37</v>
      </c>
      <c r="D454" t="s">
        <v>76</v>
      </c>
      <c r="E454" t="s">
        <v>837</v>
      </c>
      <c r="F454" t="s">
        <v>837</v>
      </c>
      <c r="G454" t="s">
        <v>49</v>
      </c>
      <c r="H454" t="s">
        <v>7</v>
      </c>
      <c r="I454" t="s">
        <v>760</v>
      </c>
      <c r="J454" t="str">
        <f t="shared" si="26"/>
        <v>plan close</v>
      </c>
      <c r="K454" s="8">
        <f t="shared" si="27"/>
        <v>0.5</v>
      </c>
      <c r="L454" s="8">
        <f t="shared" si="28"/>
        <v>0</v>
      </c>
      <c r="M454" s="9">
        <f t="shared" si="30"/>
        <v>0</v>
      </c>
      <c r="BQ454" s="8">
        <v>0.5</v>
      </c>
    </row>
    <row r="455" spans="1:69">
      <c r="A455" t="s">
        <v>838</v>
      </c>
      <c r="B455" s="8" t="s">
        <v>258</v>
      </c>
      <c r="C455" t="s">
        <v>37</v>
      </c>
      <c r="D455" t="s">
        <v>76</v>
      </c>
      <c r="E455" t="s">
        <v>601</v>
      </c>
      <c r="F455" t="s">
        <v>839</v>
      </c>
      <c r="G455" t="s">
        <v>49</v>
      </c>
      <c r="H455" t="s">
        <v>7</v>
      </c>
      <c r="I455" t="s">
        <v>760</v>
      </c>
      <c r="J455" t="str">
        <f t="shared" si="26"/>
        <v>plan close</v>
      </c>
      <c r="K455" s="8">
        <f t="shared" si="27"/>
        <v>0.5</v>
      </c>
      <c r="L455" s="8">
        <f t="shared" si="28"/>
        <v>0</v>
      </c>
      <c r="M455" s="9">
        <f t="shared" si="30"/>
        <v>0</v>
      </c>
      <c r="BQ455" s="8">
        <v>0.5</v>
      </c>
    </row>
    <row r="456" spans="1:69">
      <c r="A456" t="s">
        <v>840</v>
      </c>
      <c r="B456" s="8" t="s">
        <v>258</v>
      </c>
      <c r="C456" t="s">
        <v>37</v>
      </c>
      <c r="D456" t="s">
        <v>76</v>
      </c>
      <c r="E456" t="s">
        <v>841</v>
      </c>
      <c r="F456" t="s">
        <v>842</v>
      </c>
      <c r="G456" t="s">
        <v>49</v>
      </c>
      <c r="H456" t="s">
        <v>7</v>
      </c>
      <c r="I456" t="s">
        <v>760</v>
      </c>
      <c r="J456" t="str">
        <f t="shared" si="26"/>
        <v>plan close</v>
      </c>
      <c r="K456" s="8">
        <f t="shared" si="27"/>
        <v>0.5</v>
      </c>
      <c r="L456" s="8">
        <f t="shared" si="28"/>
        <v>0</v>
      </c>
      <c r="M456" s="9">
        <f t="shared" si="30"/>
        <v>0</v>
      </c>
      <c r="BQ456" s="8">
        <v>0.5</v>
      </c>
    </row>
    <row r="457" spans="1:69">
      <c r="A457" t="s">
        <v>843</v>
      </c>
      <c r="B457" s="8" t="s">
        <v>258</v>
      </c>
      <c r="C457" t="s">
        <v>37</v>
      </c>
      <c r="D457" t="s">
        <v>105</v>
      </c>
      <c r="E457" t="s">
        <v>135</v>
      </c>
      <c r="F457" t="s">
        <v>701</v>
      </c>
      <c r="G457" t="s">
        <v>844</v>
      </c>
      <c r="H457" t="s">
        <v>13</v>
      </c>
      <c r="I457" t="s">
        <v>760</v>
      </c>
      <c r="J457" t="str">
        <f t="shared" ref="J457:J513" si="31">IF(K457&gt;0,IF(C457="open","plan open",IF(C457="close","plan close","")),IF(C457="open","unplan open",IF(C457="close","unplan close","")))</f>
        <v>plan close</v>
      </c>
      <c r="K457" s="8">
        <f t="shared" ref="K457:K520" si="32">O457+Q457+S457+U457+W457+Y457+AA457+AC457+AE457+AG457+AI457+AK457+AM457+AO457+AQ457+AS457+AU457+AW457+AY457+BA457+BC457+BE457+BG457+BI457+BK457+BM457+BO457++BQ457+BS457+BU457+BW457</f>
        <v>3</v>
      </c>
      <c r="L457" s="8">
        <f t="shared" ref="L457:L520" si="33">P457+R457+T457+V457+X457+Z457+AB457+AD457+AF457+AH457+AJ457+AL457+AN457+AP457+AR457+AT457+AV457+AX457+AZ457+BB457+BD457+BF457+BH457+BJ457+BL457+BN457+BP457++BR457+BT457+BV457+BX457</f>
        <v>0</v>
      </c>
      <c r="M457" s="9">
        <f t="shared" si="30"/>
        <v>0</v>
      </c>
      <c r="BQ457" s="8">
        <v>3</v>
      </c>
    </row>
    <row r="458" spans="1:69">
      <c r="A458" t="s">
        <v>845</v>
      </c>
      <c r="B458" s="8" t="s">
        <v>526</v>
      </c>
      <c r="C458" t="s">
        <v>37</v>
      </c>
      <c r="D458" t="s">
        <v>105</v>
      </c>
      <c r="E458" t="s">
        <v>109</v>
      </c>
      <c r="F458" t="s">
        <v>109</v>
      </c>
      <c r="G458" t="s">
        <v>846</v>
      </c>
      <c r="H458" t="s">
        <v>19</v>
      </c>
      <c r="I458" t="s">
        <v>760</v>
      </c>
      <c r="J458" t="str">
        <f t="shared" si="31"/>
        <v>plan close</v>
      </c>
      <c r="K458" s="8">
        <f t="shared" si="32"/>
        <v>0.83</v>
      </c>
      <c r="L458" s="8">
        <f t="shared" si="33"/>
        <v>0</v>
      </c>
      <c r="M458" s="9">
        <f t="shared" si="30"/>
        <v>0</v>
      </c>
      <c r="BQ458" s="8">
        <v>0.83</v>
      </c>
    </row>
    <row r="459" spans="1:69">
      <c r="A459" t="s">
        <v>847</v>
      </c>
      <c r="B459" s="8" t="s">
        <v>526</v>
      </c>
      <c r="C459" t="s">
        <v>37</v>
      </c>
      <c r="D459" t="s">
        <v>105</v>
      </c>
      <c r="E459" t="s">
        <v>848</v>
      </c>
      <c r="F459" t="s">
        <v>848</v>
      </c>
      <c r="G459" t="s">
        <v>846</v>
      </c>
      <c r="H459" t="s">
        <v>19</v>
      </c>
      <c r="I459" t="s">
        <v>760</v>
      </c>
      <c r="J459" t="str">
        <f t="shared" si="31"/>
        <v>plan close</v>
      </c>
      <c r="K459" s="8">
        <f t="shared" si="32"/>
        <v>0.67</v>
      </c>
      <c r="L459" s="8">
        <f t="shared" si="33"/>
        <v>0</v>
      </c>
      <c r="M459" s="9">
        <f t="shared" si="30"/>
        <v>0</v>
      </c>
      <c r="BQ459" s="8">
        <v>0.67</v>
      </c>
    </row>
    <row r="460" spans="1:69">
      <c r="A460" t="s">
        <v>849</v>
      </c>
      <c r="B460" s="8" t="s">
        <v>526</v>
      </c>
      <c r="C460" t="s">
        <v>37</v>
      </c>
      <c r="D460" t="s">
        <v>105</v>
      </c>
      <c r="E460" t="s">
        <v>850</v>
      </c>
      <c r="F460" t="s">
        <v>850</v>
      </c>
      <c r="G460" t="s">
        <v>846</v>
      </c>
      <c r="H460" t="s">
        <v>19</v>
      </c>
      <c r="I460" t="s">
        <v>760</v>
      </c>
      <c r="J460" t="str">
        <f t="shared" si="31"/>
        <v>plan close</v>
      </c>
      <c r="K460" s="8">
        <f t="shared" si="32"/>
        <v>0.83</v>
      </c>
      <c r="L460" s="8">
        <f t="shared" si="33"/>
        <v>0</v>
      </c>
      <c r="M460" s="9">
        <f t="shared" si="30"/>
        <v>0</v>
      </c>
      <c r="BQ460" s="8">
        <v>0.83</v>
      </c>
    </row>
    <row r="461" spans="1:69">
      <c r="A461" t="s">
        <v>851</v>
      </c>
      <c r="B461" s="8" t="s">
        <v>526</v>
      </c>
      <c r="C461" t="s">
        <v>37</v>
      </c>
      <c r="D461" t="s">
        <v>105</v>
      </c>
      <c r="E461" t="s">
        <v>852</v>
      </c>
      <c r="F461" t="s">
        <v>852</v>
      </c>
      <c r="G461" t="s">
        <v>846</v>
      </c>
      <c r="H461" t="s">
        <v>19</v>
      </c>
      <c r="I461" t="s">
        <v>760</v>
      </c>
      <c r="J461" t="str">
        <f t="shared" si="31"/>
        <v>plan close</v>
      </c>
      <c r="K461" s="8">
        <f t="shared" si="32"/>
        <v>0.67</v>
      </c>
      <c r="L461" s="8">
        <f t="shared" si="33"/>
        <v>0</v>
      </c>
      <c r="M461" s="9">
        <f t="shared" si="30"/>
        <v>0</v>
      </c>
      <c r="BQ461" s="8">
        <v>0.67</v>
      </c>
    </row>
    <row r="462" spans="1:69">
      <c r="A462" t="s">
        <v>853</v>
      </c>
      <c r="B462" s="8" t="s">
        <v>526</v>
      </c>
      <c r="C462" t="s">
        <v>37</v>
      </c>
      <c r="D462" t="s">
        <v>105</v>
      </c>
      <c r="E462" t="s">
        <v>854</v>
      </c>
      <c r="F462" t="s">
        <v>854</v>
      </c>
      <c r="G462" t="s">
        <v>846</v>
      </c>
      <c r="H462" t="s">
        <v>19</v>
      </c>
      <c r="I462" t="s">
        <v>760</v>
      </c>
      <c r="J462" t="str">
        <f t="shared" si="31"/>
        <v>plan close</v>
      </c>
      <c r="K462" s="8">
        <f t="shared" si="32"/>
        <v>0.83</v>
      </c>
      <c r="L462" s="8">
        <f t="shared" si="33"/>
        <v>0</v>
      </c>
      <c r="M462" s="9">
        <f t="shared" si="30"/>
        <v>0</v>
      </c>
      <c r="BQ462" s="8">
        <v>0.83</v>
      </c>
    </row>
    <row r="463" spans="1:69">
      <c r="A463" t="s">
        <v>855</v>
      </c>
      <c r="B463" s="8" t="s">
        <v>526</v>
      </c>
      <c r="C463" t="s">
        <v>37</v>
      </c>
      <c r="D463" t="s">
        <v>105</v>
      </c>
      <c r="E463" t="s">
        <v>856</v>
      </c>
      <c r="F463" t="s">
        <v>856</v>
      </c>
      <c r="G463" t="s">
        <v>846</v>
      </c>
      <c r="H463" t="s">
        <v>19</v>
      </c>
      <c r="I463" t="s">
        <v>760</v>
      </c>
      <c r="J463" t="str">
        <f t="shared" si="31"/>
        <v>plan close</v>
      </c>
      <c r="K463" s="8">
        <f t="shared" si="32"/>
        <v>0.67</v>
      </c>
      <c r="L463" s="8">
        <f t="shared" si="33"/>
        <v>0</v>
      </c>
      <c r="M463" s="9">
        <f t="shared" si="30"/>
        <v>0</v>
      </c>
      <c r="BQ463" s="8">
        <v>0.67</v>
      </c>
    </row>
    <row r="464" spans="1:69">
      <c r="A464" t="s">
        <v>857</v>
      </c>
      <c r="B464" s="8" t="s">
        <v>526</v>
      </c>
      <c r="C464" t="s">
        <v>37</v>
      </c>
      <c r="D464" t="s">
        <v>141</v>
      </c>
      <c r="E464" t="s">
        <v>150</v>
      </c>
      <c r="F464" t="s">
        <v>150</v>
      </c>
      <c r="G464" t="s">
        <v>858</v>
      </c>
      <c r="H464" t="s">
        <v>13</v>
      </c>
      <c r="I464" t="s">
        <v>760</v>
      </c>
      <c r="J464" t="str">
        <f t="shared" si="31"/>
        <v>plan close</v>
      </c>
      <c r="K464" s="8">
        <f t="shared" si="32"/>
        <v>3</v>
      </c>
      <c r="L464" s="8">
        <f t="shared" si="33"/>
        <v>0</v>
      </c>
      <c r="M464" s="9">
        <f t="shared" si="30"/>
        <v>0</v>
      </c>
      <c r="BQ464" s="8">
        <v>3</v>
      </c>
    </row>
    <row r="465" spans="1:69">
      <c r="A465" t="s">
        <v>859</v>
      </c>
      <c r="B465" s="8" t="s">
        <v>258</v>
      </c>
      <c r="C465" t="s">
        <v>37</v>
      </c>
      <c r="D465" t="s">
        <v>46</v>
      </c>
      <c r="E465" t="s">
        <v>860</v>
      </c>
      <c r="F465" t="s">
        <v>860</v>
      </c>
      <c r="G465" t="s">
        <v>559</v>
      </c>
      <c r="H465" t="s">
        <v>13</v>
      </c>
      <c r="I465" t="s">
        <v>760</v>
      </c>
      <c r="J465" t="str">
        <f t="shared" si="31"/>
        <v>plan close</v>
      </c>
      <c r="K465" s="8">
        <f t="shared" si="32"/>
        <v>4</v>
      </c>
      <c r="L465" s="8">
        <f t="shared" si="33"/>
        <v>0</v>
      </c>
      <c r="M465" s="9">
        <f t="shared" si="30"/>
        <v>0</v>
      </c>
      <c r="BQ465" s="8">
        <v>4</v>
      </c>
    </row>
    <row r="466" spans="1:69">
      <c r="A466" t="s">
        <v>861</v>
      </c>
      <c r="B466" s="8" t="s">
        <v>258</v>
      </c>
      <c r="C466" t="s">
        <v>37</v>
      </c>
      <c r="D466" t="s">
        <v>38</v>
      </c>
      <c r="E466" t="s">
        <v>550</v>
      </c>
      <c r="F466" t="s">
        <v>550</v>
      </c>
      <c r="G466" t="s">
        <v>49</v>
      </c>
      <c r="H466" t="s">
        <v>7</v>
      </c>
      <c r="I466" t="s">
        <v>760</v>
      </c>
      <c r="J466" t="str">
        <f t="shared" si="31"/>
        <v>plan close</v>
      </c>
      <c r="K466" s="8">
        <f t="shared" si="32"/>
        <v>0.5</v>
      </c>
      <c r="L466" s="8">
        <f t="shared" si="33"/>
        <v>0</v>
      </c>
      <c r="M466" s="9">
        <f t="shared" si="30"/>
        <v>0</v>
      </c>
      <c r="BQ466" s="8">
        <v>0.5</v>
      </c>
    </row>
    <row r="467" spans="1:69">
      <c r="A467" t="s">
        <v>862</v>
      </c>
      <c r="B467" s="8" t="s">
        <v>258</v>
      </c>
      <c r="C467" t="s">
        <v>37</v>
      </c>
      <c r="D467" t="s">
        <v>38</v>
      </c>
      <c r="E467" t="s">
        <v>552</v>
      </c>
      <c r="F467" t="s">
        <v>552</v>
      </c>
      <c r="G467" t="s">
        <v>49</v>
      </c>
      <c r="H467" t="s">
        <v>7</v>
      </c>
      <c r="I467" t="s">
        <v>760</v>
      </c>
      <c r="J467" t="str">
        <f t="shared" si="31"/>
        <v>plan close</v>
      </c>
      <c r="K467" s="8">
        <f t="shared" si="32"/>
        <v>0.5</v>
      </c>
      <c r="L467" s="8">
        <f t="shared" si="33"/>
        <v>0</v>
      </c>
      <c r="M467" s="9">
        <f t="shared" si="30"/>
        <v>0</v>
      </c>
      <c r="BQ467" s="8">
        <v>0.5</v>
      </c>
    </row>
    <row r="468" spans="1:69">
      <c r="A468" t="s">
        <v>863</v>
      </c>
      <c r="B468" s="8" t="s">
        <v>258</v>
      </c>
      <c r="C468" t="s">
        <v>37</v>
      </c>
      <c r="D468" t="s">
        <v>46</v>
      </c>
      <c r="E468" t="s">
        <v>100</v>
      </c>
      <c r="F468" t="s">
        <v>100</v>
      </c>
      <c r="G468" t="s">
        <v>49</v>
      </c>
      <c r="H468" t="s">
        <v>7</v>
      </c>
      <c r="I468" t="s">
        <v>760</v>
      </c>
      <c r="J468" t="str">
        <f t="shared" si="31"/>
        <v>plan close</v>
      </c>
      <c r="K468" s="8">
        <f t="shared" si="32"/>
        <v>1</v>
      </c>
      <c r="L468" s="8">
        <f t="shared" si="33"/>
        <v>0</v>
      </c>
      <c r="M468" s="9">
        <f t="shared" si="30"/>
        <v>0</v>
      </c>
      <c r="BQ468" s="8">
        <v>1</v>
      </c>
    </row>
    <row r="469" spans="1:69">
      <c r="A469" t="s">
        <v>864</v>
      </c>
      <c r="B469" s="8" t="s">
        <v>258</v>
      </c>
      <c r="C469" t="s">
        <v>37</v>
      </c>
      <c r="D469" t="s">
        <v>46</v>
      </c>
      <c r="E469" t="s">
        <v>102</v>
      </c>
      <c r="F469" t="s">
        <v>102</v>
      </c>
      <c r="G469" t="s">
        <v>49</v>
      </c>
      <c r="H469" t="s">
        <v>7</v>
      </c>
      <c r="I469" t="s">
        <v>760</v>
      </c>
      <c r="J469" t="str">
        <f t="shared" si="31"/>
        <v>plan close</v>
      </c>
      <c r="K469" s="8">
        <f t="shared" si="32"/>
        <v>1</v>
      </c>
      <c r="L469" s="8">
        <f t="shared" si="33"/>
        <v>0</v>
      </c>
      <c r="M469" s="9">
        <f t="shared" si="30"/>
        <v>0</v>
      </c>
      <c r="BQ469" s="8">
        <v>1</v>
      </c>
    </row>
    <row r="470" spans="1:69">
      <c r="A470" t="s">
        <v>865</v>
      </c>
      <c r="B470" s="8" t="s">
        <v>258</v>
      </c>
      <c r="C470" t="s">
        <v>37</v>
      </c>
      <c r="D470" t="s">
        <v>38</v>
      </c>
      <c r="E470" t="s">
        <v>97</v>
      </c>
      <c r="F470" t="s">
        <v>97</v>
      </c>
      <c r="G470" t="s">
        <v>49</v>
      </c>
      <c r="H470" t="s">
        <v>7</v>
      </c>
      <c r="I470" t="s">
        <v>760</v>
      </c>
      <c r="J470" t="str">
        <f t="shared" si="31"/>
        <v>plan close</v>
      </c>
      <c r="K470" s="8">
        <f t="shared" si="32"/>
        <v>1</v>
      </c>
      <c r="L470" s="8">
        <f t="shared" si="33"/>
        <v>0</v>
      </c>
      <c r="M470" s="9">
        <f t="shared" si="30"/>
        <v>0</v>
      </c>
      <c r="BQ470" s="8">
        <v>1</v>
      </c>
    </row>
    <row r="471" spans="1:69">
      <c r="A471" t="s">
        <v>866</v>
      </c>
      <c r="B471" s="8" t="s">
        <v>258</v>
      </c>
      <c r="C471" t="s">
        <v>37</v>
      </c>
      <c r="D471" t="s">
        <v>38</v>
      </c>
      <c r="E471" t="s">
        <v>39</v>
      </c>
      <c r="F471" t="s">
        <v>39</v>
      </c>
      <c r="G471" t="s">
        <v>49</v>
      </c>
      <c r="H471" t="s">
        <v>7</v>
      </c>
      <c r="I471" t="s">
        <v>760</v>
      </c>
      <c r="J471" t="str">
        <f t="shared" si="31"/>
        <v>plan close</v>
      </c>
      <c r="K471" s="8">
        <f t="shared" si="32"/>
        <v>1</v>
      </c>
      <c r="L471" s="8">
        <f t="shared" si="33"/>
        <v>0</v>
      </c>
      <c r="M471" s="9">
        <f t="shared" si="30"/>
        <v>0</v>
      </c>
      <c r="BQ471" s="8">
        <v>1</v>
      </c>
    </row>
    <row r="472" spans="1:69">
      <c r="A472" t="s">
        <v>867</v>
      </c>
      <c r="B472" s="8" t="s">
        <v>258</v>
      </c>
      <c r="C472" t="s">
        <v>37</v>
      </c>
      <c r="D472" t="s">
        <v>38</v>
      </c>
      <c r="E472" t="s">
        <v>70</v>
      </c>
      <c r="F472" t="s">
        <v>70</v>
      </c>
      <c r="G472" t="s">
        <v>49</v>
      </c>
      <c r="H472" t="s">
        <v>7</v>
      </c>
      <c r="I472" t="s">
        <v>760</v>
      </c>
      <c r="J472" t="str">
        <f t="shared" si="31"/>
        <v>plan close</v>
      </c>
      <c r="K472" s="8">
        <f t="shared" si="32"/>
        <v>2</v>
      </c>
      <c r="L472" s="8">
        <f t="shared" si="33"/>
        <v>0</v>
      </c>
      <c r="M472" s="9">
        <f t="shared" si="30"/>
        <v>0</v>
      </c>
      <c r="BQ472" s="8">
        <v>2</v>
      </c>
    </row>
    <row r="473" spans="1:69">
      <c r="A473" t="s">
        <v>868</v>
      </c>
      <c r="B473" s="8" t="s">
        <v>258</v>
      </c>
      <c r="C473" t="s">
        <v>37</v>
      </c>
      <c r="D473" t="s">
        <v>38</v>
      </c>
      <c r="E473" t="s">
        <v>190</v>
      </c>
      <c r="F473" t="s">
        <v>190</v>
      </c>
      <c r="G473" t="s">
        <v>49</v>
      </c>
      <c r="H473" t="s">
        <v>7</v>
      </c>
      <c r="I473" t="s">
        <v>760</v>
      </c>
      <c r="J473" t="str">
        <f t="shared" si="31"/>
        <v>plan close</v>
      </c>
      <c r="K473" s="8">
        <f t="shared" si="32"/>
        <v>2</v>
      </c>
      <c r="L473" s="8">
        <f t="shared" si="33"/>
        <v>0</v>
      </c>
      <c r="M473" s="9">
        <f t="shared" si="30"/>
        <v>0</v>
      </c>
      <c r="BQ473" s="8">
        <v>2</v>
      </c>
    </row>
    <row r="474" spans="1:69">
      <c r="A474" t="s">
        <v>869</v>
      </c>
      <c r="B474" s="8" t="s">
        <v>258</v>
      </c>
      <c r="C474" t="s">
        <v>37</v>
      </c>
      <c r="D474" t="s">
        <v>67</v>
      </c>
      <c r="E474" t="s">
        <v>68</v>
      </c>
      <c r="F474" t="s">
        <v>68</v>
      </c>
      <c r="G474" t="s">
        <v>49</v>
      </c>
      <c r="H474" t="s">
        <v>7</v>
      </c>
      <c r="I474" t="s">
        <v>760</v>
      </c>
      <c r="J474" t="str">
        <f t="shared" si="31"/>
        <v>plan close</v>
      </c>
      <c r="K474" s="8">
        <f t="shared" si="32"/>
        <v>2</v>
      </c>
      <c r="L474" s="8">
        <f t="shared" si="33"/>
        <v>0</v>
      </c>
      <c r="M474" s="9">
        <f t="shared" si="30"/>
        <v>0</v>
      </c>
      <c r="BQ474" s="8">
        <v>2</v>
      </c>
    </row>
    <row r="475" spans="1:75">
      <c r="A475" t="s">
        <v>870</v>
      </c>
      <c r="B475" s="8" t="s">
        <v>258</v>
      </c>
      <c r="C475" t="s">
        <v>37</v>
      </c>
      <c r="D475" t="s">
        <v>67</v>
      </c>
      <c r="E475" t="s">
        <v>508</v>
      </c>
      <c r="F475" t="s">
        <v>508</v>
      </c>
      <c r="G475" t="s">
        <v>871</v>
      </c>
      <c r="H475" t="s">
        <v>13</v>
      </c>
      <c r="I475" t="s">
        <v>760</v>
      </c>
      <c r="J475" t="str">
        <f t="shared" si="31"/>
        <v>plan close</v>
      </c>
      <c r="K475" s="8">
        <f t="shared" si="32"/>
        <v>10</v>
      </c>
      <c r="L475" s="8">
        <f t="shared" si="33"/>
        <v>0</v>
      </c>
      <c r="M475" s="9">
        <f t="shared" si="30"/>
        <v>0</v>
      </c>
      <c r="BQ475" s="8">
        <v>4</v>
      </c>
      <c r="BU475" s="8">
        <v>4</v>
      </c>
      <c r="BW475" s="8">
        <v>2</v>
      </c>
    </row>
    <row r="476" spans="1:69">
      <c r="A476" t="s">
        <v>872</v>
      </c>
      <c r="B476" s="8" t="s">
        <v>258</v>
      </c>
      <c r="C476" t="s">
        <v>37</v>
      </c>
      <c r="D476" t="s">
        <v>92</v>
      </c>
      <c r="E476" t="s">
        <v>345</v>
      </c>
      <c r="F476" t="s">
        <v>345</v>
      </c>
      <c r="G476" t="s">
        <v>49</v>
      </c>
      <c r="H476" t="s">
        <v>7</v>
      </c>
      <c r="I476" t="s">
        <v>760</v>
      </c>
      <c r="J476" t="str">
        <f t="shared" si="31"/>
        <v>plan close</v>
      </c>
      <c r="K476" s="8">
        <f t="shared" si="32"/>
        <v>1</v>
      </c>
      <c r="L476" s="8">
        <f t="shared" si="33"/>
        <v>0</v>
      </c>
      <c r="M476" s="9">
        <f t="shared" si="30"/>
        <v>0</v>
      </c>
      <c r="BQ476" s="8">
        <v>1</v>
      </c>
    </row>
    <row r="477" spans="1:69">
      <c r="A477" t="s">
        <v>873</v>
      </c>
      <c r="B477" s="8" t="s">
        <v>258</v>
      </c>
      <c r="C477" t="s">
        <v>37</v>
      </c>
      <c r="D477" t="s">
        <v>92</v>
      </c>
      <c r="E477" t="s">
        <v>343</v>
      </c>
      <c r="F477" t="s">
        <v>343</v>
      </c>
      <c r="G477" t="s">
        <v>49</v>
      </c>
      <c r="H477" t="s">
        <v>7</v>
      </c>
      <c r="I477" t="s">
        <v>760</v>
      </c>
      <c r="J477" t="str">
        <f t="shared" si="31"/>
        <v>plan close</v>
      </c>
      <c r="K477" s="8">
        <f t="shared" si="32"/>
        <v>1</v>
      </c>
      <c r="L477" s="8">
        <f t="shared" si="33"/>
        <v>0</v>
      </c>
      <c r="M477" s="9">
        <f t="shared" si="30"/>
        <v>0</v>
      </c>
      <c r="BQ477" s="8">
        <v>1</v>
      </c>
    </row>
    <row r="478" spans="1:69">
      <c r="A478" t="s">
        <v>874</v>
      </c>
      <c r="B478" s="8" t="s">
        <v>258</v>
      </c>
      <c r="C478" t="s">
        <v>37</v>
      </c>
      <c r="D478" t="s">
        <v>92</v>
      </c>
      <c r="E478" t="s">
        <v>460</v>
      </c>
      <c r="F478" t="s">
        <v>460</v>
      </c>
      <c r="G478" t="s">
        <v>49</v>
      </c>
      <c r="H478" t="s">
        <v>7</v>
      </c>
      <c r="I478" t="s">
        <v>760</v>
      </c>
      <c r="J478" t="str">
        <f t="shared" si="31"/>
        <v>plan close</v>
      </c>
      <c r="K478" s="8">
        <f t="shared" si="32"/>
        <v>2</v>
      </c>
      <c r="L478" s="8">
        <f t="shared" si="33"/>
        <v>0</v>
      </c>
      <c r="M478" s="9">
        <f t="shared" si="30"/>
        <v>0</v>
      </c>
      <c r="BQ478" s="8">
        <v>2</v>
      </c>
    </row>
    <row r="479" spans="1:71">
      <c r="A479" t="s">
        <v>875</v>
      </c>
      <c r="B479" s="8" t="s">
        <v>258</v>
      </c>
      <c r="C479" t="s">
        <v>37</v>
      </c>
      <c r="D479" t="s">
        <v>38</v>
      </c>
      <c r="E479" t="s">
        <v>204</v>
      </c>
      <c r="F479" t="s">
        <v>204</v>
      </c>
      <c r="G479" t="s">
        <v>49</v>
      </c>
      <c r="H479" t="s">
        <v>7</v>
      </c>
      <c r="I479" t="s">
        <v>760</v>
      </c>
      <c r="J479" t="str">
        <f t="shared" si="31"/>
        <v>plan close</v>
      </c>
      <c r="K479" s="8">
        <f t="shared" si="32"/>
        <v>2</v>
      </c>
      <c r="L479" s="8">
        <f t="shared" si="33"/>
        <v>0</v>
      </c>
      <c r="M479" s="9">
        <f t="shared" si="30"/>
        <v>0</v>
      </c>
      <c r="BS479" s="8">
        <v>2</v>
      </c>
    </row>
    <row r="480" spans="1:71">
      <c r="A480" t="s">
        <v>876</v>
      </c>
      <c r="B480" s="8" t="s">
        <v>258</v>
      </c>
      <c r="C480" t="s">
        <v>37</v>
      </c>
      <c r="D480" t="s">
        <v>38</v>
      </c>
      <c r="E480" t="s">
        <v>184</v>
      </c>
      <c r="F480" t="s">
        <v>184</v>
      </c>
      <c r="G480" t="s">
        <v>49</v>
      </c>
      <c r="H480" t="s">
        <v>7</v>
      </c>
      <c r="I480" t="s">
        <v>760</v>
      </c>
      <c r="J480" t="str">
        <f t="shared" si="31"/>
        <v>plan close</v>
      </c>
      <c r="K480" s="8">
        <f t="shared" si="32"/>
        <v>2</v>
      </c>
      <c r="L480" s="8">
        <f t="shared" si="33"/>
        <v>0</v>
      </c>
      <c r="M480" s="9">
        <f t="shared" si="30"/>
        <v>0</v>
      </c>
      <c r="BS480" s="8">
        <v>2</v>
      </c>
    </row>
    <row r="481" spans="1:71">
      <c r="A481" t="s">
        <v>877</v>
      </c>
      <c r="B481" s="8" t="s">
        <v>258</v>
      </c>
      <c r="C481" t="s">
        <v>37</v>
      </c>
      <c r="D481" t="s">
        <v>76</v>
      </c>
      <c r="E481" t="s">
        <v>89</v>
      </c>
      <c r="F481" t="s">
        <v>89</v>
      </c>
      <c r="G481" t="s">
        <v>49</v>
      </c>
      <c r="H481" t="s">
        <v>7</v>
      </c>
      <c r="I481" t="s">
        <v>760</v>
      </c>
      <c r="J481" t="str">
        <f t="shared" si="31"/>
        <v>plan close</v>
      </c>
      <c r="K481" s="8">
        <f t="shared" si="32"/>
        <v>2</v>
      </c>
      <c r="L481" s="8">
        <f t="shared" si="33"/>
        <v>0</v>
      </c>
      <c r="M481" s="9">
        <f t="shared" si="30"/>
        <v>0</v>
      </c>
      <c r="BS481" s="8">
        <v>2</v>
      </c>
    </row>
    <row r="482" spans="1:71">
      <c r="A482" t="s">
        <v>878</v>
      </c>
      <c r="B482" s="8" t="s">
        <v>258</v>
      </c>
      <c r="C482" t="s">
        <v>37</v>
      </c>
      <c r="D482" t="s">
        <v>76</v>
      </c>
      <c r="E482" t="s">
        <v>386</v>
      </c>
      <c r="F482" t="s">
        <v>386</v>
      </c>
      <c r="G482" t="s">
        <v>49</v>
      </c>
      <c r="H482" t="s">
        <v>7</v>
      </c>
      <c r="I482" t="s">
        <v>760</v>
      </c>
      <c r="J482" t="str">
        <f t="shared" si="31"/>
        <v>plan close</v>
      </c>
      <c r="K482" s="8">
        <f t="shared" si="32"/>
        <v>2</v>
      </c>
      <c r="L482" s="8">
        <f t="shared" si="33"/>
        <v>0</v>
      </c>
      <c r="M482" s="9">
        <f t="shared" si="30"/>
        <v>0</v>
      </c>
      <c r="BS482" s="8">
        <v>2</v>
      </c>
    </row>
    <row r="483" spans="1:71">
      <c r="A483" t="s">
        <v>879</v>
      </c>
      <c r="B483" s="8" t="s">
        <v>258</v>
      </c>
      <c r="C483" t="s">
        <v>37</v>
      </c>
      <c r="D483" t="s">
        <v>105</v>
      </c>
      <c r="E483" t="s">
        <v>135</v>
      </c>
      <c r="F483" t="s">
        <v>701</v>
      </c>
      <c r="G483" t="s">
        <v>880</v>
      </c>
      <c r="H483" t="s">
        <v>13</v>
      </c>
      <c r="I483" t="s">
        <v>760</v>
      </c>
      <c r="J483" t="str">
        <f t="shared" si="31"/>
        <v>plan close</v>
      </c>
      <c r="K483" s="8">
        <f t="shared" si="32"/>
        <v>6</v>
      </c>
      <c r="L483" s="8">
        <f t="shared" si="33"/>
        <v>0</v>
      </c>
      <c r="M483" s="9">
        <f t="shared" si="30"/>
        <v>0</v>
      </c>
      <c r="BS483" s="8">
        <v>6</v>
      </c>
    </row>
    <row r="484" spans="1:71">
      <c r="A484" t="s">
        <v>881</v>
      </c>
      <c r="B484" s="8" t="s">
        <v>258</v>
      </c>
      <c r="C484" t="s">
        <v>37</v>
      </c>
      <c r="D484" t="s">
        <v>76</v>
      </c>
      <c r="E484" t="s">
        <v>882</v>
      </c>
      <c r="F484" t="s">
        <v>883</v>
      </c>
      <c r="G484" t="s">
        <v>880</v>
      </c>
      <c r="H484" t="s">
        <v>13</v>
      </c>
      <c r="I484" t="s">
        <v>760</v>
      </c>
      <c r="J484" t="str">
        <f t="shared" si="31"/>
        <v>plan close</v>
      </c>
      <c r="K484" s="8">
        <f t="shared" si="32"/>
        <v>2</v>
      </c>
      <c r="L484" s="8">
        <f t="shared" si="33"/>
        <v>0</v>
      </c>
      <c r="M484" s="9">
        <f t="shared" si="30"/>
        <v>0</v>
      </c>
      <c r="BS484" s="8">
        <v>2</v>
      </c>
    </row>
    <row r="485" spans="1:71">
      <c r="A485" t="s">
        <v>884</v>
      </c>
      <c r="B485" s="8" t="s">
        <v>258</v>
      </c>
      <c r="C485" t="s">
        <v>37</v>
      </c>
      <c r="D485" t="s">
        <v>76</v>
      </c>
      <c r="E485" t="s">
        <v>332</v>
      </c>
      <c r="F485" t="s">
        <v>885</v>
      </c>
      <c r="G485" t="s">
        <v>880</v>
      </c>
      <c r="H485" t="s">
        <v>13</v>
      </c>
      <c r="I485" t="s">
        <v>760</v>
      </c>
      <c r="J485" t="str">
        <f t="shared" si="31"/>
        <v>plan close</v>
      </c>
      <c r="K485" s="8">
        <f t="shared" si="32"/>
        <v>2</v>
      </c>
      <c r="L485" s="8">
        <f t="shared" si="33"/>
        <v>0</v>
      </c>
      <c r="M485" s="9">
        <f t="shared" si="30"/>
        <v>0</v>
      </c>
      <c r="BS485" s="8">
        <v>2</v>
      </c>
    </row>
    <row r="486" spans="1:71">
      <c r="A486" t="s">
        <v>886</v>
      </c>
      <c r="B486" s="8" t="s">
        <v>258</v>
      </c>
      <c r="C486" t="s">
        <v>37</v>
      </c>
      <c r="D486" t="s">
        <v>92</v>
      </c>
      <c r="E486" t="s">
        <v>154</v>
      </c>
      <c r="F486" t="s">
        <v>154</v>
      </c>
      <c r="G486" t="s">
        <v>49</v>
      </c>
      <c r="H486" t="s">
        <v>7</v>
      </c>
      <c r="I486" t="s">
        <v>760</v>
      </c>
      <c r="J486" t="str">
        <f t="shared" si="31"/>
        <v>plan close</v>
      </c>
      <c r="K486" s="8">
        <f t="shared" si="32"/>
        <v>4</v>
      </c>
      <c r="L486" s="8">
        <f t="shared" si="33"/>
        <v>0</v>
      </c>
      <c r="M486" s="9">
        <f t="shared" si="30"/>
        <v>0</v>
      </c>
      <c r="BS486" s="8">
        <v>4</v>
      </c>
    </row>
    <row r="487" spans="1:71">
      <c r="A487" t="s">
        <v>887</v>
      </c>
      <c r="B487" s="8" t="s">
        <v>258</v>
      </c>
      <c r="C487" t="s">
        <v>37</v>
      </c>
      <c r="D487" t="s">
        <v>286</v>
      </c>
      <c r="E487" t="s">
        <v>369</v>
      </c>
      <c r="F487" t="s">
        <v>369</v>
      </c>
      <c r="G487" t="s">
        <v>49</v>
      </c>
      <c r="H487" t="s">
        <v>7</v>
      </c>
      <c r="I487" t="s">
        <v>760</v>
      </c>
      <c r="J487" t="str">
        <f t="shared" si="31"/>
        <v>plan close</v>
      </c>
      <c r="K487" s="8">
        <f t="shared" si="32"/>
        <v>2</v>
      </c>
      <c r="L487" s="8">
        <f t="shared" si="33"/>
        <v>0</v>
      </c>
      <c r="M487" s="9">
        <f t="shared" si="30"/>
        <v>0</v>
      </c>
      <c r="BS487" s="8">
        <v>2</v>
      </c>
    </row>
    <row r="488" spans="1:71">
      <c r="A488" t="s">
        <v>888</v>
      </c>
      <c r="B488" s="8" t="s">
        <v>526</v>
      </c>
      <c r="C488" t="s">
        <v>37</v>
      </c>
      <c r="D488" t="s">
        <v>141</v>
      </c>
      <c r="E488" t="s">
        <v>405</v>
      </c>
      <c r="F488" t="s">
        <v>405</v>
      </c>
      <c r="G488" t="s">
        <v>889</v>
      </c>
      <c r="H488" t="s">
        <v>7</v>
      </c>
      <c r="I488" t="s">
        <v>760</v>
      </c>
      <c r="J488" t="str">
        <f t="shared" si="31"/>
        <v>plan close</v>
      </c>
      <c r="K488" s="8">
        <f t="shared" si="32"/>
        <v>1.5</v>
      </c>
      <c r="L488" s="8">
        <f t="shared" si="33"/>
        <v>0</v>
      </c>
      <c r="M488" s="9">
        <f t="shared" si="30"/>
        <v>0</v>
      </c>
      <c r="BS488" s="8">
        <v>1.5</v>
      </c>
    </row>
    <row r="489" spans="1:71">
      <c r="A489" t="s">
        <v>890</v>
      </c>
      <c r="B489" s="8" t="s">
        <v>526</v>
      </c>
      <c r="C489" t="s">
        <v>37</v>
      </c>
      <c r="D489" t="s">
        <v>141</v>
      </c>
      <c r="E489" t="s">
        <v>407</v>
      </c>
      <c r="F489" t="s">
        <v>407</v>
      </c>
      <c r="G489" t="s">
        <v>889</v>
      </c>
      <c r="H489" t="s">
        <v>7</v>
      </c>
      <c r="I489" t="s">
        <v>760</v>
      </c>
      <c r="J489" t="str">
        <f t="shared" si="31"/>
        <v>plan close</v>
      </c>
      <c r="K489" s="8">
        <f t="shared" si="32"/>
        <v>1.5</v>
      </c>
      <c r="L489" s="8">
        <f t="shared" si="33"/>
        <v>0</v>
      </c>
      <c r="M489" s="9">
        <f t="shared" si="30"/>
        <v>0</v>
      </c>
      <c r="BS489" s="8">
        <v>1.5</v>
      </c>
    </row>
    <row r="490" spans="1:71">
      <c r="A490" t="s">
        <v>891</v>
      </c>
      <c r="B490" s="8" t="s">
        <v>526</v>
      </c>
      <c r="C490" t="s">
        <v>37</v>
      </c>
      <c r="D490" t="s">
        <v>141</v>
      </c>
      <c r="E490" t="s">
        <v>150</v>
      </c>
      <c r="F490" t="s">
        <v>150</v>
      </c>
      <c r="G490" t="s">
        <v>889</v>
      </c>
      <c r="H490" t="s">
        <v>7</v>
      </c>
      <c r="I490" t="s">
        <v>760</v>
      </c>
      <c r="J490" t="str">
        <f t="shared" si="31"/>
        <v>plan close</v>
      </c>
      <c r="K490" s="8">
        <f t="shared" si="32"/>
        <v>1.5</v>
      </c>
      <c r="L490" s="8">
        <f t="shared" si="33"/>
        <v>0</v>
      </c>
      <c r="M490" s="9">
        <f t="shared" si="30"/>
        <v>0</v>
      </c>
      <c r="BS490" s="8">
        <v>1.5</v>
      </c>
    </row>
    <row r="491" spans="1:71">
      <c r="A491" t="s">
        <v>892</v>
      </c>
      <c r="B491" s="8" t="s">
        <v>526</v>
      </c>
      <c r="C491" t="s">
        <v>37</v>
      </c>
      <c r="D491" t="s">
        <v>141</v>
      </c>
      <c r="E491" t="s">
        <v>893</v>
      </c>
      <c r="F491" t="s">
        <v>893</v>
      </c>
      <c r="G491" t="s">
        <v>894</v>
      </c>
      <c r="H491" t="s">
        <v>7</v>
      </c>
      <c r="I491" t="s">
        <v>760</v>
      </c>
      <c r="J491" t="str">
        <f t="shared" si="31"/>
        <v>plan close</v>
      </c>
      <c r="K491" s="8">
        <f t="shared" si="32"/>
        <v>4.5</v>
      </c>
      <c r="L491" s="8">
        <f t="shared" si="33"/>
        <v>0</v>
      </c>
      <c r="M491" s="9">
        <f t="shared" si="30"/>
        <v>0</v>
      </c>
      <c r="BS491" s="8">
        <v>4.5</v>
      </c>
    </row>
    <row r="492" spans="1:71">
      <c r="A492" t="s">
        <v>895</v>
      </c>
      <c r="B492" s="8" t="s">
        <v>526</v>
      </c>
      <c r="C492" t="s">
        <v>37</v>
      </c>
      <c r="D492" t="s">
        <v>92</v>
      </c>
      <c r="E492" t="s">
        <v>303</v>
      </c>
      <c r="F492" t="s">
        <v>706</v>
      </c>
      <c r="G492" t="s">
        <v>49</v>
      </c>
      <c r="H492" t="s">
        <v>7</v>
      </c>
      <c r="I492" t="s">
        <v>760</v>
      </c>
      <c r="J492" t="str">
        <f t="shared" si="31"/>
        <v>plan close</v>
      </c>
      <c r="K492" s="8">
        <f t="shared" si="32"/>
        <v>2</v>
      </c>
      <c r="L492" s="8">
        <f t="shared" si="33"/>
        <v>0</v>
      </c>
      <c r="M492" s="9">
        <f t="shared" si="30"/>
        <v>0</v>
      </c>
      <c r="BS492" s="8">
        <v>2</v>
      </c>
    </row>
    <row r="493" spans="1:71">
      <c r="A493" t="s">
        <v>896</v>
      </c>
      <c r="B493" s="8" t="s">
        <v>526</v>
      </c>
      <c r="C493" t="s">
        <v>37</v>
      </c>
      <c r="D493" t="s">
        <v>92</v>
      </c>
      <c r="E493" t="s">
        <v>207</v>
      </c>
      <c r="F493" t="s">
        <v>706</v>
      </c>
      <c r="G493" t="s">
        <v>49</v>
      </c>
      <c r="H493" t="s">
        <v>7</v>
      </c>
      <c r="I493" t="s">
        <v>760</v>
      </c>
      <c r="J493" t="str">
        <f t="shared" si="31"/>
        <v>plan close</v>
      </c>
      <c r="K493" s="8">
        <f t="shared" si="32"/>
        <v>1</v>
      </c>
      <c r="L493" s="8">
        <f t="shared" si="33"/>
        <v>0</v>
      </c>
      <c r="M493" s="9">
        <f t="shared" si="30"/>
        <v>0</v>
      </c>
      <c r="BS493" s="8">
        <v>1</v>
      </c>
    </row>
    <row r="494" spans="1:75">
      <c r="A494" t="s">
        <v>897</v>
      </c>
      <c r="B494" s="8" t="s">
        <v>258</v>
      </c>
      <c r="C494" t="s">
        <v>37</v>
      </c>
      <c r="D494" t="s">
        <v>92</v>
      </c>
      <c r="E494" t="s">
        <v>207</v>
      </c>
      <c r="F494" t="s">
        <v>255</v>
      </c>
      <c r="G494" t="s">
        <v>898</v>
      </c>
      <c r="H494" t="s">
        <v>7</v>
      </c>
      <c r="I494" t="s">
        <v>760</v>
      </c>
      <c r="J494" t="str">
        <f t="shared" si="31"/>
        <v>plan close</v>
      </c>
      <c r="K494" s="8">
        <f t="shared" si="32"/>
        <v>15</v>
      </c>
      <c r="L494" s="8">
        <f t="shared" si="33"/>
        <v>0</v>
      </c>
      <c r="M494" s="9">
        <f t="shared" si="30"/>
        <v>0</v>
      </c>
      <c r="BS494" s="8">
        <v>5</v>
      </c>
      <c r="BU494" s="8">
        <v>5</v>
      </c>
      <c r="BW494" s="8">
        <v>5</v>
      </c>
    </row>
    <row r="495" spans="1:71">
      <c r="A495" t="s">
        <v>899</v>
      </c>
      <c r="B495" s="8" t="s">
        <v>258</v>
      </c>
      <c r="C495" t="s">
        <v>37</v>
      </c>
      <c r="D495" t="s">
        <v>92</v>
      </c>
      <c r="E495" t="s">
        <v>207</v>
      </c>
      <c r="F495" t="s">
        <v>310</v>
      </c>
      <c r="G495" t="s">
        <v>898</v>
      </c>
      <c r="H495" t="s">
        <v>7</v>
      </c>
      <c r="I495" t="s">
        <v>760</v>
      </c>
      <c r="J495" t="str">
        <f t="shared" si="31"/>
        <v>plan close</v>
      </c>
      <c r="K495" s="8">
        <f t="shared" si="32"/>
        <v>2</v>
      </c>
      <c r="L495" s="8">
        <f t="shared" si="33"/>
        <v>0</v>
      </c>
      <c r="M495" s="9">
        <f t="shared" si="30"/>
        <v>0</v>
      </c>
      <c r="BS495" s="8">
        <v>2</v>
      </c>
    </row>
    <row r="496" spans="1:73">
      <c r="A496" t="s">
        <v>900</v>
      </c>
      <c r="B496" s="8" t="s">
        <v>258</v>
      </c>
      <c r="C496" t="s">
        <v>37</v>
      </c>
      <c r="D496" t="s">
        <v>38</v>
      </c>
      <c r="E496" t="s">
        <v>550</v>
      </c>
      <c r="F496" t="s">
        <v>550</v>
      </c>
      <c r="G496" t="s">
        <v>901</v>
      </c>
      <c r="H496" t="s">
        <v>13</v>
      </c>
      <c r="I496" t="s">
        <v>760</v>
      </c>
      <c r="J496" t="str">
        <f t="shared" si="31"/>
        <v>plan close</v>
      </c>
      <c r="K496" s="8">
        <f t="shared" si="32"/>
        <v>3</v>
      </c>
      <c r="L496" s="8">
        <f t="shared" si="33"/>
        <v>0</v>
      </c>
      <c r="M496" s="9">
        <f t="shared" si="30"/>
        <v>0</v>
      </c>
      <c r="BU496" s="8">
        <v>3</v>
      </c>
    </row>
    <row r="497" spans="1:73">
      <c r="A497" t="s">
        <v>902</v>
      </c>
      <c r="B497" s="8" t="s">
        <v>258</v>
      </c>
      <c r="C497" t="s">
        <v>37</v>
      </c>
      <c r="D497" t="s">
        <v>46</v>
      </c>
      <c r="E497" t="s">
        <v>903</v>
      </c>
      <c r="F497" t="s">
        <v>903</v>
      </c>
      <c r="G497" t="s">
        <v>904</v>
      </c>
      <c r="H497" t="s">
        <v>13</v>
      </c>
      <c r="I497" t="s">
        <v>760</v>
      </c>
      <c r="J497" t="str">
        <f t="shared" si="31"/>
        <v>plan close</v>
      </c>
      <c r="K497" s="8">
        <f t="shared" si="32"/>
        <v>5</v>
      </c>
      <c r="L497" s="8">
        <f t="shared" si="33"/>
        <v>0</v>
      </c>
      <c r="M497" s="9">
        <f t="shared" si="30"/>
        <v>0</v>
      </c>
      <c r="BU497" s="8">
        <v>5</v>
      </c>
    </row>
    <row r="498" spans="1:73">
      <c r="A498" t="s">
        <v>905</v>
      </c>
      <c r="B498" s="8" t="s">
        <v>258</v>
      </c>
      <c r="C498" t="s">
        <v>37</v>
      </c>
      <c r="D498" t="s">
        <v>38</v>
      </c>
      <c r="E498" t="s">
        <v>190</v>
      </c>
      <c r="F498" t="s">
        <v>190</v>
      </c>
      <c r="G498" t="s">
        <v>49</v>
      </c>
      <c r="H498" t="s">
        <v>7</v>
      </c>
      <c r="I498" t="s">
        <v>760</v>
      </c>
      <c r="J498" t="str">
        <f t="shared" si="31"/>
        <v>plan close</v>
      </c>
      <c r="K498" s="8">
        <f t="shared" si="32"/>
        <v>1</v>
      </c>
      <c r="L498" s="8">
        <f t="shared" si="33"/>
        <v>0</v>
      </c>
      <c r="M498" s="9">
        <f t="shared" si="30"/>
        <v>0</v>
      </c>
      <c r="BU498" s="8">
        <v>1</v>
      </c>
    </row>
    <row r="499" spans="1:73">
      <c r="A499" t="s">
        <v>906</v>
      </c>
      <c r="B499" s="8" t="s">
        <v>258</v>
      </c>
      <c r="C499" t="s">
        <v>37</v>
      </c>
      <c r="D499" t="s">
        <v>38</v>
      </c>
      <c r="E499" t="s">
        <v>70</v>
      </c>
      <c r="F499" t="s">
        <v>70</v>
      </c>
      <c r="G499" t="s">
        <v>49</v>
      </c>
      <c r="H499" t="s">
        <v>7</v>
      </c>
      <c r="I499" t="s">
        <v>760</v>
      </c>
      <c r="J499" t="str">
        <f t="shared" si="31"/>
        <v>plan close</v>
      </c>
      <c r="K499" s="8">
        <f t="shared" si="32"/>
        <v>1</v>
      </c>
      <c r="L499" s="8">
        <f t="shared" si="33"/>
        <v>0</v>
      </c>
      <c r="M499" s="9">
        <f t="shared" si="30"/>
        <v>0</v>
      </c>
      <c r="BU499" s="8">
        <v>1</v>
      </c>
    </row>
    <row r="500" spans="1:73">
      <c r="A500" t="s">
        <v>907</v>
      </c>
      <c r="B500" s="8" t="s">
        <v>258</v>
      </c>
      <c r="C500" t="s">
        <v>37</v>
      </c>
      <c r="D500" t="s">
        <v>67</v>
      </c>
      <c r="E500" t="s">
        <v>253</v>
      </c>
      <c r="F500" t="s">
        <v>253</v>
      </c>
      <c r="G500" t="s">
        <v>49</v>
      </c>
      <c r="H500" t="s">
        <v>7</v>
      </c>
      <c r="I500" t="s">
        <v>760</v>
      </c>
      <c r="J500" t="str">
        <f t="shared" si="31"/>
        <v>plan close</v>
      </c>
      <c r="K500" s="8">
        <f t="shared" si="32"/>
        <v>1</v>
      </c>
      <c r="L500" s="8">
        <f t="shared" si="33"/>
        <v>0</v>
      </c>
      <c r="M500" s="9">
        <f t="shared" si="30"/>
        <v>0</v>
      </c>
      <c r="BU500" s="8">
        <v>1</v>
      </c>
    </row>
    <row r="501" spans="1:73">
      <c r="A501" t="s">
        <v>908</v>
      </c>
      <c r="B501" s="8" t="s">
        <v>258</v>
      </c>
      <c r="C501" t="s">
        <v>37</v>
      </c>
      <c r="D501" t="s">
        <v>38</v>
      </c>
      <c r="E501" t="s">
        <v>204</v>
      </c>
      <c r="F501" t="s">
        <v>204</v>
      </c>
      <c r="G501" t="s">
        <v>49</v>
      </c>
      <c r="H501" t="s">
        <v>7</v>
      </c>
      <c r="I501" t="s">
        <v>760</v>
      </c>
      <c r="J501" t="str">
        <f t="shared" si="31"/>
        <v>plan close</v>
      </c>
      <c r="K501" s="8">
        <f t="shared" si="32"/>
        <v>4</v>
      </c>
      <c r="L501" s="8">
        <f t="shared" si="33"/>
        <v>0</v>
      </c>
      <c r="M501" s="9">
        <f t="shared" si="30"/>
        <v>0</v>
      </c>
      <c r="BU501" s="8">
        <v>4</v>
      </c>
    </row>
    <row r="502" spans="1:73">
      <c r="A502" t="s">
        <v>909</v>
      </c>
      <c r="B502" s="8" t="s">
        <v>258</v>
      </c>
      <c r="C502" t="s">
        <v>37</v>
      </c>
      <c r="D502" t="s">
        <v>38</v>
      </c>
      <c r="E502" t="s">
        <v>184</v>
      </c>
      <c r="F502" t="s">
        <v>184</v>
      </c>
      <c r="G502" t="s">
        <v>49</v>
      </c>
      <c r="H502" t="s">
        <v>7</v>
      </c>
      <c r="I502" t="s">
        <v>760</v>
      </c>
      <c r="J502" t="str">
        <f t="shared" si="31"/>
        <v>plan close</v>
      </c>
      <c r="K502" s="8">
        <f t="shared" si="32"/>
        <v>4</v>
      </c>
      <c r="L502" s="8">
        <f t="shared" si="33"/>
        <v>0</v>
      </c>
      <c r="M502" s="9">
        <f t="shared" si="30"/>
        <v>0</v>
      </c>
      <c r="BU502" s="8">
        <v>4</v>
      </c>
    </row>
    <row r="503" spans="1:73">
      <c r="A503" t="s">
        <v>910</v>
      </c>
      <c r="B503" s="8" t="s">
        <v>258</v>
      </c>
      <c r="C503" t="s">
        <v>37</v>
      </c>
      <c r="D503" t="s">
        <v>38</v>
      </c>
      <c r="E503" t="s">
        <v>456</v>
      </c>
      <c r="F503" t="s">
        <v>456</v>
      </c>
      <c r="G503" t="s">
        <v>49</v>
      </c>
      <c r="H503" t="s">
        <v>7</v>
      </c>
      <c r="I503" t="s">
        <v>760</v>
      </c>
      <c r="J503" t="str">
        <f t="shared" si="31"/>
        <v>plan close</v>
      </c>
      <c r="K503" s="8">
        <f t="shared" si="32"/>
        <v>2</v>
      </c>
      <c r="L503" s="8">
        <f t="shared" si="33"/>
        <v>0</v>
      </c>
      <c r="M503" s="9">
        <f t="shared" si="30"/>
        <v>0</v>
      </c>
      <c r="BU503" s="8">
        <v>2</v>
      </c>
    </row>
    <row r="504" spans="1:73">
      <c r="A504" t="s">
        <v>911</v>
      </c>
      <c r="B504" s="8" t="s">
        <v>258</v>
      </c>
      <c r="C504" t="s">
        <v>37</v>
      </c>
      <c r="D504" t="s">
        <v>105</v>
      </c>
      <c r="E504" t="s">
        <v>517</v>
      </c>
      <c r="F504" t="s">
        <v>517</v>
      </c>
      <c r="G504" t="s">
        <v>49</v>
      </c>
      <c r="H504" t="s">
        <v>7</v>
      </c>
      <c r="I504" t="s">
        <v>760</v>
      </c>
      <c r="J504" t="str">
        <f t="shared" si="31"/>
        <v>plan close</v>
      </c>
      <c r="K504" s="8">
        <f t="shared" si="32"/>
        <v>4</v>
      </c>
      <c r="L504" s="8">
        <f t="shared" si="33"/>
        <v>0</v>
      </c>
      <c r="M504" s="9">
        <f t="shared" si="30"/>
        <v>0</v>
      </c>
      <c r="BU504" s="8">
        <v>4</v>
      </c>
    </row>
    <row r="505" spans="1:73">
      <c r="A505" t="s">
        <v>912</v>
      </c>
      <c r="B505" s="8" t="s">
        <v>258</v>
      </c>
      <c r="C505" t="s">
        <v>37</v>
      </c>
      <c r="D505" t="s">
        <v>76</v>
      </c>
      <c r="E505" t="s">
        <v>782</v>
      </c>
      <c r="F505" t="s">
        <v>782</v>
      </c>
      <c r="G505" t="s">
        <v>49</v>
      </c>
      <c r="H505" t="s">
        <v>7</v>
      </c>
      <c r="I505" t="s">
        <v>760</v>
      </c>
      <c r="J505" t="str">
        <f t="shared" si="31"/>
        <v>plan close</v>
      </c>
      <c r="K505" s="8">
        <f t="shared" si="32"/>
        <v>3</v>
      </c>
      <c r="L505" s="8">
        <f t="shared" si="33"/>
        <v>0</v>
      </c>
      <c r="M505" s="9">
        <f t="shared" si="30"/>
        <v>0</v>
      </c>
      <c r="BU505" s="8">
        <v>3</v>
      </c>
    </row>
    <row r="506" spans="1:73">
      <c r="A506" t="s">
        <v>913</v>
      </c>
      <c r="B506" s="8" t="s">
        <v>258</v>
      </c>
      <c r="C506" t="s">
        <v>37</v>
      </c>
      <c r="D506" t="s">
        <v>76</v>
      </c>
      <c r="E506" t="s">
        <v>601</v>
      </c>
      <c r="F506" t="s">
        <v>839</v>
      </c>
      <c r="G506" t="s">
        <v>49</v>
      </c>
      <c r="H506" t="s">
        <v>7</v>
      </c>
      <c r="I506" t="s">
        <v>760</v>
      </c>
      <c r="J506" t="str">
        <f t="shared" si="31"/>
        <v>plan close</v>
      </c>
      <c r="K506" s="8">
        <f t="shared" si="32"/>
        <v>3</v>
      </c>
      <c r="L506" s="8">
        <f t="shared" si="33"/>
        <v>0</v>
      </c>
      <c r="M506" s="9">
        <f t="shared" si="30"/>
        <v>0</v>
      </c>
      <c r="BU506" s="8">
        <v>3</v>
      </c>
    </row>
    <row r="507" spans="1:73">
      <c r="A507" t="s">
        <v>914</v>
      </c>
      <c r="B507" s="8" t="s">
        <v>258</v>
      </c>
      <c r="C507" t="s">
        <v>37</v>
      </c>
      <c r="D507" t="s">
        <v>76</v>
      </c>
      <c r="E507" t="s">
        <v>841</v>
      </c>
      <c r="F507" t="s">
        <v>842</v>
      </c>
      <c r="G507" t="s">
        <v>49</v>
      </c>
      <c r="H507" t="s">
        <v>7</v>
      </c>
      <c r="I507" t="s">
        <v>760</v>
      </c>
      <c r="J507" t="str">
        <f t="shared" si="31"/>
        <v>plan close</v>
      </c>
      <c r="K507" s="8">
        <f t="shared" si="32"/>
        <v>4</v>
      </c>
      <c r="L507" s="8">
        <f t="shared" si="33"/>
        <v>0</v>
      </c>
      <c r="M507" s="9">
        <f t="shared" ref="M507:M521" si="34">IFERROR(L507/K507,0)</f>
        <v>0</v>
      </c>
      <c r="BU507" s="8">
        <v>4</v>
      </c>
    </row>
    <row r="508" spans="1:73">
      <c r="A508" t="s">
        <v>915</v>
      </c>
      <c r="B508" s="8" t="s">
        <v>258</v>
      </c>
      <c r="C508" t="s">
        <v>37</v>
      </c>
      <c r="D508" t="s">
        <v>76</v>
      </c>
      <c r="E508" t="s">
        <v>388</v>
      </c>
      <c r="F508" t="s">
        <v>388</v>
      </c>
      <c r="G508" t="s">
        <v>49</v>
      </c>
      <c r="H508" t="s">
        <v>7</v>
      </c>
      <c r="I508" t="s">
        <v>760</v>
      </c>
      <c r="J508" t="str">
        <f t="shared" si="31"/>
        <v>plan close</v>
      </c>
      <c r="K508" s="8">
        <f t="shared" si="32"/>
        <v>2</v>
      </c>
      <c r="L508" s="8">
        <f t="shared" si="33"/>
        <v>0</v>
      </c>
      <c r="M508" s="9">
        <f t="shared" si="34"/>
        <v>0</v>
      </c>
      <c r="BU508" s="8">
        <v>2</v>
      </c>
    </row>
    <row r="509" spans="1:73">
      <c r="A509" t="s">
        <v>916</v>
      </c>
      <c r="B509" s="8" t="s">
        <v>258</v>
      </c>
      <c r="C509" t="s">
        <v>37</v>
      </c>
      <c r="D509" t="s">
        <v>76</v>
      </c>
      <c r="E509" t="s">
        <v>390</v>
      </c>
      <c r="F509" t="s">
        <v>390</v>
      </c>
      <c r="G509" t="s">
        <v>49</v>
      </c>
      <c r="H509" t="s">
        <v>7</v>
      </c>
      <c r="I509" t="s">
        <v>760</v>
      </c>
      <c r="J509" t="str">
        <f t="shared" si="31"/>
        <v>plan close</v>
      </c>
      <c r="K509" s="8">
        <f t="shared" si="32"/>
        <v>2</v>
      </c>
      <c r="L509" s="8">
        <f t="shared" si="33"/>
        <v>0</v>
      </c>
      <c r="M509" s="9">
        <f t="shared" si="34"/>
        <v>0</v>
      </c>
      <c r="BU509" s="8">
        <v>2</v>
      </c>
    </row>
    <row r="510" spans="1:73">
      <c r="A510" t="s">
        <v>917</v>
      </c>
      <c r="B510" s="8" t="s">
        <v>258</v>
      </c>
      <c r="C510" t="s">
        <v>37</v>
      </c>
      <c r="D510" t="s">
        <v>92</v>
      </c>
      <c r="E510" t="s">
        <v>343</v>
      </c>
      <c r="F510" t="s">
        <v>343</v>
      </c>
      <c r="G510" t="s">
        <v>49</v>
      </c>
      <c r="H510" t="s">
        <v>7</v>
      </c>
      <c r="I510" t="s">
        <v>760</v>
      </c>
      <c r="J510" t="str">
        <f t="shared" si="31"/>
        <v>plan close</v>
      </c>
      <c r="K510" s="8">
        <f t="shared" si="32"/>
        <v>2</v>
      </c>
      <c r="L510" s="8">
        <f t="shared" si="33"/>
        <v>0</v>
      </c>
      <c r="M510" s="9">
        <f t="shared" si="34"/>
        <v>0</v>
      </c>
      <c r="BU510" s="8">
        <v>2</v>
      </c>
    </row>
    <row r="511" spans="1:73">
      <c r="A511" t="s">
        <v>918</v>
      </c>
      <c r="B511" s="8" t="s">
        <v>258</v>
      </c>
      <c r="C511" t="s">
        <v>37</v>
      </c>
      <c r="D511" t="s">
        <v>92</v>
      </c>
      <c r="E511" t="s">
        <v>460</v>
      </c>
      <c r="F511" t="s">
        <v>460</v>
      </c>
      <c r="G511" t="s">
        <v>49</v>
      </c>
      <c r="H511" t="s">
        <v>7</v>
      </c>
      <c r="I511" t="s">
        <v>760</v>
      </c>
      <c r="J511" t="str">
        <f t="shared" si="31"/>
        <v>plan close</v>
      </c>
      <c r="K511" s="8">
        <f t="shared" si="32"/>
        <v>2</v>
      </c>
      <c r="L511" s="8">
        <f t="shared" si="33"/>
        <v>0</v>
      </c>
      <c r="M511" s="9">
        <f t="shared" si="34"/>
        <v>0</v>
      </c>
      <c r="BU511" s="8">
        <v>2</v>
      </c>
    </row>
    <row r="512" spans="1:73">
      <c r="A512" t="s">
        <v>919</v>
      </c>
      <c r="B512" s="8" t="s">
        <v>258</v>
      </c>
      <c r="C512" t="s">
        <v>37</v>
      </c>
      <c r="D512" t="s">
        <v>92</v>
      </c>
      <c r="E512" t="s">
        <v>154</v>
      </c>
      <c r="F512" t="s">
        <v>154</v>
      </c>
      <c r="G512" t="s">
        <v>49</v>
      </c>
      <c r="H512" t="s">
        <v>7</v>
      </c>
      <c r="I512" t="s">
        <v>760</v>
      </c>
      <c r="J512" t="str">
        <f t="shared" si="31"/>
        <v>plan close</v>
      </c>
      <c r="K512" s="8">
        <f t="shared" si="32"/>
        <v>1</v>
      </c>
      <c r="L512" s="8">
        <f t="shared" si="33"/>
        <v>0</v>
      </c>
      <c r="M512" s="9">
        <f t="shared" si="34"/>
        <v>0</v>
      </c>
      <c r="BU512" s="8">
        <v>1</v>
      </c>
    </row>
    <row r="513" spans="1:73">
      <c r="A513" t="s">
        <v>920</v>
      </c>
      <c r="B513" s="8" t="s">
        <v>258</v>
      </c>
      <c r="C513" t="s">
        <v>37</v>
      </c>
      <c r="D513" t="s">
        <v>92</v>
      </c>
      <c r="E513" t="s">
        <v>156</v>
      </c>
      <c r="F513" t="s">
        <v>156</v>
      </c>
      <c r="G513" t="s">
        <v>49</v>
      </c>
      <c r="H513" t="s">
        <v>7</v>
      </c>
      <c r="I513" t="s">
        <v>760</v>
      </c>
      <c r="J513" t="str">
        <f t="shared" si="31"/>
        <v>plan close</v>
      </c>
      <c r="K513" s="8">
        <f t="shared" si="32"/>
        <v>2</v>
      </c>
      <c r="L513" s="8">
        <f t="shared" si="33"/>
        <v>0</v>
      </c>
      <c r="M513" s="9">
        <f t="shared" si="34"/>
        <v>0</v>
      </c>
      <c r="BU513" s="8">
        <v>2</v>
      </c>
    </row>
    <row r="514" spans="1:73">
      <c r="A514" t="s">
        <v>921</v>
      </c>
      <c r="B514" s="8" t="s">
        <v>258</v>
      </c>
      <c r="C514" t="s">
        <v>37</v>
      </c>
      <c r="D514" t="s">
        <v>286</v>
      </c>
      <c r="E514" t="s">
        <v>367</v>
      </c>
      <c r="F514" t="s">
        <v>367</v>
      </c>
      <c r="G514" t="s">
        <v>49</v>
      </c>
      <c r="H514" t="s">
        <v>7</v>
      </c>
      <c r="I514" t="s">
        <v>760</v>
      </c>
      <c r="J514" t="s">
        <v>10</v>
      </c>
      <c r="K514" s="8">
        <f t="shared" si="32"/>
        <v>1</v>
      </c>
      <c r="L514" s="8">
        <f t="shared" si="33"/>
        <v>0</v>
      </c>
      <c r="M514" s="9">
        <f t="shared" si="34"/>
        <v>0</v>
      </c>
      <c r="BU514" s="8">
        <v>1</v>
      </c>
    </row>
    <row r="515" spans="1:73">
      <c r="A515" t="s">
        <v>922</v>
      </c>
      <c r="B515" s="8" t="s">
        <v>258</v>
      </c>
      <c r="C515" t="s">
        <v>37</v>
      </c>
      <c r="D515" t="s">
        <v>286</v>
      </c>
      <c r="E515" t="s">
        <v>369</v>
      </c>
      <c r="F515" t="s">
        <v>369</v>
      </c>
      <c r="G515" t="s">
        <v>49</v>
      </c>
      <c r="H515" t="s">
        <v>7</v>
      </c>
      <c r="I515" t="s">
        <v>760</v>
      </c>
      <c r="J515" t="str">
        <f t="shared" ref="J515:J578" si="35">IF(K515&gt;0,IF(C515="open","plan open",IF(C515="close","plan close","")),IF(C515="open","unplan open",IF(C515="close","unplan close","")))</f>
        <v>plan close</v>
      </c>
      <c r="K515" s="8">
        <f t="shared" si="32"/>
        <v>1</v>
      </c>
      <c r="L515" s="8">
        <f t="shared" si="33"/>
        <v>0</v>
      </c>
      <c r="M515" s="9">
        <f t="shared" si="34"/>
        <v>0</v>
      </c>
      <c r="BU515" s="8">
        <v>1</v>
      </c>
    </row>
    <row r="516" spans="1:73">
      <c r="A516" t="s">
        <v>923</v>
      </c>
      <c r="B516" s="8" t="s">
        <v>258</v>
      </c>
      <c r="C516" t="s">
        <v>37</v>
      </c>
      <c r="D516" t="s">
        <v>286</v>
      </c>
      <c r="E516" t="s">
        <v>337</v>
      </c>
      <c r="F516" t="s">
        <v>337</v>
      </c>
      <c r="G516" t="s">
        <v>49</v>
      </c>
      <c r="H516" t="s">
        <v>7</v>
      </c>
      <c r="I516" t="s">
        <v>760</v>
      </c>
      <c r="J516" t="str">
        <f t="shared" si="35"/>
        <v>plan close</v>
      </c>
      <c r="K516" s="8">
        <f t="shared" si="32"/>
        <v>1</v>
      </c>
      <c r="L516" s="8">
        <f t="shared" si="33"/>
        <v>0</v>
      </c>
      <c r="M516" s="9">
        <f t="shared" si="34"/>
        <v>0</v>
      </c>
      <c r="BU516" s="8">
        <v>1</v>
      </c>
    </row>
    <row r="517" spans="1:73">
      <c r="A517" t="s">
        <v>924</v>
      </c>
      <c r="B517" s="8" t="s">
        <v>258</v>
      </c>
      <c r="C517" t="s">
        <v>37</v>
      </c>
      <c r="D517" t="s">
        <v>286</v>
      </c>
      <c r="E517" t="s">
        <v>372</v>
      </c>
      <c r="F517" t="s">
        <v>372</v>
      </c>
      <c r="G517" t="s">
        <v>49</v>
      </c>
      <c r="H517" t="s">
        <v>7</v>
      </c>
      <c r="I517" t="s">
        <v>760</v>
      </c>
      <c r="J517" t="str">
        <f t="shared" si="35"/>
        <v>plan close</v>
      </c>
      <c r="K517" s="8">
        <f t="shared" si="32"/>
        <v>1</v>
      </c>
      <c r="L517" s="8">
        <f t="shared" si="33"/>
        <v>0</v>
      </c>
      <c r="M517" s="9">
        <f t="shared" si="34"/>
        <v>0</v>
      </c>
      <c r="BU517" s="8">
        <v>1</v>
      </c>
    </row>
    <row r="518" spans="1:73">
      <c r="A518" t="s">
        <v>925</v>
      </c>
      <c r="B518" s="8" t="s">
        <v>258</v>
      </c>
      <c r="C518" t="s">
        <v>37</v>
      </c>
      <c r="D518" t="s">
        <v>286</v>
      </c>
      <c r="E518" t="s">
        <v>374</v>
      </c>
      <c r="F518" t="s">
        <v>374</v>
      </c>
      <c r="G518" t="s">
        <v>49</v>
      </c>
      <c r="H518" t="s">
        <v>7</v>
      </c>
      <c r="I518" t="s">
        <v>760</v>
      </c>
      <c r="J518" t="str">
        <f t="shared" si="35"/>
        <v>plan close</v>
      </c>
      <c r="K518" s="8">
        <f t="shared" si="32"/>
        <v>1</v>
      </c>
      <c r="L518" s="8">
        <f t="shared" si="33"/>
        <v>0</v>
      </c>
      <c r="M518" s="9">
        <f t="shared" si="34"/>
        <v>0</v>
      </c>
      <c r="BU518" s="8">
        <v>1</v>
      </c>
    </row>
    <row r="519" spans="1:73">
      <c r="A519" t="s">
        <v>926</v>
      </c>
      <c r="B519" s="8" t="s">
        <v>258</v>
      </c>
      <c r="C519" t="s">
        <v>37</v>
      </c>
      <c r="D519" t="s">
        <v>286</v>
      </c>
      <c r="E519" t="s">
        <v>376</v>
      </c>
      <c r="F519" t="s">
        <v>376</v>
      </c>
      <c r="G519" t="s">
        <v>49</v>
      </c>
      <c r="H519" t="s">
        <v>7</v>
      </c>
      <c r="I519" t="s">
        <v>760</v>
      </c>
      <c r="J519" t="str">
        <f t="shared" si="35"/>
        <v>plan close</v>
      </c>
      <c r="K519" s="8">
        <f t="shared" si="32"/>
        <v>0.5</v>
      </c>
      <c r="L519" s="8">
        <f t="shared" si="33"/>
        <v>0</v>
      </c>
      <c r="M519" s="9">
        <f t="shared" si="34"/>
        <v>0</v>
      </c>
      <c r="BU519" s="8">
        <v>0.5</v>
      </c>
    </row>
    <row r="520" spans="1:73">
      <c r="A520" t="s">
        <v>927</v>
      </c>
      <c r="B520" s="8" t="s">
        <v>258</v>
      </c>
      <c r="C520" t="s">
        <v>37</v>
      </c>
      <c r="D520" t="s">
        <v>286</v>
      </c>
      <c r="E520" t="s">
        <v>378</v>
      </c>
      <c r="F520" t="s">
        <v>378</v>
      </c>
      <c r="G520" t="s">
        <v>49</v>
      </c>
      <c r="H520" t="s">
        <v>7</v>
      </c>
      <c r="I520" t="s">
        <v>760</v>
      </c>
      <c r="J520" t="str">
        <f t="shared" si="35"/>
        <v>plan close</v>
      </c>
      <c r="K520" s="8">
        <f t="shared" si="32"/>
        <v>0.5</v>
      </c>
      <c r="L520" s="8">
        <f t="shared" si="33"/>
        <v>0</v>
      </c>
      <c r="M520" s="9">
        <f t="shared" si="34"/>
        <v>0</v>
      </c>
      <c r="BU520" s="8">
        <v>0.5</v>
      </c>
    </row>
    <row r="521" spans="1:73">
      <c r="A521" t="s">
        <v>928</v>
      </c>
      <c r="B521" s="8" t="s">
        <v>258</v>
      </c>
      <c r="C521" t="s">
        <v>37</v>
      </c>
      <c r="D521" t="s">
        <v>286</v>
      </c>
      <c r="E521" t="s">
        <v>380</v>
      </c>
      <c r="F521" t="s">
        <v>380</v>
      </c>
      <c r="G521" t="s">
        <v>49</v>
      </c>
      <c r="H521" t="s">
        <v>7</v>
      </c>
      <c r="I521" t="s">
        <v>760</v>
      </c>
      <c r="J521" t="str">
        <f t="shared" si="35"/>
        <v>plan close</v>
      </c>
      <c r="K521" s="8">
        <f t="shared" ref="K521:K584" si="36">O521+Q521+S521+U521+W521+Y521+AA521+AC521+AE521+AG521+AI521+AK521+AM521+AO521+AQ521+AS521+AU521+AW521+AY521+BA521+BC521+BE521+BG521+BI521+BK521+BM521+BO521++BQ521+BS521+BU521+BW521</f>
        <v>0.5</v>
      </c>
      <c r="L521" s="8">
        <f t="shared" ref="L521:L584" si="37">P521+R521+T521+V521+X521+Z521+AB521+AD521+AF521+AH521+AJ521+AL521+AN521+AP521+AR521+AT521+AV521+AX521+AZ521+BB521+BD521+BF521+BH521+BJ521+BL521+BN521+BP521++BR521+BT521+BV521+BX521</f>
        <v>0</v>
      </c>
      <c r="M521" s="9">
        <f t="shared" si="34"/>
        <v>0</v>
      </c>
      <c r="BU521" s="8">
        <v>0.5</v>
      </c>
    </row>
    <row r="522" spans="1:73">
      <c r="A522" t="s">
        <v>929</v>
      </c>
      <c r="B522" s="8" t="s">
        <v>258</v>
      </c>
      <c r="C522" t="s">
        <v>37</v>
      </c>
      <c r="D522" t="s">
        <v>286</v>
      </c>
      <c r="E522" t="s">
        <v>290</v>
      </c>
      <c r="F522" t="s">
        <v>290</v>
      </c>
      <c r="G522" t="s">
        <v>49</v>
      </c>
      <c r="H522" t="s">
        <v>7</v>
      </c>
      <c r="I522" t="s">
        <v>760</v>
      </c>
      <c r="J522" t="str">
        <f t="shared" si="35"/>
        <v>plan close</v>
      </c>
      <c r="K522" s="8">
        <f t="shared" si="36"/>
        <v>0.5</v>
      </c>
      <c r="L522" s="8">
        <f t="shared" si="37"/>
        <v>0</v>
      </c>
      <c r="M522" s="9" t="s">
        <v>10</v>
      </c>
      <c r="BU522" s="8">
        <v>0.5</v>
      </c>
    </row>
    <row r="523" spans="1:75">
      <c r="A523" t="s">
        <v>930</v>
      </c>
      <c r="B523" s="8" t="s">
        <v>258</v>
      </c>
      <c r="C523" t="s">
        <v>37</v>
      </c>
      <c r="D523" t="s">
        <v>259</v>
      </c>
      <c r="E523" t="s">
        <v>931</v>
      </c>
      <c r="F523" t="s">
        <v>931</v>
      </c>
      <c r="G523" t="s">
        <v>932</v>
      </c>
      <c r="H523" t="s">
        <v>13</v>
      </c>
      <c r="I523" t="s">
        <v>760</v>
      </c>
      <c r="J523" t="str">
        <f t="shared" si="35"/>
        <v>plan close</v>
      </c>
      <c r="K523" s="8">
        <f t="shared" si="36"/>
        <v>16</v>
      </c>
      <c r="L523" s="8">
        <f t="shared" si="37"/>
        <v>0</v>
      </c>
      <c r="M523" s="9">
        <f t="shared" ref="M523:M586" si="38">IFERROR(L523/K523,0)</f>
        <v>0</v>
      </c>
      <c r="BU523" s="8">
        <v>8</v>
      </c>
      <c r="BW523" s="8">
        <v>8</v>
      </c>
    </row>
    <row r="524" spans="1:75">
      <c r="A524" t="s">
        <v>933</v>
      </c>
      <c r="B524" s="8" t="s">
        <v>258</v>
      </c>
      <c r="C524" t="s">
        <v>37</v>
      </c>
      <c r="D524" t="s">
        <v>172</v>
      </c>
      <c r="E524" t="s">
        <v>347</v>
      </c>
      <c r="F524" t="s">
        <v>348</v>
      </c>
      <c r="G524" t="s">
        <v>934</v>
      </c>
      <c r="H524" t="s">
        <v>13</v>
      </c>
      <c r="I524" t="s">
        <v>760</v>
      </c>
      <c r="J524" t="str">
        <f t="shared" si="35"/>
        <v>plan close</v>
      </c>
      <c r="K524" s="8">
        <f t="shared" si="36"/>
        <v>6</v>
      </c>
      <c r="L524" s="8">
        <f t="shared" si="37"/>
        <v>0</v>
      </c>
      <c r="M524" s="9">
        <f t="shared" si="38"/>
        <v>0</v>
      </c>
      <c r="BW524" s="8">
        <v>6</v>
      </c>
    </row>
    <row r="525" spans="1:75">
      <c r="A525" t="s">
        <v>935</v>
      </c>
      <c r="B525" s="8" t="s">
        <v>258</v>
      </c>
      <c r="C525" t="s">
        <v>37</v>
      </c>
      <c r="D525" t="s">
        <v>67</v>
      </c>
      <c r="E525" t="s">
        <v>936</v>
      </c>
      <c r="F525" t="s">
        <v>937</v>
      </c>
      <c r="G525" t="s">
        <v>938</v>
      </c>
      <c r="H525" t="s">
        <v>13</v>
      </c>
      <c r="I525" t="s">
        <v>760</v>
      </c>
      <c r="J525" t="str">
        <f t="shared" si="35"/>
        <v>plan close</v>
      </c>
      <c r="K525" s="8">
        <f t="shared" si="36"/>
        <v>3</v>
      </c>
      <c r="L525" s="8">
        <f t="shared" si="37"/>
        <v>0</v>
      </c>
      <c r="M525" s="9">
        <f t="shared" si="38"/>
        <v>0</v>
      </c>
      <c r="BW525" s="8">
        <v>3</v>
      </c>
    </row>
    <row r="526" spans="1:75">
      <c r="A526" t="s">
        <v>939</v>
      </c>
      <c r="B526" s="8" t="s">
        <v>258</v>
      </c>
      <c r="C526" t="s">
        <v>37</v>
      </c>
      <c r="D526" t="s">
        <v>38</v>
      </c>
      <c r="E526" t="s">
        <v>190</v>
      </c>
      <c r="F526" t="s">
        <v>190</v>
      </c>
      <c r="G526" t="s">
        <v>49</v>
      </c>
      <c r="H526" t="s">
        <v>7</v>
      </c>
      <c r="I526" t="s">
        <v>760</v>
      </c>
      <c r="J526" t="str">
        <f t="shared" si="35"/>
        <v>plan close</v>
      </c>
      <c r="K526" s="8">
        <f t="shared" si="36"/>
        <v>0.5</v>
      </c>
      <c r="L526" s="8">
        <f t="shared" si="37"/>
        <v>0</v>
      </c>
      <c r="M526" s="9">
        <f t="shared" si="38"/>
        <v>0</v>
      </c>
      <c r="BW526" s="8">
        <v>0.5</v>
      </c>
    </row>
    <row r="527" spans="1:75">
      <c r="A527" t="s">
        <v>940</v>
      </c>
      <c r="B527" s="8" t="s">
        <v>258</v>
      </c>
      <c r="C527" t="s">
        <v>37</v>
      </c>
      <c r="D527" t="s">
        <v>38</v>
      </c>
      <c r="E527" t="s">
        <v>70</v>
      </c>
      <c r="F527" t="s">
        <v>70</v>
      </c>
      <c r="G527" t="s">
        <v>49</v>
      </c>
      <c r="H527" t="s">
        <v>7</v>
      </c>
      <c r="I527" t="s">
        <v>760</v>
      </c>
      <c r="J527" t="str">
        <f t="shared" si="35"/>
        <v>plan close</v>
      </c>
      <c r="K527" s="8">
        <f t="shared" si="36"/>
        <v>0.5</v>
      </c>
      <c r="L527" s="8">
        <f t="shared" si="37"/>
        <v>0</v>
      </c>
      <c r="M527" s="9">
        <f t="shared" si="38"/>
        <v>0</v>
      </c>
      <c r="BW527" s="8">
        <v>0.5</v>
      </c>
    </row>
    <row r="528" spans="1:75">
      <c r="A528" t="s">
        <v>941</v>
      </c>
      <c r="B528" s="8" t="s">
        <v>258</v>
      </c>
      <c r="C528" t="s">
        <v>37</v>
      </c>
      <c r="D528" t="s">
        <v>67</v>
      </c>
      <c r="E528" t="s">
        <v>68</v>
      </c>
      <c r="F528" t="s">
        <v>68</v>
      </c>
      <c r="G528" t="s">
        <v>49</v>
      </c>
      <c r="H528" t="s">
        <v>7</v>
      </c>
      <c r="I528" t="s">
        <v>760</v>
      </c>
      <c r="J528" t="str">
        <f t="shared" si="35"/>
        <v>plan close</v>
      </c>
      <c r="K528" s="8">
        <f t="shared" si="36"/>
        <v>1</v>
      </c>
      <c r="L528" s="8">
        <f t="shared" si="37"/>
        <v>0</v>
      </c>
      <c r="M528" s="9">
        <f t="shared" si="38"/>
        <v>0</v>
      </c>
      <c r="BW528" s="8">
        <v>1</v>
      </c>
    </row>
    <row r="529" spans="1:75">
      <c r="A529" t="s">
        <v>942</v>
      </c>
      <c r="B529" s="8" t="s">
        <v>258</v>
      </c>
      <c r="C529" t="s">
        <v>37</v>
      </c>
      <c r="D529" t="s">
        <v>38</v>
      </c>
      <c r="E529" t="s">
        <v>204</v>
      </c>
      <c r="F529" t="s">
        <v>204</v>
      </c>
      <c r="G529" t="s">
        <v>49</v>
      </c>
      <c r="H529" t="s">
        <v>7</v>
      </c>
      <c r="I529" t="s">
        <v>760</v>
      </c>
      <c r="J529" t="str">
        <f t="shared" si="35"/>
        <v>plan close</v>
      </c>
      <c r="K529" s="8">
        <f t="shared" si="36"/>
        <v>2</v>
      </c>
      <c r="L529" s="8">
        <f t="shared" si="37"/>
        <v>0</v>
      </c>
      <c r="M529" s="9">
        <f t="shared" si="38"/>
        <v>0</v>
      </c>
      <c r="BW529" s="8">
        <v>2</v>
      </c>
    </row>
    <row r="530" spans="1:75">
      <c r="A530" t="s">
        <v>943</v>
      </c>
      <c r="B530" s="8" t="s">
        <v>258</v>
      </c>
      <c r="C530" t="s">
        <v>37</v>
      </c>
      <c r="D530" t="s">
        <v>38</v>
      </c>
      <c r="E530" t="s">
        <v>184</v>
      </c>
      <c r="F530" t="s">
        <v>184</v>
      </c>
      <c r="G530" t="s">
        <v>49</v>
      </c>
      <c r="H530" t="s">
        <v>7</v>
      </c>
      <c r="I530" t="s">
        <v>760</v>
      </c>
      <c r="J530" t="str">
        <f t="shared" si="35"/>
        <v>plan close</v>
      </c>
      <c r="K530" s="8">
        <f t="shared" si="36"/>
        <v>2</v>
      </c>
      <c r="L530" s="8">
        <f t="shared" si="37"/>
        <v>0</v>
      </c>
      <c r="M530" s="9">
        <f t="shared" si="38"/>
        <v>0</v>
      </c>
      <c r="BW530" s="8">
        <v>2</v>
      </c>
    </row>
    <row r="531" spans="1:75">
      <c r="A531" t="s">
        <v>944</v>
      </c>
      <c r="B531" s="8" t="s">
        <v>258</v>
      </c>
      <c r="C531" t="s">
        <v>37</v>
      </c>
      <c r="D531" t="s">
        <v>38</v>
      </c>
      <c r="E531" t="s">
        <v>187</v>
      </c>
      <c r="F531" t="s">
        <v>187</v>
      </c>
      <c r="G531" t="s">
        <v>49</v>
      </c>
      <c r="H531" t="s">
        <v>7</v>
      </c>
      <c r="I531" t="s">
        <v>760</v>
      </c>
      <c r="J531" t="str">
        <f t="shared" si="35"/>
        <v>plan close</v>
      </c>
      <c r="K531" s="8">
        <f t="shared" si="36"/>
        <v>1</v>
      </c>
      <c r="L531" s="8">
        <f t="shared" si="37"/>
        <v>0</v>
      </c>
      <c r="M531" s="9">
        <f t="shared" si="38"/>
        <v>0</v>
      </c>
      <c r="BW531" s="8">
        <v>1</v>
      </c>
    </row>
    <row r="532" spans="1:75">
      <c r="A532" t="s">
        <v>945</v>
      </c>
      <c r="B532" s="8" t="s">
        <v>258</v>
      </c>
      <c r="C532" t="s">
        <v>37</v>
      </c>
      <c r="D532" t="s">
        <v>38</v>
      </c>
      <c r="E532" t="s">
        <v>456</v>
      </c>
      <c r="F532" t="s">
        <v>456</v>
      </c>
      <c r="G532" t="s">
        <v>49</v>
      </c>
      <c r="H532" t="s">
        <v>7</v>
      </c>
      <c r="I532" t="s">
        <v>760</v>
      </c>
      <c r="J532" t="str">
        <f t="shared" si="35"/>
        <v>plan close</v>
      </c>
      <c r="K532" s="8">
        <f t="shared" si="36"/>
        <v>1</v>
      </c>
      <c r="L532" s="8">
        <f t="shared" si="37"/>
        <v>0</v>
      </c>
      <c r="M532" s="9">
        <f t="shared" si="38"/>
        <v>0</v>
      </c>
      <c r="BW532" s="8">
        <v>1</v>
      </c>
    </row>
    <row r="533" spans="1:75">
      <c r="A533" t="s">
        <v>946</v>
      </c>
      <c r="B533" s="8" t="s">
        <v>258</v>
      </c>
      <c r="C533" t="s">
        <v>37</v>
      </c>
      <c r="D533" t="s">
        <v>38</v>
      </c>
      <c r="E533" t="s">
        <v>423</v>
      </c>
      <c r="F533" t="s">
        <v>423</v>
      </c>
      <c r="G533" t="s">
        <v>49</v>
      </c>
      <c r="H533" t="s">
        <v>7</v>
      </c>
      <c r="I533" t="s">
        <v>760</v>
      </c>
      <c r="J533" t="str">
        <f t="shared" si="35"/>
        <v>plan close</v>
      </c>
      <c r="K533" s="8">
        <f t="shared" si="36"/>
        <v>2</v>
      </c>
      <c r="L533" s="8">
        <f t="shared" si="37"/>
        <v>0</v>
      </c>
      <c r="M533" s="9">
        <f t="shared" si="38"/>
        <v>0</v>
      </c>
      <c r="BW533" s="8">
        <v>2</v>
      </c>
    </row>
    <row r="534" spans="1:75">
      <c r="A534" t="s">
        <v>947</v>
      </c>
      <c r="B534" s="8" t="s">
        <v>258</v>
      </c>
      <c r="C534" t="s">
        <v>37</v>
      </c>
      <c r="D534" t="s">
        <v>105</v>
      </c>
      <c r="E534" t="s">
        <v>480</v>
      </c>
      <c r="F534" t="s">
        <v>480</v>
      </c>
      <c r="G534" t="s">
        <v>49</v>
      </c>
      <c r="H534" t="s">
        <v>7</v>
      </c>
      <c r="I534" t="s">
        <v>760</v>
      </c>
      <c r="J534" t="str">
        <f t="shared" si="35"/>
        <v>plan close</v>
      </c>
      <c r="K534" s="8">
        <f t="shared" si="36"/>
        <v>1</v>
      </c>
      <c r="L534" s="8">
        <f t="shared" si="37"/>
        <v>0</v>
      </c>
      <c r="M534" s="9">
        <f t="shared" si="38"/>
        <v>0</v>
      </c>
      <c r="BW534" s="8">
        <v>1</v>
      </c>
    </row>
    <row r="535" spans="1:75">
      <c r="A535" t="s">
        <v>948</v>
      </c>
      <c r="B535" s="8" t="s">
        <v>258</v>
      </c>
      <c r="C535" t="s">
        <v>37</v>
      </c>
      <c r="D535" t="s">
        <v>105</v>
      </c>
      <c r="E535" t="s">
        <v>517</v>
      </c>
      <c r="F535" t="s">
        <v>517</v>
      </c>
      <c r="G535" t="s">
        <v>49</v>
      </c>
      <c r="H535" t="s">
        <v>7</v>
      </c>
      <c r="I535" t="s">
        <v>760</v>
      </c>
      <c r="J535" t="str">
        <f t="shared" si="35"/>
        <v>plan close</v>
      </c>
      <c r="K535" s="8">
        <f t="shared" si="36"/>
        <v>1</v>
      </c>
      <c r="L535" s="8">
        <f t="shared" si="37"/>
        <v>0</v>
      </c>
      <c r="M535" s="9">
        <f t="shared" si="38"/>
        <v>0</v>
      </c>
      <c r="BW535" s="8">
        <v>1</v>
      </c>
    </row>
    <row r="536" spans="1:75">
      <c r="A536" t="s">
        <v>949</v>
      </c>
      <c r="B536" s="8" t="s">
        <v>258</v>
      </c>
      <c r="C536" t="s">
        <v>37</v>
      </c>
      <c r="D536" t="s">
        <v>76</v>
      </c>
      <c r="E536" t="s">
        <v>698</v>
      </c>
      <c r="F536" t="s">
        <v>950</v>
      </c>
      <c r="G536" t="s">
        <v>442</v>
      </c>
      <c r="H536" t="s">
        <v>13</v>
      </c>
      <c r="I536" t="s">
        <v>808</v>
      </c>
      <c r="J536" t="str">
        <f t="shared" si="35"/>
        <v>plan close</v>
      </c>
      <c r="K536" s="8">
        <f t="shared" si="36"/>
        <v>4</v>
      </c>
      <c r="L536" s="8">
        <f t="shared" si="37"/>
        <v>0</v>
      </c>
      <c r="M536" s="9">
        <f t="shared" si="38"/>
        <v>0</v>
      </c>
      <c r="BW536" s="8">
        <v>4</v>
      </c>
    </row>
    <row r="537" spans="1:75">
      <c r="A537" t="s">
        <v>951</v>
      </c>
      <c r="B537" s="8" t="s">
        <v>258</v>
      </c>
      <c r="C537" t="s">
        <v>37</v>
      </c>
      <c r="D537" t="s">
        <v>76</v>
      </c>
      <c r="E537" t="s">
        <v>952</v>
      </c>
      <c r="F537" t="s">
        <v>953</v>
      </c>
      <c r="G537" t="s">
        <v>442</v>
      </c>
      <c r="H537" t="s">
        <v>13</v>
      </c>
      <c r="I537" t="s">
        <v>760</v>
      </c>
      <c r="J537" t="str">
        <f t="shared" si="35"/>
        <v>plan close</v>
      </c>
      <c r="K537" s="8">
        <f t="shared" si="36"/>
        <v>6</v>
      </c>
      <c r="L537" s="8">
        <f t="shared" si="37"/>
        <v>0</v>
      </c>
      <c r="M537" s="9">
        <f t="shared" si="38"/>
        <v>0</v>
      </c>
      <c r="BW537" s="8">
        <v>6</v>
      </c>
    </row>
    <row r="538" spans="1:75">
      <c r="A538" t="s">
        <v>954</v>
      </c>
      <c r="B538" s="8" t="s">
        <v>258</v>
      </c>
      <c r="C538" t="s">
        <v>37</v>
      </c>
      <c r="D538" t="s">
        <v>76</v>
      </c>
      <c r="E538" t="s">
        <v>841</v>
      </c>
      <c r="F538" t="s">
        <v>955</v>
      </c>
      <c r="G538" t="s">
        <v>956</v>
      </c>
      <c r="H538" t="s">
        <v>13</v>
      </c>
      <c r="I538" t="s">
        <v>760</v>
      </c>
      <c r="J538" t="str">
        <f t="shared" si="35"/>
        <v>plan close</v>
      </c>
      <c r="K538" s="8">
        <f t="shared" si="36"/>
        <v>4</v>
      </c>
      <c r="L538" s="8">
        <f t="shared" si="37"/>
        <v>0</v>
      </c>
      <c r="M538" s="9">
        <f t="shared" si="38"/>
        <v>0</v>
      </c>
      <c r="BW538" s="8">
        <v>4</v>
      </c>
    </row>
    <row r="539" spans="1:75">
      <c r="A539" t="s">
        <v>957</v>
      </c>
      <c r="B539" s="8" t="s">
        <v>258</v>
      </c>
      <c r="C539" t="s">
        <v>37</v>
      </c>
      <c r="D539" t="s">
        <v>286</v>
      </c>
      <c r="E539" t="s">
        <v>958</v>
      </c>
      <c r="F539" t="s">
        <v>958</v>
      </c>
      <c r="G539" t="s">
        <v>144</v>
      </c>
      <c r="H539" t="s">
        <v>13</v>
      </c>
      <c r="I539" t="s">
        <v>760</v>
      </c>
      <c r="J539" t="str">
        <f t="shared" si="35"/>
        <v>plan close</v>
      </c>
      <c r="K539" s="8">
        <f t="shared" si="36"/>
        <v>3</v>
      </c>
      <c r="L539" s="8">
        <f t="shared" si="37"/>
        <v>0</v>
      </c>
      <c r="M539" s="9">
        <f t="shared" si="38"/>
        <v>0</v>
      </c>
      <c r="BW539" s="8">
        <v>3</v>
      </c>
    </row>
    <row r="540" spans="1:75">
      <c r="A540" t="s">
        <v>959</v>
      </c>
      <c r="B540" s="8" t="s">
        <v>258</v>
      </c>
      <c r="C540" t="s">
        <v>37</v>
      </c>
      <c r="D540" t="s">
        <v>286</v>
      </c>
      <c r="E540" t="s">
        <v>367</v>
      </c>
      <c r="F540" t="s">
        <v>367</v>
      </c>
      <c r="G540" t="s">
        <v>49</v>
      </c>
      <c r="H540" t="s">
        <v>7</v>
      </c>
      <c r="I540" t="s">
        <v>760</v>
      </c>
      <c r="J540" t="str">
        <f t="shared" si="35"/>
        <v>plan close</v>
      </c>
      <c r="K540" s="8">
        <f t="shared" si="36"/>
        <v>0.5</v>
      </c>
      <c r="L540" s="8">
        <f t="shared" si="37"/>
        <v>0</v>
      </c>
      <c r="M540" s="9">
        <f t="shared" si="38"/>
        <v>0</v>
      </c>
      <c r="BW540" s="8">
        <v>0.5</v>
      </c>
    </row>
    <row r="541" spans="1:75">
      <c r="A541" t="s">
        <v>960</v>
      </c>
      <c r="B541" s="8" t="s">
        <v>258</v>
      </c>
      <c r="C541" t="s">
        <v>37</v>
      </c>
      <c r="D541" t="s">
        <v>286</v>
      </c>
      <c r="E541" t="s">
        <v>337</v>
      </c>
      <c r="F541" t="s">
        <v>337</v>
      </c>
      <c r="G541" t="s">
        <v>49</v>
      </c>
      <c r="H541" t="s">
        <v>7</v>
      </c>
      <c r="I541" t="s">
        <v>760</v>
      </c>
      <c r="J541" t="str">
        <f t="shared" si="35"/>
        <v>plan close</v>
      </c>
      <c r="K541" s="8">
        <f t="shared" si="36"/>
        <v>0.5</v>
      </c>
      <c r="L541" s="8">
        <f t="shared" si="37"/>
        <v>0</v>
      </c>
      <c r="M541" s="9">
        <f t="shared" si="38"/>
        <v>0</v>
      </c>
      <c r="BW541" s="8">
        <v>0.5</v>
      </c>
    </row>
    <row r="542" spans="1:75">
      <c r="A542" t="s">
        <v>961</v>
      </c>
      <c r="B542" s="8" t="s">
        <v>258</v>
      </c>
      <c r="C542" t="s">
        <v>37</v>
      </c>
      <c r="D542" t="s">
        <v>286</v>
      </c>
      <c r="E542" t="s">
        <v>372</v>
      </c>
      <c r="F542" t="s">
        <v>372</v>
      </c>
      <c r="G542" t="s">
        <v>49</v>
      </c>
      <c r="H542" t="s">
        <v>7</v>
      </c>
      <c r="I542" t="s">
        <v>760</v>
      </c>
      <c r="J542" t="str">
        <f t="shared" si="35"/>
        <v>plan close</v>
      </c>
      <c r="K542" s="8">
        <f t="shared" si="36"/>
        <v>0.5</v>
      </c>
      <c r="L542" s="8">
        <f t="shared" si="37"/>
        <v>0</v>
      </c>
      <c r="M542" s="9">
        <f t="shared" si="38"/>
        <v>0</v>
      </c>
      <c r="BW542" s="8">
        <v>0.5</v>
      </c>
    </row>
    <row r="543" spans="1:75">
      <c r="A543" t="s">
        <v>962</v>
      </c>
      <c r="B543" s="8" t="s">
        <v>258</v>
      </c>
      <c r="C543" t="s">
        <v>37</v>
      </c>
      <c r="D543" t="s">
        <v>286</v>
      </c>
      <c r="E543" t="s">
        <v>374</v>
      </c>
      <c r="F543" t="s">
        <v>374</v>
      </c>
      <c r="G543" t="s">
        <v>49</v>
      </c>
      <c r="H543" t="s">
        <v>7</v>
      </c>
      <c r="I543" t="s">
        <v>760</v>
      </c>
      <c r="J543" t="str">
        <f t="shared" si="35"/>
        <v>plan close</v>
      </c>
      <c r="K543" s="8">
        <f t="shared" si="36"/>
        <v>0.5</v>
      </c>
      <c r="L543" s="8">
        <f t="shared" si="37"/>
        <v>0</v>
      </c>
      <c r="M543" s="9">
        <f t="shared" si="38"/>
        <v>0</v>
      </c>
      <c r="BW543" s="8">
        <v>0.5</v>
      </c>
    </row>
    <row r="544" spans="1:75">
      <c r="A544" t="s">
        <v>963</v>
      </c>
      <c r="B544" s="8" t="s">
        <v>258</v>
      </c>
      <c r="C544" t="s">
        <v>37</v>
      </c>
      <c r="D544" t="s">
        <v>286</v>
      </c>
      <c r="E544" t="s">
        <v>376</v>
      </c>
      <c r="F544" t="s">
        <v>376</v>
      </c>
      <c r="G544" t="s">
        <v>49</v>
      </c>
      <c r="H544" t="s">
        <v>7</v>
      </c>
      <c r="I544" t="s">
        <v>760</v>
      </c>
      <c r="J544" t="str">
        <f t="shared" si="35"/>
        <v>plan close</v>
      </c>
      <c r="K544" s="8">
        <f t="shared" si="36"/>
        <v>0.5</v>
      </c>
      <c r="L544" s="8">
        <f t="shared" si="37"/>
        <v>0</v>
      </c>
      <c r="M544" s="9">
        <f t="shared" si="38"/>
        <v>0</v>
      </c>
      <c r="BW544" s="8">
        <v>0.5</v>
      </c>
    </row>
    <row r="545" spans="1:75">
      <c r="A545" t="s">
        <v>964</v>
      </c>
      <c r="B545" s="8" t="s">
        <v>258</v>
      </c>
      <c r="C545" t="s">
        <v>37</v>
      </c>
      <c r="D545" t="s">
        <v>286</v>
      </c>
      <c r="E545" t="s">
        <v>378</v>
      </c>
      <c r="F545" t="s">
        <v>378</v>
      </c>
      <c r="G545" t="s">
        <v>49</v>
      </c>
      <c r="H545" t="s">
        <v>7</v>
      </c>
      <c r="I545" t="s">
        <v>760</v>
      </c>
      <c r="J545" t="str">
        <f t="shared" si="35"/>
        <v>plan close</v>
      </c>
      <c r="K545" s="8">
        <f t="shared" si="36"/>
        <v>0.5</v>
      </c>
      <c r="L545" s="8">
        <f t="shared" si="37"/>
        <v>0</v>
      </c>
      <c r="M545" s="9">
        <f t="shared" si="38"/>
        <v>0</v>
      </c>
      <c r="BW545" s="8">
        <v>0.5</v>
      </c>
    </row>
    <row r="546" spans="1:75">
      <c r="A546" t="s">
        <v>965</v>
      </c>
      <c r="B546" s="8" t="s">
        <v>258</v>
      </c>
      <c r="C546" t="s">
        <v>37</v>
      </c>
      <c r="D546" t="s">
        <v>286</v>
      </c>
      <c r="E546" t="s">
        <v>380</v>
      </c>
      <c r="F546" t="s">
        <v>380</v>
      </c>
      <c r="G546" t="s">
        <v>49</v>
      </c>
      <c r="H546" t="s">
        <v>7</v>
      </c>
      <c r="I546" t="s">
        <v>760</v>
      </c>
      <c r="J546" t="str">
        <f t="shared" si="35"/>
        <v>plan close</v>
      </c>
      <c r="K546" s="8">
        <f t="shared" si="36"/>
        <v>0.25</v>
      </c>
      <c r="L546" s="8">
        <f t="shared" si="37"/>
        <v>0</v>
      </c>
      <c r="M546" s="9">
        <f t="shared" si="38"/>
        <v>0</v>
      </c>
      <c r="BW546" s="8">
        <v>0.25</v>
      </c>
    </row>
    <row r="547" spans="1:75">
      <c r="A547" t="s">
        <v>966</v>
      </c>
      <c r="B547" s="8" t="s">
        <v>258</v>
      </c>
      <c r="C547" t="s">
        <v>37</v>
      </c>
      <c r="D547" t="s">
        <v>286</v>
      </c>
      <c r="E547" t="s">
        <v>290</v>
      </c>
      <c r="F547" t="s">
        <v>290</v>
      </c>
      <c r="G547" t="s">
        <v>49</v>
      </c>
      <c r="H547" t="s">
        <v>7</v>
      </c>
      <c r="I547" t="s">
        <v>760</v>
      </c>
      <c r="J547" t="str">
        <f t="shared" si="35"/>
        <v>plan close</v>
      </c>
      <c r="K547" s="8">
        <f t="shared" si="36"/>
        <v>0.25</v>
      </c>
      <c r="L547" s="8">
        <f t="shared" si="37"/>
        <v>0</v>
      </c>
      <c r="M547" s="9">
        <f t="shared" si="38"/>
        <v>0</v>
      </c>
      <c r="BW547" s="8">
        <v>0.25</v>
      </c>
    </row>
    <row r="548" spans="1:75">
      <c r="A548" t="s">
        <v>967</v>
      </c>
      <c r="B548" s="8" t="s">
        <v>258</v>
      </c>
      <c r="C548" t="s">
        <v>37</v>
      </c>
      <c r="D548" t="s">
        <v>92</v>
      </c>
      <c r="E548" t="s">
        <v>345</v>
      </c>
      <c r="F548" t="s">
        <v>345</v>
      </c>
      <c r="G548" t="s">
        <v>49</v>
      </c>
      <c r="H548" t="s">
        <v>7</v>
      </c>
      <c r="I548" t="s">
        <v>760</v>
      </c>
      <c r="J548" t="str">
        <f t="shared" si="35"/>
        <v>plan close</v>
      </c>
      <c r="K548" s="8">
        <f t="shared" si="36"/>
        <v>2</v>
      </c>
      <c r="L548" s="8">
        <f t="shared" si="37"/>
        <v>0</v>
      </c>
      <c r="M548" s="9">
        <f t="shared" si="38"/>
        <v>0</v>
      </c>
      <c r="BW548" s="8">
        <v>2</v>
      </c>
    </row>
    <row r="549" spans="1:75">
      <c r="A549" t="s">
        <v>968</v>
      </c>
      <c r="B549" s="8" t="s">
        <v>258</v>
      </c>
      <c r="C549" t="s">
        <v>37</v>
      </c>
      <c r="D549" t="s">
        <v>92</v>
      </c>
      <c r="E549" t="s">
        <v>154</v>
      </c>
      <c r="F549" t="s">
        <v>154</v>
      </c>
      <c r="G549" t="s">
        <v>49</v>
      </c>
      <c r="H549" t="s">
        <v>7</v>
      </c>
      <c r="I549" t="s">
        <v>760</v>
      </c>
      <c r="J549" t="str">
        <f t="shared" si="35"/>
        <v>plan close</v>
      </c>
      <c r="K549" s="8">
        <f t="shared" si="36"/>
        <v>2</v>
      </c>
      <c r="L549" s="8">
        <f t="shared" si="37"/>
        <v>0</v>
      </c>
      <c r="M549" s="9">
        <f t="shared" si="38"/>
        <v>0</v>
      </c>
      <c r="BW549" s="8">
        <v>2</v>
      </c>
    </row>
    <row r="550" spans="1:75">
      <c r="A550" t="s">
        <v>969</v>
      </c>
      <c r="B550" s="8" t="s">
        <v>258</v>
      </c>
      <c r="C550" t="s">
        <v>37</v>
      </c>
      <c r="D550" t="s">
        <v>92</v>
      </c>
      <c r="E550" t="s">
        <v>156</v>
      </c>
      <c r="F550" t="s">
        <v>156</v>
      </c>
      <c r="G550" t="s">
        <v>49</v>
      </c>
      <c r="H550" t="s">
        <v>7</v>
      </c>
      <c r="I550" t="s">
        <v>760</v>
      </c>
      <c r="J550" t="str">
        <f t="shared" si="35"/>
        <v>plan close</v>
      </c>
      <c r="K550" s="8">
        <f t="shared" si="36"/>
        <v>2</v>
      </c>
      <c r="L550" s="8">
        <f t="shared" si="37"/>
        <v>0</v>
      </c>
      <c r="M550" s="9">
        <f t="shared" si="38"/>
        <v>0</v>
      </c>
      <c r="BW550" s="8">
        <v>2</v>
      </c>
    </row>
    <row r="551" spans="1:75">
      <c r="A551" t="s">
        <v>970</v>
      </c>
      <c r="B551" s="8" t="s">
        <v>258</v>
      </c>
      <c r="C551" t="s">
        <v>37</v>
      </c>
      <c r="D551" t="s">
        <v>92</v>
      </c>
      <c r="E551" t="s">
        <v>343</v>
      </c>
      <c r="F551" t="s">
        <v>343</v>
      </c>
      <c r="G551" t="s">
        <v>49</v>
      </c>
      <c r="H551" t="s">
        <v>7</v>
      </c>
      <c r="I551" t="s">
        <v>760</v>
      </c>
      <c r="J551" t="str">
        <f t="shared" si="35"/>
        <v>plan close</v>
      </c>
      <c r="K551" s="8">
        <f t="shared" si="36"/>
        <v>2</v>
      </c>
      <c r="L551" s="8">
        <f t="shared" si="37"/>
        <v>0</v>
      </c>
      <c r="M551" s="9">
        <f t="shared" si="38"/>
        <v>0</v>
      </c>
      <c r="BW551" s="8">
        <v>2</v>
      </c>
    </row>
    <row r="552" spans="1:75">
      <c r="A552" t="s">
        <v>971</v>
      </c>
      <c r="B552" s="8" t="s">
        <v>258</v>
      </c>
      <c r="C552" t="s">
        <v>37</v>
      </c>
      <c r="D552" t="s">
        <v>92</v>
      </c>
      <c r="E552" t="s">
        <v>460</v>
      </c>
      <c r="F552" t="s">
        <v>460</v>
      </c>
      <c r="G552" t="s">
        <v>49</v>
      </c>
      <c r="H552" t="s">
        <v>7</v>
      </c>
      <c r="I552" t="s">
        <v>760</v>
      </c>
      <c r="J552" t="str">
        <f t="shared" si="35"/>
        <v>plan close</v>
      </c>
      <c r="K552" s="8">
        <f t="shared" si="36"/>
        <v>2</v>
      </c>
      <c r="L552" s="8">
        <f t="shared" si="37"/>
        <v>0</v>
      </c>
      <c r="M552" s="9">
        <f t="shared" si="38"/>
        <v>0</v>
      </c>
      <c r="BW552" s="8">
        <v>2</v>
      </c>
    </row>
    <row r="553" spans="1:75">
      <c r="A553" t="s">
        <v>972</v>
      </c>
      <c r="B553" s="8" t="s">
        <v>526</v>
      </c>
      <c r="C553" t="s">
        <v>37</v>
      </c>
      <c r="D553" t="s">
        <v>38</v>
      </c>
      <c r="E553" t="s">
        <v>204</v>
      </c>
      <c r="F553" t="s">
        <v>204</v>
      </c>
      <c r="G553" t="s">
        <v>484</v>
      </c>
      <c r="H553" t="s">
        <v>7</v>
      </c>
      <c r="I553" t="s">
        <v>760</v>
      </c>
      <c r="J553" t="str">
        <f t="shared" si="35"/>
        <v>plan close</v>
      </c>
      <c r="K553" s="8">
        <f t="shared" si="36"/>
        <v>4</v>
      </c>
      <c r="L553" s="8">
        <f t="shared" si="37"/>
        <v>0</v>
      </c>
      <c r="M553" s="9">
        <f t="shared" si="38"/>
        <v>0</v>
      </c>
      <c r="BW553" s="8">
        <v>4</v>
      </c>
    </row>
    <row r="554" spans="1:75">
      <c r="A554" t="s">
        <v>973</v>
      </c>
      <c r="B554" s="8" t="s">
        <v>526</v>
      </c>
      <c r="C554" t="s">
        <v>37</v>
      </c>
      <c r="D554" t="s">
        <v>76</v>
      </c>
      <c r="E554" t="s">
        <v>719</v>
      </c>
      <c r="F554" t="s">
        <v>719</v>
      </c>
      <c r="G554" t="s">
        <v>974</v>
      </c>
      <c r="H554" t="s">
        <v>7</v>
      </c>
      <c r="I554" t="s">
        <v>760</v>
      </c>
      <c r="J554" t="str">
        <f t="shared" si="35"/>
        <v>plan close</v>
      </c>
      <c r="K554" s="8">
        <f t="shared" si="36"/>
        <v>4</v>
      </c>
      <c r="L554" s="8">
        <f t="shared" si="37"/>
        <v>0</v>
      </c>
      <c r="M554" s="9">
        <f t="shared" si="38"/>
        <v>0</v>
      </c>
      <c r="BW554" s="8">
        <v>4</v>
      </c>
    </row>
    <row r="555" spans="1:75">
      <c r="A555" t="s">
        <v>975</v>
      </c>
      <c r="B555" s="8" t="s">
        <v>526</v>
      </c>
      <c r="C555" t="s">
        <v>37</v>
      </c>
      <c r="D555" t="s">
        <v>76</v>
      </c>
      <c r="E555" t="s">
        <v>601</v>
      </c>
      <c r="F555" t="s">
        <v>839</v>
      </c>
      <c r="G555" t="s">
        <v>976</v>
      </c>
      <c r="H555" t="s">
        <v>13</v>
      </c>
      <c r="I555" t="s">
        <v>760</v>
      </c>
      <c r="J555" t="str">
        <f t="shared" si="35"/>
        <v>plan close</v>
      </c>
      <c r="K555" s="8">
        <f t="shared" si="36"/>
        <v>2</v>
      </c>
      <c r="L555" s="8">
        <f t="shared" si="37"/>
        <v>0</v>
      </c>
      <c r="M555" s="9">
        <f t="shared" si="38"/>
        <v>0</v>
      </c>
      <c r="BW555" s="8">
        <v>2</v>
      </c>
    </row>
    <row r="556" spans="1:75">
      <c r="A556" t="s">
        <v>977</v>
      </c>
      <c r="B556" s="8" t="s">
        <v>526</v>
      </c>
      <c r="C556" t="s">
        <v>37</v>
      </c>
      <c r="D556" t="s">
        <v>76</v>
      </c>
      <c r="E556" t="s">
        <v>841</v>
      </c>
      <c r="F556" t="s">
        <v>842</v>
      </c>
      <c r="G556" t="s">
        <v>976</v>
      </c>
      <c r="H556" t="s">
        <v>13</v>
      </c>
      <c r="I556" t="s">
        <v>760</v>
      </c>
      <c r="J556" t="str">
        <f t="shared" si="35"/>
        <v>plan close</v>
      </c>
      <c r="K556" s="8">
        <f t="shared" si="36"/>
        <v>2</v>
      </c>
      <c r="L556" s="8">
        <f t="shared" si="37"/>
        <v>0</v>
      </c>
      <c r="M556" s="9">
        <f t="shared" si="38"/>
        <v>0</v>
      </c>
      <c r="BW556" s="8">
        <v>2</v>
      </c>
    </row>
    <row r="557" spans="1:75">
      <c r="A557" t="s">
        <v>978</v>
      </c>
      <c r="B557" s="8" t="s">
        <v>526</v>
      </c>
      <c r="C557" t="s">
        <v>37</v>
      </c>
      <c r="D557" t="s">
        <v>55</v>
      </c>
      <c r="E557" t="s">
        <v>59</v>
      </c>
      <c r="F557" t="s">
        <v>979</v>
      </c>
      <c r="G557" t="s">
        <v>980</v>
      </c>
      <c r="H557" t="s">
        <v>7</v>
      </c>
      <c r="I557" t="s">
        <v>760</v>
      </c>
      <c r="J557" t="str">
        <f t="shared" si="35"/>
        <v>plan close</v>
      </c>
      <c r="K557" s="8">
        <f t="shared" si="36"/>
        <v>2</v>
      </c>
      <c r="L557" s="8">
        <f t="shared" si="37"/>
        <v>0</v>
      </c>
      <c r="M557" s="9">
        <f t="shared" si="38"/>
        <v>0</v>
      </c>
      <c r="BW557" s="8">
        <v>2</v>
      </c>
    </row>
    <row r="558" spans="10:13">
      <c r="J558" t="str">
        <f t="shared" si="35"/>
        <v/>
      </c>
      <c r="K558" s="8">
        <f t="shared" si="36"/>
        <v>0</v>
      </c>
      <c r="L558" s="8">
        <f t="shared" si="37"/>
        <v>0</v>
      </c>
      <c r="M558" s="9">
        <f t="shared" si="38"/>
        <v>0</v>
      </c>
    </row>
    <row r="559" spans="10:13">
      <c r="J559" t="str">
        <f t="shared" si="35"/>
        <v/>
      </c>
      <c r="K559" s="8">
        <f t="shared" si="36"/>
        <v>0</v>
      </c>
      <c r="L559" s="8">
        <f t="shared" si="37"/>
        <v>0</v>
      </c>
      <c r="M559" s="9">
        <f t="shared" si="38"/>
        <v>0</v>
      </c>
    </row>
    <row r="560" spans="10:13">
      <c r="J560" t="str">
        <f t="shared" si="35"/>
        <v/>
      </c>
      <c r="K560" s="8">
        <f t="shared" si="36"/>
        <v>0</v>
      </c>
      <c r="L560" s="8">
        <f t="shared" si="37"/>
        <v>0</v>
      </c>
      <c r="M560" s="9">
        <f t="shared" si="38"/>
        <v>0</v>
      </c>
    </row>
    <row r="561" spans="10:13">
      <c r="J561" t="str">
        <f t="shared" si="35"/>
        <v/>
      </c>
      <c r="K561" s="8">
        <f t="shared" si="36"/>
        <v>0</v>
      </c>
      <c r="L561" s="8">
        <f t="shared" si="37"/>
        <v>0</v>
      </c>
      <c r="M561" s="9">
        <f t="shared" si="38"/>
        <v>0</v>
      </c>
    </row>
    <row r="562" spans="10:13">
      <c r="J562" t="str">
        <f t="shared" si="35"/>
        <v/>
      </c>
      <c r="K562" s="8">
        <f t="shared" si="36"/>
        <v>0</v>
      </c>
      <c r="L562" s="8">
        <f t="shared" si="37"/>
        <v>0</v>
      </c>
      <c r="M562" s="9">
        <f t="shared" si="38"/>
        <v>0</v>
      </c>
    </row>
    <row r="563" spans="10:13">
      <c r="J563" t="str">
        <f t="shared" si="35"/>
        <v/>
      </c>
      <c r="K563" s="8">
        <f t="shared" si="36"/>
        <v>0</v>
      </c>
      <c r="L563" s="8">
        <f t="shared" si="37"/>
        <v>0</v>
      </c>
      <c r="M563" s="9">
        <f t="shared" si="38"/>
        <v>0</v>
      </c>
    </row>
    <row r="564" spans="10:13">
      <c r="J564" t="str">
        <f t="shared" si="35"/>
        <v/>
      </c>
      <c r="K564" s="8">
        <f t="shared" si="36"/>
        <v>0</v>
      </c>
      <c r="L564" s="8">
        <f t="shared" si="37"/>
        <v>0</v>
      </c>
      <c r="M564" s="9">
        <f t="shared" si="38"/>
        <v>0</v>
      </c>
    </row>
    <row r="565" spans="10:13">
      <c r="J565" t="str">
        <f t="shared" si="35"/>
        <v/>
      </c>
      <c r="K565" s="8">
        <f t="shared" si="36"/>
        <v>0</v>
      </c>
      <c r="L565" s="8">
        <f t="shared" si="37"/>
        <v>0</v>
      </c>
      <c r="M565" s="9">
        <f t="shared" si="38"/>
        <v>0</v>
      </c>
    </row>
    <row r="566" spans="10:13">
      <c r="J566" t="str">
        <f t="shared" si="35"/>
        <v/>
      </c>
      <c r="K566" s="8">
        <f t="shared" si="36"/>
        <v>0</v>
      </c>
      <c r="L566" s="8">
        <f t="shared" si="37"/>
        <v>0</v>
      </c>
      <c r="M566" s="9">
        <f t="shared" si="38"/>
        <v>0</v>
      </c>
    </row>
    <row r="567" spans="10:13">
      <c r="J567" t="str">
        <f t="shared" si="35"/>
        <v/>
      </c>
      <c r="K567" s="8">
        <f t="shared" si="36"/>
        <v>0</v>
      </c>
      <c r="L567" s="8">
        <f t="shared" si="37"/>
        <v>0</v>
      </c>
      <c r="M567" s="9">
        <f t="shared" si="38"/>
        <v>0</v>
      </c>
    </row>
    <row r="568" spans="10:13">
      <c r="J568" t="str">
        <f t="shared" si="35"/>
        <v/>
      </c>
      <c r="K568" s="8">
        <f t="shared" si="36"/>
        <v>0</v>
      </c>
      <c r="L568" s="8">
        <f t="shared" si="37"/>
        <v>0</v>
      </c>
      <c r="M568" s="9">
        <f t="shared" si="38"/>
        <v>0</v>
      </c>
    </row>
    <row r="569" spans="10:13">
      <c r="J569" t="str">
        <f t="shared" si="35"/>
        <v/>
      </c>
      <c r="K569" s="8">
        <f t="shared" si="36"/>
        <v>0</v>
      </c>
      <c r="L569" s="8">
        <f t="shared" si="37"/>
        <v>0</v>
      </c>
      <c r="M569" s="9">
        <f t="shared" si="38"/>
        <v>0</v>
      </c>
    </row>
    <row r="570" spans="10:13">
      <c r="J570" t="str">
        <f t="shared" si="35"/>
        <v/>
      </c>
      <c r="K570" s="8">
        <f t="shared" si="36"/>
        <v>0</v>
      </c>
      <c r="L570" s="8">
        <f t="shared" si="37"/>
        <v>0</v>
      </c>
      <c r="M570" s="9">
        <f t="shared" si="38"/>
        <v>0</v>
      </c>
    </row>
    <row r="571" spans="10:13">
      <c r="J571" t="str">
        <f t="shared" si="35"/>
        <v/>
      </c>
      <c r="K571" s="8">
        <f t="shared" si="36"/>
        <v>0</v>
      </c>
      <c r="L571" s="8">
        <f t="shared" si="37"/>
        <v>0</v>
      </c>
      <c r="M571" s="9">
        <f t="shared" si="38"/>
        <v>0</v>
      </c>
    </row>
    <row r="572" spans="10:13">
      <c r="J572" t="str">
        <f t="shared" si="35"/>
        <v/>
      </c>
      <c r="K572" s="8">
        <f t="shared" si="36"/>
        <v>0</v>
      </c>
      <c r="L572" s="8">
        <f t="shared" si="37"/>
        <v>0</v>
      </c>
      <c r="M572" s="9">
        <f t="shared" si="38"/>
        <v>0</v>
      </c>
    </row>
    <row r="573" spans="10:13">
      <c r="J573" t="str">
        <f t="shared" si="35"/>
        <v/>
      </c>
      <c r="K573" s="8">
        <f t="shared" si="36"/>
        <v>0</v>
      </c>
      <c r="L573" s="8">
        <f t="shared" si="37"/>
        <v>0</v>
      </c>
      <c r="M573" s="9">
        <f t="shared" si="38"/>
        <v>0</v>
      </c>
    </row>
    <row r="574" spans="10:13">
      <c r="J574" t="str">
        <f t="shared" si="35"/>
        <v/>
      </c>
      <c r="K574" s="8">
        <f t="shared" si="36"/>
        <v>0</v>
      </c>
      <c r="L574" s="8">
        <f t="shared" si="37"/>
        <v>0</v>
      </c>
      <c r="M574" s="9">
        <f t="shared" si="38"/>
        <v>0</v>
      </c>
    </row>
    <row r="575" spans="10:13">
      <c r="J575" t="str">
        <f t="shared" si="35"/>
        <v/>
      </c>
      <c r="K575" s="8">
        <f t="shared" si="36"/>
        <v>0</v>
      </c>
      <c r="L575" s="8">
        <f t="shared" si="37"/>
        <v>0</v>
      </c>
      <c r="M575" s="9">
        <f t="shared" si="38"/>
        <v>0</v>
      </c>
    </row>
    <row r="576" spans="10:13">
      <c r="J576" t="str">
        <f t="shared" si="35"/>
        <v/>
      </c>
      <c r="K576" s="8">
        <f t="shared" si="36"/>
        <v>0</v>
      </c>
      <c r="L576" s="8">
        <f t="shared" si="37"/>
        <v>0</v>
      </c>
      <c r="M576" s="9">
        <f t="shared" si="38"/>
        <v>0</v>
      </c>
    </row>
    <row r="577" spans="10:13">
      <c r="J577" t="str">
        <f t="shared" si="35"/>
        <v/>
      </c>
      <c r="K577" s="8">
        <f t="shared" si="36"/>
        <v>0</v>
      </c>
      <c r="L577" s="8">
        <f t="shared" si="37"/>
        <v>0</v>
      </c>
      <c r="M577" s="9">
        <f t="shared" si="38"/>
        <v>0</v>
      </c>
    </row>
    <row r="578" spans="10:13">
      <c r="J578" t="str">
        <f t="shared" si="35"/>
        <v/>
      </c>
      <c r="K578" s="8">
        <f t="shared" si="36"/>
        <v>0</v>
      </c>
      <c r="L578" s="8">
        <f t="shared" si="37"/>
        <v>0</v>
      </c>
      <c r="M578" s="9">
        <f t="shared" si="38"/>
        <v>0</v>
      </c>
    </row>
    <row r="579" spans="10:13">
      <c r="J579" t="str">
        <f t="shared" ref="J579:J610" si="39">IF(K579&gt;0,IF(C579="open","plan open",IF(C579="close","plan close","")),IF(C579="open","unplan open",IF(C579="close","unplan close","")))</f>
        <v/>
      </c>
      <c r="K579" s="8">
        <f t="shared" si="36"/>
        <v>0</v>
      </c>
      <c r="L579" s="8">
        <f t="shared" si="37"/>
        <v>0</v>
      </c>
      <c r="M579" s="9">
        <f t="shared" si="38"/>
        <v>0</v>
      </c>
    </row>
    <row r="580" spans="10:13">
      <c r="J580" t="str">
        <f t="shared" si="39"/>
        <v/>
      </c>
      <c r="K580" s="8">
        <f t="shared" si="36"/>
        <v>0</v>
      </c>
      <c r="L580" s="8">
        <f t="shared" si="37"/>
        <v>0</v>
      </c>
      <c r="M580" s="9">
        <f t="shared" si="38"/>
        <v>0</v>
      </c>
    </row>
    <row r="581" spans="10:13">
      <c r="J581" t="str">
        <f t="shared" si="39"/>
        <v/>
      </c>
      <c r="K581" s="8">
        <f t="shared" si="36"/>
        <v>0</v>
      </c>
      <c r="L581" s="8">
        <f t="shared" si="37"/>
        <v>0</v>
      </c>
      <c r="M581" s="9">
        <f t="shared" si="38"/>
        <v>0</v>
      </c>
    </row>
    <row r="582" spans="10:13">
      <c r="J582" t="str">
        <f t="shared" si="39"/>
        <v/>
      </c>
      <c r="K582" s="8">
        <f t="shared" si="36"/>
        <v>0</v>
      </c>
      <c r="L582" s="8">
        <f t="shared" si="37"/>
        <v>0</v>
      </c>
      <c r="M582" s="9">
        <f t="shared" si="38"/>
        <v>0</v>
      </c>
    </row>
    <row r="583" spans="10:13">
      <c r="J583" t="str">
        <f t="shared" si="39"/>
        <v/>
      </c>
      <c r="K583" s="8">
        <f t="shared" si="36"/>
        <v>0</v>
      </c>
      <c r="L583" s="8">
        <f t="shared" si="37"/>
        <v>0</v>
      </c>
      <c r="M583" s="9">
        <f t="shared" si="38"/>
        <v>0</v>
      </c>
    </row>
    <row r="584" spans="10:13">
      <c r="J584" t="str">
        <f t="shared" si="39"/>
        <v/>
      </c>
      <c r="K584" s="8">
        <f t="shared" si="36"/>
        <v>0</v>
      </c>
      <c r="L584" s="8">
        <f t="shared" si="37"/>
        <v>0</v>
      </c>
      <c r="M584" s="9">
        <f t="shared" si="38"/>
        <v>0</v>
      </c>
    </row>
    <row r="585" spans="10:13">
      <c r="J585" t="str">
        <f t="shared" si="39"/>
        <v/>
      </c>
      <c r="K585" s="8">
        <f t="shared" ref="K585:K648" si="40">O585+Q585+S585+U585+W585+Y585+AA585+AC585+AE585+AG585+AI585+AK585+AM585+AO585+AQ585+AS585+AU585+AW585+AY585+BA585+BC585+BE585+BG585+BI585+BK585+BM585+BO585++BQ585+BS585+BU585+BW585</f>
        <v>0</v>
      </c>
      <c r="L585" s="8">
        <f t="shared" ref="L585:L648" si="41">P585+R585+T585+V585+X585+Z585+AB585+AD585+AF585+AH585+AJ585+AL585+AN585+AP585+AR585+AT585+AV585+AX585+AZ585+BB585+BD585+BF585+BH585+BJ585+BL585+BN585+BP585++BR585+BT585+BV585+BX585</f>
        <v>0</v>
      </c>
      <c r="M585" s="9">
        <f t="shared" si="38"/>
        <v>0</v>
      </c>
    </row>
    <row r="586" spans="10:13">
      <c r="J586" t="str">
        <f t="shared" si="39"/>
        <v/>
      </c>
      <c r="K586" s="8">
        <f t="shared" si="40"/>
        <v>0</v>
      </c>
      <c r="L586" s="8">
        <f t="shared" si="41"/>
        <v>0</v>
      </c>
      <c r="M586" s="9">
        <f t="shared" si="38"/>
        <v>0</v>
      </c>
    </row>
    <row r="587" spans="10:13">
      <c r="J587" t="str">
        <f t="shared" si="39"/>
        <v/>
      </c>
      <c r="K587" s="8">
        <f t="shared" si="40"/>
        <v>0</v>
      </c>
      <c r="L587" s="8">
        <f t="shared" si="41"/>
        <v>0</v>
      </c>
      <c r="M587" s="9">
        <f t="shared" ref="M587:M648" si="42">IFERROR(L587/K587,0)</f>
        <v>0</v>
      </c>
    </row>
    <row r="588" spans="10:13">
      <c r="J588" t="str">
        <f t="shared" si="39"/>
        <v/>
      </c>
      <c r="K588" s="8">
        <f t="shared" si="40"/>
        <v>0</v>
      </c>
      <c r="L588" s="8">
        <f t="shared" si="41"/>
        <v>0</v>
      </c>
      <c r="M588" s="9">
        <f t="shared" si="42"/>
        <v>0</v>
      </c>
    </row>
    <row r="589" spans="10:13">
      <c r="J589" t="str">
        <f t="shared" si="39"/>
        <v/>
      </c>
      <c r="K589" s="8">
        <f t="shared" si="40"/>
        <v>0</v>
      </c>
      <c r="L589" s="8">
        <f t="shared" si="41"/>
        <v>0</v>
      </c>
      <c r="M589" s="9">
        <f t="shared" si="42"/>
        <v>0</v>
      </c>
    </row>
    <row r="590" spans="10:13">
      <c r="J590" t="str">
        <f t="shared" si="39"/>
        <v/>
      </c>
      <c r="K590" s="8">
        <f t="shared" si="40"/>
        <v>0</v>
      </c>
      <c r="L590" s="8">
        <f t="shared" si="41"/>
        <v>0</v>
      </c>
      <c r="M590" s="9">
        <f t="shared" si="42"/>
        <v>0</v>
      </c>
    </row>
    <row r="591" spans="10:13">
      <c r="J591" t="str">
        <f t="shared" si="39"/>
        <v/>
      </c>
      <c r="K591" s="8">
        <f t="shared" si="40"/>
        <v>0</v>
      </c>
      <c r="L591" s="8">
        <f t="shared" si="41"/>
        <v>0</v>
      </c>
      <c r="M591" s="9">
        <f t="shared" si="42"/>
        <v>0</v>
      </c>
    </row>
    <row r="592" spans="10:13">
      <c r="J592" t="str">
        <f t="shared" si="39"/>
        <v/>
      </c>
      <c r="K592" s="8">
        <f t="shared" si="40"/>
        <v>0</v>
      </c>
      <c r="L592" s="8">
        <f t="shared" si="41"/>
        <v>0</v>
      </c>
      <c r="M592" s="9">
        <f t="shared" si="42"/>
        <v>0</v>
      </c>
    </row>
    <row r="593" spans="10:13">
      <c r="J593" t="str">
        <f t="shared" si="39"/>
        <v/>
      </c>
      <c r="K593" s="8">
        <f t="shared" si="40"/>
        <v>0</v>
      </c>
      <c r="L593" s="8">
        <f t="shared" si="41"/>
        <v>0</v>
      </c>
      <c r="M593" s="9">
        <f t="shared" si="42"/>
        <v>0</v>
      </c>
    </row>
    <row r="594" spans="10:13">
      <c r="J594" t="str">
        <f t="shared" si="39"/>
        <v/>
      </c>
      <c r="K594" s="8">
        <f t="shared" si="40"/>
        <v>0</v>
      </c>
      <c r="L594" s="8">
        <f t="shared" si="41"/>
        <v>0</v>
      </c>
      <c r="M594" s="9">
        <f t="shared" si="42"/>
        <v>0</v>
      </c>
    </row>
    <row r="595" spans="10:13">
      <c r="J595" t="str">
        <f t="shared" si="39"/>
        <v/>
      </c>
      <c r="K595" s="8">
        <f t="shared" si="40"/>
        <v>0</v>
      </c>
      <c r="L595" s="8">
        <f t="shared" si="41"/>
        <v>0</v>
      </c>
      <c r="M595" s="9">
        <f t="shared" si="42"/>
        <v>0</v>
      </c>
    </row>
    <row r="596" spans="10:13">
      <c r="J596" t="str">
        <f t="shared" si="39"/>
        <v/>
      </c>
      <c r="K596" s="8">
        <f t="shared" si="40"/>
        <v>0</v>
      </c>
      <c r="L596" s="8">
        <f t="shared" si="41"/>
        <v>0</v>
      </c>
      <c r="M596" s="9">
        <f t="shared" si="42"/>
        <v>0</v>
      </c>
    </row>
    <row r="597" spans="10:13">
      <c r="J597" t="str">
        <f t="shared" si="39"/>
        <v/>
      </c>
      <c r="K597" s="8">
        <f t="shared" si="40"/>
        <v>0</v>
      </c>
      <c r="L597" s="8">
        <f t="shared" si="41"/>
        <v>0</v>
      </c>
      <c r="M597" s="9">
        <f t="shared" si="42"/>
        <v>0</v>
      </c>
    </row>
    <row r="598" spans="10:13">
      <c r="J598" t="str">
        <f t="shared" si="39"/>
        <v/>
      </c>
      <c r="K598" s="8">
        <f t="shared" si="40"/>
        <v>0</v>
      </c>
      <c r="L598" s="8">
        <f t="shared" si="41"/>
        <v>0</v>
      </c>
      <c r="M598" s="9">
        <f t="shared" si="42"/>
        <v>0</v>
      </c>
    </row>
    <row r="599" spans="10:13">
      <c r="J599" t="str">
        <f t="shared" si="39"/>
        <v/>
      </c>
      <c r="K599" s="8">
        <f t="shared" si="40"/>
        <v>0</v>
      </c>
      <c r="L599" s="8">
        <f t="shared" si="41"/>
        <v>0</v>
      </c>
      <c r="M599" s="9">
        <f t="shared" si="42"/>
        <v>0</v>
      </c>
    </row>
    <row r="600" spans="10:13">
      <c r="J600" t="str">
        <f t="shared" si="39"/>
        <v/>
      </c>
      <c r="K600" s="8">
        <f t="shared" si="40"/>
        <v>0</v>
      </c>
      <c r="L600" s="8">
        <f t="shared" si="41"/>
        <v>0</v>
      </c>
      <c r="M600" s="9">
        <f t="shared" si="42"/>
        <v>0</v>
      </c>
    </row>
    <row r="601" spans="10:13">
      <c r="J601" t="str">
        <f t="shared" si="39"/>
        <v/>
      </c>
      <c r="K601" s="8">
        <f t="shared" si="40"/>
        <v>0</v>
      </c>
      <c r="L601" s="8">
        <f t="shared" si="41"/>
        <v>0</v>
      </c>
      <c r="M601" s="9">
        <f t="shared" si="42"/>
        <v>0</v>
      </c>
    </row>
    <row r="602" spans="10:13">
      <c r="J602" t="str">
        <f t="shared" si="39"/>
        <v/>
      </c>
      <c r="K602" s="8">
        <f t="shared" si="40"/>
        <v>0</v>
      </c>
      <c r="L602" s="8">
        <f t="shared" si="41"/>
        <v>0</v>
      </c>
      <c r="M602" s="9">
        <f t="shared" si="42"/>
        <v>0</v>
      </c>
    </row>
    <row r="603" spans="10:13">
      <c r="J603" t="str">
        <f t="shared" si="39"/>
        <v/>
      </c>
      <c r="K603" s="8">
        <f t="shared" si="40"/>
        <v>0</v>
      </c>
      <c r="L603" s="8">
        <f t="shared" si="41"/>
        <v>0</v>
      </c>
      <c r="M603" s="9">
        <f t="shared" si="42"/>
        <v>0</v>
      </c>
    </row>
    <row r="604" spans="10:13">
      <c r="J604" t="str">
        <f t="shared" si="39"/>
        <v/>
      </c>
      <c r="K604" s="8">
        <f t="shared" si="40"/>
        <v>0</v>
      </c>
      <c r="L604" s="8">
        <f t="shared" si="41"/>
        <v>0</v>
      </c>
      <c r="M604" s="9">
        <f t="shared" si="42"/>
        <v>0</v>
      </c>
    </row>
    <row r="605" spans="10:13">
      <c r="J605" t="str">
        <f t="shared" si="39"/>
        <v/>
      </c>
      <c r="K605" s="8">
        <f t="shared" si="40"/>
        <v>0</v>
      </c>
      <c r="L605" s="8">
        <f t="shared" si="41"/>
        <v>0</v>
      </c>
      <c r="M605" s="9">
        <f t="shared" si="42"/>
        <v>0</v>
      </c>
    </row>
    <row r="606" spans="10:13">
      <c r="J606" t="str">
        <f t="shared" si="39"/>
        <v/>
      </c>
      <c r="K606" s="8">
        <f t="shared" si="40"/>
        <v>0</v>
      </c>
      <c r="L606" s="8">
        <f t="shared" si="41"/>
        <v>0</v>
      </c>
      <c r="M606" s="9">
        <f t="shared" si="42"/>
        <v>0</v>
      </c>
    </row>
    <row r="607" spans="10:13">
      <c r="J607" t="str">
        <f t="shared" si="39"/>
        <v/>
      </c>
      <c r="K607" s="8">
        <f t="shared" si="40"/>
        <v>0</v>
      </c>
      <c r="L607" s="8">
        <f t="shared" si="41"/>
        <v>0</v>
      </c>
      <c r="M607" s="9">
        <f t="shared" si="42"/>
        <v>0</v>
      </c>
    </row>
    <row r="608" spans="10:13">
      <c r="J608" t="str">
        <f t="shared" si="39"/>
        <v/>
      </c>
      <c r="K608" s="8">
        <f t="shared" si="40"/>
        <v>0</v>
      </c>
      <c r="L608" s="8">
        <f t="shared" si="41"/>
        <v>0</v>
      </c>
      <c r="M608" s="9">
        <f t="shared" si="42"/>
        <v>0</v>
      </c>
    </row>
    <row r="609" spans="10:13">
      <c r="J609" t="str">
        <f t="shared" si="39"/>
        <v/>
      </c>
      <c r="K609" s="8">
        <f t="shared" si="40"/>
        <v>0</v>
      </c>
      <c r="L609" s="8">
        <f t="shared" si="41"/>
        <v>0</v>
      </c>
      <c r="M609" s="9">
        <f t="shared" si="42"/>
        <v>0</v>
      </c>
    </row>
    <row r="610" spans="10:13">
      <c r="J610" t="str">
        <f t="shared" si="39"/>
        <v/>
      </c>
      <c r="K610" s="8">
        <f t="shared" si="40"/>
        <v>0</v>
      </c>
      <c r="L610" s="8">
        <f t="shared" si="41"/>
        <v>0</v>
      </c>
      <c r="M610" s="9">
        <f t="shared" si="42"/>
        <v>0</v>
      </c>
    </row>
    <row r="611" spans="10:13">
      <c r="J611" t="s">
        <v>10</v>
      </c>
      <c r="K611" s="8">
        <f t="shared" si="40"/>
        <v>0</v>
      </c>
      <c r="L611" s="8">
        <f t="shared" si="41"/>
        <v>0</v>
      </c>
      <c r="M611" s="9">
        <f t="shared" si="42"/>
        <v>0</v>
      </c>
    </row>
    <row r="612" spans="10:13">
      <c r="J612" t="str">
        <f t="shared" ref="J612:J675" si="43">IF(K612&gt;0,IF(C612="open","plan open",IF(C612="close","plan close","")),IF(C612="open","unplan open",IF(C612="close","unplan close","")))</f>
        <v/>
      </c>
      <c r="K612" s="8">
        <f t="shared" si="40"/>
        <v>0</v>
      </c>
      <c r="L612" s="8">
        <f t="shared" si="41"/>
        <v>0</v>
      </c>
      <c r="M612" s="9">
        <f t="shared" si="42"/>
        <v>0</v>
      </c>
    </row>
    <row r="613" spans="10:13">
      <c r="J613" t="str">
        <f t="shared" si="43"/>
        <v/>
      </c>
      <c r="K613" s="8">
        <f t="shared" si="40"/>
        <v>0</v>
      </c>
      <c r="L613" s="8">
        <f t="shared" si="41"/>
        <v>0</v>
      </c>
      <c r="M613" s="9">
        <f t="shared" si="42"/>
        <v>0</v>
      </c>
    </row>
    <row r="614" spans="10:13">
      <c r="J614" t="str">
        <f t="shared" si="43"/>
        <v/>
      </c>
      <c r="K614" s="8">
        <f t="shared" si="40"/>
        <v>0</v>
      </c>
      <c r="L614" s="8">
        <f t="shared" si="41"/>
        <v>0</v>
      </c>
      <c r="M614" s="9">
        <f t="shared" si="42"/>
        <v>0</v>
      </c>
    </row>
    <row r="615" spans="10:13">
      <c r="J615" t="str">
        <f t="shared" si="43"/>
        <v/>
      </c>
      <c r="K615" s="8">
        <f t="shared" si="40"/>
        <v>0</v>
      </c>
      <c r="L615" s="8">
        <f t="shared" si="41"/>
        <v>0</v>
      </c>
      <c r="M615" s="9">
        <f t="shared" si="42"/>
        <v>0</v>
      </c>
    </row>
    <row r="616" spans="10:13">
      <c r="J616" t="str">
        <f t="shared" si="43"/>
        <v/>
      </c>
      <c r="K616" s="8">
        <f t="shared" si="40"/>
        <v>0</v>
      </c>
      <c r="L616" s="8">
        <f t="shared" si="41"/>
        <v>0</v>
      </c>
      <c r="M616" s="9">
        <f t="shared" si="42"/>
        <v>0</v>
      </c>
    </row>
    <row r="617" spans="10:13">
      <c r="J617" t="str">
        <f t="shared" si="43"/>
        <v/>
      </c>
      <c r="K617" s="8">
        <f t="shared" si="40"/>
        <v>0</v>
      </c>
      <c r="L617" s="8">
        <f t="shared" si="41"/>
        <v>0</v>
      </c>
      <c r="M617" s="9">
        <f t="shared" si="42"/>
        <v>0</v>
      </c>
    </row>
    <row r="618" spans="10:13">
      <c r="J618" t="str">
        <f t="shared" si="43"/>
        <v/>
      </c>
      <c r="K618" s="8">
        <f t="shared" si="40"/>
        <v>0</v>
      </c>
      <c r="L618" s="8">
        <f t="shared" si="41"/>
        <v>0</v>
      </c>
      <c r="M618" s="9">
        <f t="shared" si="42"/>
        <v>0</v>
      </c>
    </row>
    <row r="619" spans="10:13">
      <c r="J619" t="str">
        <f t="shared" si="43"/>
        <v/>
      </c>
      <c r="K619" s="8">
        <f t="shared" si="40"/>
        <v>0</v>
      </c>
      <c r="L619" s="8">
        <f t="shared" si="41"/>
        <v>0</v>
      </c>
      <c r="M619" s="9">
        <f t="shared" si="42"/>
        <v>0</v>
      </c>
    </row>
    <row r="620" spans="10:13">
      <c r="J620" t="str">
        <f t="shared" si="43"/>
        <v/>
      </c>
      <c r="K620" s="8">
        <f t="shared" si="40"/>
        <v>0</v>
      </c>
      <c r="L620" s="8">
        <f t="shared" si="41"/>
        <v>0</v>
      </c>
      <c r="M620" s="9">
        <f t="shared" si="42"/>
        <v>0</v>
      </c>
    </row>
    <row r="621" spans="10:13">
      <c r="J621" t="str">
        <f t="shared" si="43"/>
        <v/>
      </c>
      <c r="K621" s="8">
        <f t="shared" si="40"/>
        <v>0</v>
      </c>
      <c r="L621" s="8">
        <f t="shared" si="41"/>
        <v>0</v>
      </c>
      <c r="M621" s="9">
        <f t="shared" si="42"/>
        <v>0</v>
      </c>
    </row>
    <row r="622" spans="10:13">
      <c r="J622" t="str">
        <f t="shared" si="43"/>
        <v/>
      </c>
      <c r="K622" s="8">
        <f t="shared" si="40"/>
        <v>0</v>
      </c>
      <c r="L622" s="8">
        <f t="shared" si="41"/>
        <v>0</v>
      </c>
      <c r="M622" s="9">
        <f t="shared" si="42"/>
        <v>0</v>
      </c>
    </row>
    <row r="623" spans="10:13">
      <c r="J623" t="str">
        <f t="shared" si="43"/>
        <v/>
      </c>
      <c r="K623" s="8">
        <f t="shared" si="40"/>
        <v>0</v>
      </c>
      <c r="L623" s="8">
        <f t="shared" si="41"/>
        <v>0</v>
      </c>
      <c r="M623" s="9">
        <f t="shared" si="42"/>
        <v>0</v>
      </c>
    </row>
    <row r="624" spans="10:13">
      <c r="J624" t="str">
        <f t="shared" si="43"/>
        <v/>
      </c>
      <c r="K624" s="8">
        <f t="shared" si="40"/>
        <v>0</v>
      </c>
      <c r="L624" s="8">
        <f t="shared" si="41"/>
        <v>0</v>
      </c>
      <c r="M624" s="9">
        <f t="shared" si="42"/>
        <v>0</v>
      </c>
    </row>
    <row r="625" spans="10:13">
      <c r="J625" t="str">
        <f t="shared" si="43"/>
        <v/>
      </c>
      <c r="K625" s="8">
        <f t="shared" si="40"/>
        <v>0</v>
      </c>
      <c r="L625" s="8">
        <f t="shared" si="41"/>
        <v>0</v>
      </c>
      <c r="M625" s="9">
        <f t="shared" si="42"/>
        <v>0</v>
      </c>
    </row>
    <row r="626" spans="10:13">
      <c r="J626" t="str">
        <f t="shared" si="43"/>
        <v/>
      </c>
      <c r="K626" s="8">
        <f t="shared" si="40"/>
        <v>0</v>
      </c>
      <c r="L626" s="8">
        <f t="shared" si="41"/>
        <v>0</v>
      </c>
      <c r="M626" s="9">
        <f t="shared" si="42"/>
        <v>0</v>
      </c>
    </row>
    <row r="627" spans="10:13">
      <c r="J627" t="str">
        <f t="shared" si="43"/>
        <v/>
      </c>
      <c r="K627" s="8">
        <f t="shared" si="40"/>
        <v>0</v>
      </c>
      <c r="L627" s="8">
        <f t="shared" si="41"/>
        <v>0</v>
      </c>
      <c r="M627" s="9">
        <f t="shared" si="42"/>
        <v>0</v>
      </c>
    </row>
    <row r="628" spans="10:13">
      <c r="J628" t="str">
        <f t="shared" si="43"/>
        <v/>
      </c>
      <c r="K628" s="8">
        <f t="shared" si="40"/>
        <v>0</v>
      </c>
      <c r="L628" s="8">
        <f t="shared" si="41"/>
        <v>0</v>
      </c>
      <c r="M628" s="9">
        <f t="shared" si="42"/>
        <v>0</v>
      </c>
    </row>
    <row r="629" spans="10:13">
      <c r="J629" t="str">
        <f t="shared" si="43"/>
        <v/>
      </c>
      <c r="K629" s="8">
        <f t="shared" si="40"/>
        <v>0</v>
      </c>
      <c r="L629" s="8">
        <f t="shared" si="41"/>
        <v>0</v>
      </c>
      <c r="M629" s="9">
        <f t="shared" si="42"/>
        <v>0</v>
      </c>
    </row>
    <row r="630" spans="10:13">
      <c r="J630" t="str">
        <f t="shared" si="43"/>
        <v/>
      </c>
      <c r="K630" s="8">
        <f t="shared" si="40"/>
        <v>0</v>
      </c>
      <c r="L630" s="8">
        <f t="shared" si="41"/>
        <v>0</v>
      </c>
      <c r="M630" s="9">
        <f t="shared" si="42"/>
        <v>0</v>
      </c>
    </row>
    <row r="631" spans="10:13">
      <c r="J631" t="str">
        <f t="shared" si="43"/>
        <v/>
      </c>
      <c r="K631" s="8">
        <f t="shared" si="40"/>
        <v>0</v>
      </c>
      <c r="L631" s="8">
        <f t="shared" si="41"/>
        <v>0</v>
      </c>
      <c r="M631" s="9">
        <f t="shared" si="42"/>
        <v>0</v>
      </c>
    </row>
    <row r="632" spans="10:13">
      <c r="J632" t="str">
        <f t="shared" si="43"/>
        <v/>
      </c>
      <c r="K632" s="8">
        <f t="shared" si="40"/>
        <v>0</v>
      </c>
      <c r="L632" s="8">
        <f t="shared" si="41"/>
        <v>0</v>
      </c>
      <c r="M632" s="9">
        <f t="shared" si="42"/>
        <v>0</v>
      </c>
    </row>
    <row r="633" spans="10:13">
      <c r="J633" t="str">
        <f t="shared" si="43"/>
        <v/>
      </c>
      <c r="K633" s="8">
        <f t="shared" si="40"/>
        <v>0</v>
      </c>
      <c r="L633" s="8">
        <f t="shared" si="41"/>
        <v>0</v>
      </c>
      <c r="M633" s="9">
        <f t="shared" si="42"/>
        <v>0</v>
      </c>
    </row>
    <row r="634" spans="10:13">
      <c r="J634" t="str">
        <f t="shared" si="43"/>
        <v/>
      </c>
      <c r="K634" s="8">
        <f t="shared" si="40"/>
        <v>0</v>
      </c>
      <c r="L634" s="8">
        <f t="shared" si="41"/>
        <v>0</v>
      </c>
      <c r="M634" s="9">
        <f t="shared" si="42"/>
        <v>0</v>
      </c>
    </row>
    <row r="635" spans="10:13">
      <c r="J635" t="str">
        <f t="shared" si="43"/>
        <v/>
      </c>
      <c r="K635" s="8">
        <f t="shared" si="40"/>
        <v>0</v>
      </c>
      <c r="L635" s="8">
        <f t="shared" si="41"/>
        <v>0</v>
      </c>
      <c r="M635" s="9">
        <f t="shared" si="42"/>
        <v>0</v>
      </c>
    </row>
    <row r="636" spans="10:13">
      <c r="J636" t="str">
        <f t="shared" si="43"/>
        <v/>
      </c>
      <c r="K636" s="8">
        <f t="shared" si="40"/>
        <v>0</v>
      </c>
      <c r="L636" s="8">
        <f t="shared" si="41"/>
        <v>0</v>
      </c>
      <c r="M636" s="9">
        <f t="shared" si="42"/>
        <v>0</v>
      </c>
    </row>
    <row r="637" spans="10:13">
      <c r="J637" t="str">
        <f t="shared" si="43"/>
        <v/>
      </c>
      <c r="K637" s="8">
        <f t="shared" si="40"/>
        <v>0</v>
      </c>
      <c r="L637" s="8">
        <f t="shared" si="41"/>
        <v>0</v>
      </c>
      <c r="M637" s="9">
        <f t="shared" si="42"/>
        <v>0</v>
      </c>
    </row>
    <row r="638" spans="10:13">
      <c r="J638" t="str">
        <f t="shared" si="43"/>
        <v/>
      </c>
      <c r="K638" s="8">
        <f t="shared" si="40"/>
        <v>0</v>
      </c>
      <c r="L638" s="8">
        <f t="shared" si="41"/>
        <v>0</v>
      </c>
      <c r="M638" s="9">
        <f t="shared" si="42"/>
        <v>0</v>
      </c>
    </row>
    <row r="639" spans="10:13">
      <c r="J639" t="str">
        <f t="shared" si="43"/>
        <v/>
      </c>
      <c r="K639" s="8">
        <f t="shared" si="40"/>
        <v>0</v>
      </c>
      <c r="L639" s="8">
        <f t="shared" si="41"/>
        <v>0</v>
      </c>
      <c r="M639" s="9">
        <f t="shared" si="42"/>
        <v>0</v>
      </c>
    </row>
    <row r="640" spans="10:13">
      <c r="J640" t="str">
        <f t="shared" si="43"/>
        <v/>
      </c>
      <c r="K640" s="8">
        <f t="shared" si="40"/>
        <v>0</v>
      </c>
      <c r="L640" s="8">
        <f t="shared" si="41"/>
        <v>0</v>
      </c>
      <c r="M640" s="9">
        <f t="shared" si="42"/>
        <v>0</v>
      </c>
    </row>
    <row r="641" spans="10:13">
      <c r="J641" t="str">
        <f t="shared" si="43"/>
        <v/>
      </c>
      <c r="K641" s="8">
        <f t="shared" si="40"/>
        <v>0</v>
      </c>
      <c r="L641" s="8">
        <f t="shared" si="41"/>
        <v>0</v>
      </c>
      <c r="M641" s="9">
        <f t="shared" si="42"/>
        <v>0</v>
      </c>
    </row>
    <row r="642" spans="10:13">
      <c r="J642" t="str">
        <f t="shared" si="43"/>
        <v/>
      </c>
      <c r="K642" s="8">
        <f t="shared" si="40"/>
        <v>0</v>
      </c>
      <c r="L642" s="8">
        <f t="shared" si="41"/>
        <v>0</v>
      </c>
      <c r="M642" s="9">
        <f t="shared" si="42"/>
        <v>0</v>
      </c>
    </row>
    <row r="643" spans="10:13">
      <c r="J643" t="str">
        <f t="shared" si="43"/>
        <v/>
      </c>
      <c r="K643" s="8">
        <f t="shared" si="40"/>
        <v>0</v>
      </c>
      <c r="L643" s="8">
        <f t="shared" si="41"/>
        <v>0</v>
      </c>
      <c r="M643" s="9">
        <f t="shared" si="42"/>
        <v>0</v>
      </c>
    </row>
    <row r="644" spans="10:13">
      <c r="J644" t="str">
        <f t="shared" si="43"/>
        <v/>
      </c>
      <c r="K644" s="8">
        <f t="shared" si="40"/>
        <v>0</v>
      </c>
      <c r="L644" s="8">
        <f t="shared" si="41"/>
        <v>0</v>
      </c>
      <c r="M644" s="9">
        <f t="shared" si="42"/>
        <v>0</v>
      </c>
    </row>
    <row r="645" spans="10:13">
      <c r="J645" t="str">
        <f t="shared" si="43"/>
        <v/>
      </c>
      <c r="K645" s="8">
        <f t="shared" si="40"/>
        <v>0</v>
      </c>
      <c r="L645" s="8">
        <f t="shared" si="41"/>
        <v>0</v>
      </c>
      <c r="M645" s="9">
        <f t="shared" si="42"/>
        <v>0</v>
      </c>
    </row>
    <row r="646" spans="10:13">
      <c r="J646" t="str">
        <f t="shared" si="43"/>
        <v/>
      </c>
      <c r="K646" s="8">
        <f t="shared" si="40"/>
        <v>0</v>
      </c>
      <c r="L646" s="8">
        <f t="shared" si="41"/>
        <v>0</v>
      </c>
      <c r="M646" s="9">
        <f t="shared" si="42"/>
        <v>0</v>
      </c>
    </row>
    <row r="647" spans="10:13">
      <c r="J647" t="str">
        <f t="shared" si="43"/>
        <v/>
      </c>
      <c r="K647" s="8">
        <f t="shared" si="40"/>
        <v>0</v>
      </c>
      <c r="L647" s="8">
        <f t="shared" si="41"/>
        <v>0</v>
      </c>
      <c r="M647" s="9">
        <f t="shared" si="42"/>
        <v>0</v>
      </c>
    </row>
    <row r="648" spans="10:13">
      <c r="J648" t="str">
        <f t="shared" si="43"/>
        <v/>
      </c>
      <c r="K648" s="8">
        <f t="shared" si="40"/>
        <v>0</v>
      </c>
      <c r="L648" s="8">
        <f t="shared" si="41"/>
        <v>0</v>
      </c>
      <c r="M648" s="9">
        <f t="shared" si="42"/>
        <v>0</v>
      </c>
    </row>
    <row r="649" spans="10:13">
      <c r="J649" t="str">
        <f t="shared" si="43"/>
        <v/>
      </c>
      <c r="K649" s="8">
        <f t="shared" ref="K649:K712" si="44">O649+Q649+S649+U649+W649+Y649+AA649+AC649+AE649+AG649+AI649+AK649+AM649+AO649+AQ649+AS649+AU649+AW649+AY649+BA649+BC649+BE649+BG649+BI649+BK649+BM649+BO649++BQ649+BS649+BU649+BW649</f>
        <v>0</v>
      </c>
      <c r="L649" s="8">
        <f t="shared" ref="L649:L712" si="45">P649+R649+T649+V649+X649+Z649+AB649+AD649+AF649+AH649+AJ649+AL649+AN649+AP649+AR649+AT649+AV649+AX649+AZ649+BB649+BD649+BF649+BH649+BJ649+BL649+BN649+BP649++BR649+BT649+BV649+BX649</f>
        <v>0</v>
      </c>
      <c r="M649" s="9" t="s">
        <v>10</v>
      </c>
    </row>
    <row r="650" spans="10:13">
      <c r="J650" t="str">
        <f t="shared" si="43"/>
        <v/>
      </c>
      <c r="K650" s="8">
        <f t="shared" si="44"/>
        <v>0</v>
      </c>
      <c r="L650" s="8">
        <f t="shared" si="45"/>
        <v>0</v>
      </c>
      <c r="M650" s="9">
        <f t="shared" ref="M650:M680" si="46">IFERROR(L650/K650,0)</f>
        <v>0</v>
      </c>
    </row>
    <row r="651" spans="10:13">
      <c r="J651" t="str">
        <f t="shared" si="43"/>
        <v/>
      </c>
      <c r="K651" s="8">
        <f t="shared" si="44"/>
        <v>0</v>
      </c>
      <c r="L651" s="8">
        <f t="shared" si="45"/>
        <v>0</v>
      </c>
      <c r="M651" s="9">
        <f t="shared" si="46"/>
        <v>0</v>
      </c>
    </row>
    <row r="652" spans="10:13">
      <c r="J652" t="str">
        <f t="shared" si="43"/>
        <v/>
      </c>
      <c r="K652" s="8">
        <f t="shared" si="44"/>
        <v>0</v>
      </c>
      <c r="L652" s="8">
        <f t="shared" si="45"/>
        <v>0</v>
      </c>
      <c r="M652" s="9">
        <f t="shared" si="46"/>
        <v>0</v>
      </c>
    </row>
    <row r="653" spans="10:13">
      <c r="J653" t="str">
        <f t="shared" si="43"/>
        <v/>
      </c>
      <c r="K653" s="8">
        <f t="shared" si="44"/>
        <v>0</v>
      </c>
      <c r="L653" s="8">
        <f t="shared" si="45"/>
        <v>0</v>
      </c>
      <c r="M653" s="9">
        <f t="shared" si="46"/>
        <v>0</v>
      </c>
    </row>
    <row r="654" spans="10:13">
      <c r="J654" t="str">
        <f t="shared" si="43"/>
        <v/>
      </c>
      <c r="K654" s="8">
        <f t="shared" si="44"/>
        <v>0</v>
      </c>
      <c r="L654" s="8">
        <f t="shared" si="45"/>
        <v>0</v>
      </c>
      <c r="M654" s="9">
        <f t="shared" si="46"/>
        <v>0</v>
      </c>
    </row>
    <row r="655" spans="10:13">
      <c r="J655" t="str">
        <f t="shared" si="43"/>
        <v/>
      </c>
      <c r="K655" s="8">
        <f t="shared" si="44"/>
        <v>0</v>
      </c>
      <c r="L655" s="8">
        <f t="shared" si="45"/>
        <v>0</v>
      </c>
      <c r="M655" s="9">
        <f t="shared" si="46"/>
        <v>0</v>
      </c>
    </row>
    <row r="656" spans="10:13">
      <c r="J656" t="str">
        <f t="shared" si="43"/>
        <v/>
      </c>
      <c r="K656" s="8">
        <f t="shared" si="44"/>
        <v>0</v>
      </c>
      <c r="L656" s="8">
        <f t="shared" si="45"/>
        <v>0</v>
      </c>
      <c r="M656" s="9">
        <f t="shared" si="46"/>
        <v>0</v>
      </c>
    </row>
    <row r="657" spans="10:13">
      <c r="J657" t="str">
        <f t="shared" si="43"/>
        <v/>
      </c>
      <c r="K657" s="8">
        <f t="shared" si="44"/>
        <v>0</v>
      </c>
      <c r="L657" s="8">
        <f t="shared" si="45"/>
        <v>0</v>
      </c>
      <c r="M657" s="9">
        <f t="shared" si="46"/>
        <v>0</v>
      </c>
    </row>
    <row r="658" spans="10:13">
      <c r="J658" t="str">
        <f t="shared" si="43"/>
        <v/>
      </c>
      <c r="K658" s="8">
        <f t="shared" si="44"/>
        <v>0</v>
      </c>
      <c r="L658" s="8">
        <f t="shared" si="45"/>
        <v>0</v>
      </c>
      <c r="M658" s="9">
        <f t="shared" si="46"/>
        <v>0</v>
      </c>
    </row>
    <row r="659" spans="10:13">
      <c r="J659" t="str">
        <f t="shared" si="43"/>
        <v/>
      </c>
      <c r="K659" s="8">
        <f t="shared" si="44"/>
        <v>0</v>
      </c>
      <c r="L659" s="8">
        <f t="shared" si="45"/>
        <v>0</v>
      </c>
      <c r="M659" s="9">
        <f t="shared" si="46"/>
        <v>0</v>
      </c>
    </row>
    <row r="660" spans="10:13">
      <c r="J660" t="str">
        <f t="shared" si="43"/>
        <v/>
      </c>
      <c r="K660" s="8">
        <f t="shared" si="44"/>
        <v>0</v>
      </c>
      <c r="L660" s="8">
        <f t="shared" si="45"/>
        <v>0</v>
      </c>
      <c r="M660" s="9">
        <f t="shared" si="46"/>
        <v>0</v>
      </c>
    </row>
    <row r="661" spans="10:13">
      <c r="J661" t="str">
        <f t="shared" si="43"/>
        <v/>
      </c>
      <c r="K661" s="8">
        <f t="shared" si="44"/>
        <v>0</v>
      </c>
      <c r="L661" s="8">
        <f t="shared" si="45"/>
        <v>0</v>
      </c>
      <c r="M661" s="9">
        <f t="shared" si="46"/>
        <v>0</v>
      </c>
    </row>
    <row r="662" spans="10:13">
      <c r="J662" t="str">
        <f t="shared" si="43"/>
        <v/>
      </c>
      <c r="K662" s="8">
        <f t="shared" si="44"/>
        <v>0</v>
      </c>
      <c r="L662" s="8">
        <f t="shared" si="45"/>
        <v>0</v>
      </c>
      <c r="M662" s="9">
        <f t="shared" si="46"/>
        <v>0</v>
      </c>
    </row>
    <row r="663" spans="10:13">
      <c r="J663" t="str">
        <f t="shared" si="43"/>
        <v/>
      </c>
      <c r="K663" s="8">
        <f t="shared" si="44"/>
        <v>0</v>
      </c>
      <c r="L663" s="8">
        <f t="shared" si="45"/>
        <v>0</v>
      </c>
      <c r="M663" s="9">
        <f t="shared" si="46"/>
        <v>0</v>
      </c>
    </row>
    <row r="664" spans="10:13">
      <c r="J664" t="str">
        <f t="shared" si="43"/>
        <v/>
      </c>
      <c r="K664" s="8">
        <f t="shared" si="44"/>
        <v>0</v>
      </c>
      <c r="L664" s="8">
        <f t="shared" si="45"/>
        <v>0</v>
      </c>
      <c r="M664" s="9">
        <f t="shared" si="46"/>
        <v>0</v>
      </c>
    </row>
    <row r="665" spans="10:13">
      <c r="J665" t="str">
        <f t="shared" si="43"/>
        <v/>
      </c>
      <c r="K665" s="8">
        <f t="shared" si="44"/>
        <v>0</v>
      </c>
      <c r="L665" s="8">
        <f t="shared" si="45"/>
        <v>0</v>
      </c>
      <c r="M665" s="9">
        <f t="shared" si="46"/>
        <v>0</v>
      </c>
    </row>
    <row r="666" spans="10:13">
      <c r="J666" t="str">
        <f t="shared" si="43"/>
        <v/>
      </c>
      <c r="K666" s="8">
        <f t="shared" si="44"/>
        <v>0</v>
      </c>
      <c r="L666" s="8">
        <f t="shared" si="45"/>
        <v>0</v>
      </c>
      <c r="M666" s="9">
        <f t="shared" si="46"/>
        <v>0</v>
      </c>
    </row>
    <row r="667" spans="10:13">
      <c r="J667" t="str">
        <f t="shared" si="43"/>
        <v/>
      </c>
      <c r="K667" s="8">
        <f t="shared" si="44"/>
        <v>0</v>
      </c>
      <c r="L667" s="8">
        <f t="shared" si="45"/>
        <v>0</v>
      </c>
      <c r="M667" s="9">
        <f t="shared" si="46"/>
        <v>0</v>
      </c>
    </row>
    <row r="668" spans="10:13">
      <c r="J668" t="str">
        <f t="shared" si="43"/>
        <v/>
      </c>
      <c r="K668" s="8">
        <f t="shared" si="44"/>
        <v>0</v>
      </c>
      <c r="L668" s="8">
        <f t="shared" si="45"/>
        <v>0</v>
      </c>
      <c r="M668" s="9">
        <f t="shared" si="46"/>
        <v>0</v>
      </c>
    </row>
    <row r="669" spans="10:13">
      <c r="J669" t="str">
        <f t="shared" si="43"/>
        <v/>
      </c>
      <c r="K669" s="8">
        <f t="shared" si="44"/>
        <v>0</v>
      </c>
      <c r="L669" s="8">
        <f t="shared" si="45"/>
        <v>0</v>
      </c>
      <c r="M669" s="9">
        <f t="shared" si="46"/>
        <v>0</v>
      </c>
    </row>
    <row r="670" spans="10:13">
      <c r="J670" t="str">
        <f t="shared" si="43"/>
        <v/>
      </c>
      <c r="K670" s="8">
        <f t="shared" si="44"/>
        <v>0</v>
      </c>
      <c r="L670" s="8">
        <f t="shared" si="45"/>
        <v>0</v>
      </c>
      <c r="M670" s="9">
        <f t="shared" si="46"/>
        <v>0</v>
      </c>
    </row>
    <row r="671" spans="10:13">
      <c r="J671" t="str">
        <f t="shared" si="43"/>
        <v/>
      </c>
      <c r="K671" s="8">
        <f t="shared" si="44"/>
        <v>0</v>
      </c>
      <c r="L671" s="8">
        <f t="shared" si="45"/>
        <v>0</v>
      </c>
      <c r="M671" s="9">
        <f t="shared" si="46"/>
        <v>0</v>
      </c>
    </row>
    <row r="672" spans="10:13">
      <c r="J672" t="str">
        <f t="shared" si="43"/>
        <v/>
      </c>
      <c r="K672" s="8">
        <f t="shared" si="44"/>
        <v>0</v>
      </c>
      <c r="L672" s="8">
        <f t="shared" si="45"/>
        <v>0</v>
      </c>
      <c r="M672" s="9">
        <f t="shared" si="46"/>
        <v>0</v>
      </c>
    </row>
    <row r="673" spans="10:13">
      <c r="J673" t="str">
        <f t="shared" si="43"/>
        <v/>
      </c>
      <c r="K673" s="8">
        <f t="shared" si="44"/>
        <v>0</v>
      </c>
      <c r="L673" s="8">
        <f t="shared" si="45"/>
        <v>0</v>
      </c>
      <c r="M673" s="9">
        <f t="shared" si="46"/>
        <v>0</v>
      </c>
    </row>
    <row r="674" spans="10:13">
      <c r="J674" t="str">
        <f t="shared" si="43"/>
        <v/>
      </c>
      <c r="K674" s="8">
        <f t="shared" si="44"/>
        <v>0</v>
      </c>
      <c r="L674" s="8">
        <f t="shared" si="45"/>
        <v>0</v>
      </c>
      <c r="M674" s="9">
        <f t="shared" si="46"/>
        <v>0</v>
      </c>
    </row>
    <row r="675" spans="10:13">
      <c r="J675" t="str">
        <f t="shared" si="43"/>
        <v/>
      </c>
      <c r="K675" s="8">
        <f t="shared" si="44"/>
        <v>0</v>
      </c>
      <c r="L675" s="8">
        <f t="shared" si="45"/>
        <v>0</v>
      </c>
      <c r="M675" s="9">
        <f t="shared" si="46"/>
        <v>0</v>
      </c>
    </row>
    <row r="676" spans="10:13">
      <c r="J676" t="str">
        <f t="shared" ref="J676:J707" si="47">IF(K676&gt;0,IF(C676="open","plan open",IF(C676="close","plan close","")),IF(C676="open","unplan open",IF(C676="close","unplan close","")))</f>
        <v/>
      </c>
      <c r="K676" s="8">
        <f t="shared" si="44"/>
        <v>0</v>
      </c>
      <c r="L676" s="8">
        <f t="shared" si="45"/>
        <v>0</v>
      </c>
      <c r="M676" s="9">
        <f t="shared" si="46"/>
        <v>0</v>
      </c>
    </row>
    <row r="677" spans="10:13">
      <c r="J677" t="str">
        <f t="shared" si="47"/>
        <v/>
      </c>
      <c r="K677" s="8">
        <f t="shared" si="44"/>
        <v>0</v>
      </c>
      <c r="L677" s="8">
        <f t="shared" si="45"/>
        <v>0</v>
      </c>
      <c r="M677" s="9">
        <f t="shared" si="46"/>
        <v>0</v>
      </c>
    </row>
    <row r="678" spans="10:13">
      <c r="J678" t="str">
        <f t="shared" si="47"/>
        <v/>
      </c>
      <c r="K678" s="8">
        <f t="shared" si="44"/>
        <v>0</v>
      </c>
      <c r="L678" s="8">
        <f t="shared" si="45"/>
        <v>0</v>
      </c>
      <c r="M678" s="9">
        <f t="shared" si="46"/>
        <v>0</v>
      </c>
    </row>
    <row r="679" spans="10:13">
      <c r="J679" t="str">
        <f t="shared" si="47"/>
        <v/>
      </c>
      <c r="K679" s="8">
        <f t="shared" si="44"/>
        <v>0</v>
      </c>
      <c r="L679" s="8">
        <f t="shared" si="45"/>
        <v>0</v>
      </c>
      <c r="M679" s="9">
        <f t="shared" si="46"/>
        <v>0</v>
      </c>
    </row>
    <row r="680" spans="10:13">
      <c r="J680" t="str">
        <f t="shared" si="47"/>
        <v/>
      </c>
      <c r="K680" s="8">
        <f t="shared" si="44"/>
        <v>0</v>
      </c>
      <c r="L680" s="8">
        <f t="shared" si="45"/>
        <v>0</v>
      </c>
      <c r="M680" s="9">
        <f t="shared" si="46"/>
        <v>0</v>
      </c>
    </row>
    <row r="681" spans="10:13">
      <c r="J681" t="str">
        <f t="shared" si="47"/>
        <v/>
      </c>
      <c r="K681" s="8">
        <f t="shared" si="44"/>
        <v>0</v>
      </c>
      <c r="L681" s="8">
        <f t="shared" si="45"/>
        <v>0</v>
      </c>
      <c r="M681" s="9" t="s">
        <v>10</v>
      </c>
    </row>
    <row r="682" spans="10:13">
      <c r="J682" t="str">
        <f t="shared" si="47"/>
        <v/>
      </c>
      <c r="K682" s="8">
        <f t="shared" si="44"/>
        <v>0</v>
      </c>
      <c r="L682" s="8">
        <f t="shared" si="45"/>
        <v>0</v>
      </c>
      <c r="M682" s="9">
        <f t="shared" ref="M682:M745" si="48">IFERROR(L682/K682,0)</f>
        <v>0</v>
      </c>
    </row>
    <row r="683" spans="10:13">
      <c r="J683" t="str">
        <f t="shared" si="47"/>
        <v/>
      </c>
      <c r="K683" s="8">
        <f t="shared" si="44"/>
        <v>0</v>
      </c>
      <c r="L683" s="8">
        <f t="shared" si="45"/>
        <v>0</v>
      </c>
      <c r="M683" s="9">
        <f t="shared" si="48"/>
        <v>0</v>
      </c>
    </row>
    <row r="684" spans="10:13">
      <c r="J684" t="str">
        <f t="shared" si="47"/>
        <v/>
      </c>
      <c r="K684" s="8">
        <f t="shared" si="44"/>
        <v>0</v>
      </c>
      <c r="L684" s="8">
        <f t="shared" si="45"/>
        <v>0</v>
      </c>
      <c r="M684" s="9">
        <f t="shared" si="48"/>
        <v>0</v>
      </c>
    </row>
    <row r="685" spans="10:13">
      <c r="J685" t="str">
        <f t="shared" si="47"/>
        <v/>
      </c>
      <c r="K685" s="8">
        <f t="shared" si="44"/>
        <v>0</v>
      </c>
      <c r="L685" s="8">
        <f t="shared" si="45"/>
        <v>0</v>
      </c>
      <c r="M685" s="9">
        <f t="shared" si="48"/>
        <v>0</v>
      </c>
    </row>
    <row r="686" spans="10:13">
      <c r="J686" t="str">
        <f t="shared" si="47"/>
        <v/>
      </c>
      <c r="K686" s="8">
        <f t="shared" si="44"/>
        <v>0</v>
      </c>
      <c r="L686" s="8">
        <f t="shared" si="45"/>
        <v>0</v>
      </c>
      <c r="M686" s="9">
        <f t="shared" si="48"/>
        <v>0</v>
      </c>
    </row>
    <row r="687" spans="10:13">
      <c r="J687" t="str">
        <f t="shared" si="47"/>
        <v/>
      </c>
      <c r="K687" s="8">
        <f t="shared" si="44"/>
        <v>0</v>
      </c>
      <c r="L687" s="8">
        <f t="shared" si="45"/>
        <v>0</v>
      </c>
      <c r="M687" s="9">
        <f t="shared" si="48"/>
        <v>0</v>
      </c>
    </row>
    <row r="688" spans="10:13">
      <c r="J688" t="str">
        <f t="shared" si="47"/>
        <v/>
      </c>
      <c r="K688" s="8">
        <f t="shared" si="44"/>
        <v>0</v>
      </c>
      <c r="L688" s="8">
        <f t="shared" si="45"/>
        <v>0</v>
      </c>
      <c r="M688" s="9">
        <f t="shared" si="48"/>
        <v>0</v>
      </c>
    </row>
    <row r="689" spans="10:13">
      <c r="J689" t="str">
        <f t="shared" si="47"/>
        <v/>
      </c>
      <c r="K689" s="8">
        <f t="shared" si="44"/>
        <v>0</v>
      </c>
      <c r="L689" s="8">
        <f t="shared" si="45"/>
        <v>0</v>
      </c>
      <c r="M689" s="9">
        <f t="shared" si="48"/>
        <v>0</v>
      </c>
    </row>
    <row r="690" spans="10:13">
      <c r="J690" t="str">
        <f t="shared" si="47"/>
        <v/>
      </c>
      <c r="K690" s="8">
        <f t="shared" si="44"/>
        <v>0</v>
      </c>
      <c r="L690" s="8">
        <f t="shared" si="45"/>
        <v>0</v>
      </c>
      <c r="M690" s="9">
        <f t="shared" si="48"/>
        <v>0</v>
      </c>
    </row>
    <row r="691" spans="10:13">
      <c r="J691" t="str">
        <f t="shared" si="47"/>
        <v/>
      </c>
      <c r="K691" s="8">
        <f t="shared" si="44"/>
        <v>0</v>
      </c>
      <c r="L691" s="8">
        <f t="shared" si="45"/>
        <v>0</v>
      </c>
      <c r="M691" s="9">
        <f t="shared" si="48"/>
        <v>0</v>
      </c>
    </row>
    <row r="692" spans="10:13">
      <c r="J692" t="str">
        <f t="shared" si="47"/>
        <v/>
      </c>
      <c r="K692" s="8">
        <f t="shared" si="44"/>
        <v>0</v>
      </c>
      <c r="L692" s="8">
        <f t="shared" si="45"/>
        <v>0</v>
      </c>
      <c r="M692" s="9">
        <f t="shared" si="48"/>
        <v>0</v>
      </c>
    </row>
    <row r="693" spans="10:13">
      <c r="J693" t="str">
        <f t="shared" si="47"/>
        <v/>
      </c>
      <c r="K693" s="8">
        <f t="shared" si="44"/>
        <v>0</v>
      </c>
      <c r="L693" s="8">
        <f t="shared" si="45"/>
        <v>0</v>
      </c>
      <c r="M693" s="9">
        <f t="shared" si="48"/>
        <v>0</v>
      </c>
    </row>
    <row r="694" spans="10:13">
      <c r="J694" t="str">
        <f t="shared" si="47"/>
        <v/>
      </c>
      <c r="K694" s="8">
        <f t="shared" si="44"/>
        <v>0</v>
      </c>
      <c r="L694" s="8">
        <f t="shared" si="45"/>
        <v>0</v>
      </c>
      <c r="M694" s="9">
        <f t="shared" si="48"/>
        <v>0</v>
      </c>
    </row>
    <row r="695" spans="10:13">
      <c r="J695" t="str">
        <f t="shared" si="47"/>
        <v/>
      </c>
      <c r="K695" s="8">
        <f t="shared" si="44"/>
        <v>0</v>
      </c>
      <c r="L695" s="8">
        <f t="shared" si="45"/>
        <v>0</v>
      </c>
      <c r="M695" s="9">
        <f t="shared" si="48"/>
        <v>0</v>
      </c>
    </row>
    <row r="696" spans="10:13">
      <c r="J696" t="str">
        <f t="shared" si="47"/>
        <v/>
      </c>
      <c r="K696" s="8">
        <f t="shared" si="44"/>
        <v>0</v>
      </c>
      <c r="L696" s="8">
        <f t="shared" si="45"/>
        <v>0</v>
      </c>
      <c r="M696" s="9">
        <f t="shared" si="48"/>
        <v>0</v>
      </c>
    </row>
    <row r="697" spans="10:13">
      <c r="J697" t="str">
        <f t="shared" si="47"/>
        <v/>
      </c>
      <c r="K697" s="8">
        <f t="shared" si="44"/>
        <v>0</v>
      </c>
      <c r="L697" s="8">
        <f t="shared" si="45"/>
        <v>0</v>
      </c>
      <c r="M697" s="9">
        <f t="shared" si="48"/>
        <v>0</v>
      </c>
    </row>
    <row r="698" spans="10:13">
      <c r="J698" t="str">
        <f t="shared" si="47"/>
        <v/>
      </c>
      <c r="K698" s="8">
        <f t="shared" si="44"/>
        <v>0</v>
      </c>
      <c r="L698" s="8">
        <f t="shared" si="45"/>
        <v>0</v>
      </c>
      <c r="M698" s="9">
        <f t="shared" si="48"/>
        <v>0</v>
      </c>
    </row>
    <row r="699" spans="10:13">
      <c r="J699" t="str">
        <f t="shared" si="47"/>
        <v/>
      </c>
      <c r="K699" s="8">
        <f t="shared" si="44"/>
        <v>0</v>
      </c>
      <c r="L699" s="8">
        <f t="shared" si="45"/>
        <v>0</v>
      </c>
      <c r="M699" s="9">
        <f t="shared" si="48"/>
        <v>0</v>
      </c>
    </row>
    <row r="700" spans="10:13">
      <c r="J700" t="str">
        <f t="shared" si="47"/>
        <v/>
      </c>
      <c r="K700" s="8">
        <f t="shared" si="44"/>
        <v>0</v>
      </c>
      <c r="L700" s="8">
        <f t="shared" si="45"/>
        <v>0</v>
      </c>
      <c r="M700" s="9">
        <f t="shared" si="48"/>
        <v>0</v>
      </c>
    </row>
    <row r="701" spans="10:13">
      <c r="J701" t="str">
        <f t="shared" si="47"/>
        <v/>
      </c>
      <c r="K701" s="8">
        <f t="shared" si="44"/>
        <v>0</v>
      </c>
      <c r="L701" s="8">
        <f t="shared" si="45"/>
        <v>0</v>
      </c>
      <c r="M701" s="9">
        <f t="shared" si="48"/>
        <v>0</v>
      </c>
    </row>
    <row r="702" spans="10:13">
      <c r="J702" t="str">
        <f t="shared" si="47"/>
        <v/>
      </c>
      <c r="K702" s="8">
        <f t="shared" si="44"/>
        <v>0</v>
      </c>
      <c r="L702" s="8">
        <f t="shared" si="45"/>
        <v>0</v>
      </c>
      <c r="M702" s="9">
        <f t="shared" si="48"/>
        <v>0</v>
      </c>
    </row>
    <row r="703" spans="10:13">
      <c r="J703" t="str">
        <f t="shared" si="47"/>
        <v/>
      </c>
      <c r="K703" s="8">
        <f t="shared" si="44"/>
        <v>0</v>
      </c>
      <c r="L703" s="8">
        <f t="shared" si="45"/>
        <v>0</v>
      </c>
      <c r="M703" s="9">
        <f t="shared" si="48"/>
        <v>0</v>
      </c>
    </row>
    <row r="704" spans="10:13">
      <c r="J704" t="str">
        <f t="shared" si="47"/>
        <v/>
      </c>
      <c r="K704" s="8">
        <f t="shared" si="44"/>
        <v>0</v>
      </c>
      <c r="L704" s="8">
        <f t="shared" si="45"/>
        <v>0</v>
      </c>
      <c r="M704" s="9">
        <f t="shared" si="48"/>
        <v>0</v>
      </c>
    </row>
    <row r="705" spans="10:13">
      <c r="J705" t="str">
        <f t="shared" si="47"/>
        <v/>
      </c>
      <c r="K705" s="8">
        <f t="shared" si="44"/>
        <v>0</v>
      </c>
      <c r="L705" s="8">
        <f t="shared" si="45"/>
        <v>0</v>
      </c>
      <c r="M705" s="9">
        <f t="shared" si="48"/>
        <v>0</v>
      </c>
    </row>
    <row r="706" spans="10:13">
      <c r="J706" t="str">
        <f t="shared" si="47"/>
        <v/>
      </c>
      <c r="K706" s="8">
        <f t="shared" si="44"/>
        <v>0</v>
      </c>
      <c r="L706" s="8">
        <f t="shared" si="45"/>
        <v>0</v>
      </c>
      <c r="M706" s="9">
        <f t="shared" si="48"/>
        <v>0</v>
      </c>
    </row>
    <row r="707" spans="10:13">
      <c r="J707" t="str">
        <f t="shared" si="47"/>
        <v/>
      </c>
      <c r="K707" s="8">
        <f t="shared" si="44"/>
        <v>0</v>
      </c>
      <c r="L707" s="8">
        <f t="shared" si="45"/>
        <v>0</v>
      </c>
      <c r="M707" s="9">
        <f t="shared" si="48"/>
        <v>0</v>
      </c>
    </row>
    <row r="708" spans="10:13">
      <c r="J708" t="s">
        <v>10</v>
      </c>
      <c r="K708" s="8">
        <f t="shared" si="44"/>
        <v>0</v>
      </c>
      <c r="L708" s="8">
        <f t="shared" si="45"/>
        <v>0</v>
      </c>
      <c r="M708" s="9">
        <f t="shared" si="48"/>
        <v>0</v>
      </c>
    </row>
    <row r="709" spans="10:13">
      <c r="J709" t="str">
        <f t="shared" ref="J709:J772" si="49">IF(K709&gt;0,IF(C709="open","plan open",IF(C709="close","plan close","")),IF(C709="open","unplan open",IF(C709="close","unplan close","")))</f>
        <v/>
      </c>
      <c r="K709" s="8">
        <f t="shared" si="44"/>
        <v>0</v>
      </c>
      <c r="L709" s="8">
        <f t="shared" si="45"/>
        <v>0</v>
      </c>
      <c r="M709" s="9">
        <f t="shared" si="48"/>
        <v>0</v>
      </c>
    </row>
    <row r="710" spans="10:13">
      <c r="J710" t="str">
        <f t="shared" si="49"/>
        <v/>
      </c>
      <c r="K710" s="8">
        <f t="shared" si="44"/>
        <v>0</v>
      </c>
      <c r="L710" s="8">
        <f t="shared" si="45"/>
        <v>0</v>
      </c>
      <c r="M710" s="9">
        <f t="shared" si="48"/>
        <v>0</v>
      </c>
    </row>
    <row r="711" spans="10:13">
      <c r="J711" t="str">
        <f t="shared" si="49"/>
        <v/>
      </c>
      <c r="K711" s="8">
        <f t="shared" si="44"/>
        <v>0</v>
      </c>
      <c r="L711" s="8">
        <f t="shared" si="45"/>
        <v>0</v>
      </c>
      <c r="M711" s="9">
        <f t="shared" si="48"/>
        <v>0</v>
      </c>
    </row>
    <row r="712" spans="10:13">
      <c r="J712" t="str">
        <f t="shared" si="49"/>
        <v/>
      </c>
      <c r="K712" s="8">
        <f t="shared" si="44"/>
        <v>0</v>
      </c>
      <c r="L712" s="8">
        <f t="shared" si="45"/>
        <v>0</v>
      </c>
      <c r="M712" s="9">
        <f t="shared" si="48"/>
        <v>0</v>
      </c>
    </row>
    <row r="713" spans="10:13">
      <c r="J713" t="str">
        <f t="shared" si="49"/>
        <v/>
      </c>
      <c r="K713" s="8">
        <f t="shared" ref="K713:K776" si="50">O713+Q713+S713+U713+W713+Y713+AA713+AC713+AE713+AG713+AI713+AK713+AM713+AO713+AQ713+AS713+AU713+AW713+AY713+BA713+BC713+BE713+BG713+BI713+BK713+BM713+BO713++BQ713+BS713+BU713+BW713</f>
        <v>0</v>
      </c>
      <c r="L713" s="8">
        <f t="shared" ref="L713:L776" si="51">P713+R713+T713+V713+X713+Z713+AB713+AD713+AF713+AH713+AJ713+AL713+AN713+AP713+AR713+AT713+AV713+AX713+AZ713+BB713+BD713+BF713+BH713+BJ713+BL713+BN713+BP713++BR713+BT713+BV713+BX713</f>
        <v>0</v>
      </c>
      <c r="M713" s="9">
        <f t="shared" si="48"/>
        <v>0</v>
      </c>
    </row>
    <row r="714" spans="10:13">
      <c r="J714" t="str">
        <f t="shared" si="49"/>
        <v/>
      </c>
      <c r="K714" s="8">
        <f t="shared" si="50"/>
        <v>0</v>
      </c>
      <c r="L714" s="8">
        <f t="shared" si="51"/>
        <v>0</v>
      </c>
      <c r="M714" s="9">
        <f t="shared" si="48"/>
        <v>0</v>
      </c>
    </row>
    <row r="715" spans="10:13">
      <c r="J715" t="str">
        <f t="shared" si="49"/>
        <v/>
      </c>
      <c r="K715" s="8">
        <f t="shared" si="50"/>
        <v>0</v>
      </c>
      <c r="L715" s="8">
        <f t="shared" si="51"/>
        <v>0</v>
      </c>
      <c r="M715" s="9">
        <f t="shared" si="48"/>
        <v>0</v>
      </c>
    </row>
    <row r="716" spans="10:13">
      <c r="J716" t="str">
        <f t="shared" si="49"/>
        <v/>
      </c>
      <c r="K716" s="8">
        <f t="shared" si="50"/>
        <v>0</v>
      </c>
      <c r="L716" s="8">
        <f t="shared" si="51"/>
        <v>0</v>
      </c>
      <c r="M716" s="9">
        <f t="shared" si="48"/>
        <v>0</v>
      </c>
    </row>
    <row r="717" spans="10:13">
      <c r="J717" t="str">
        <f t="shared" si="49"/>
        <v/>
      </c>
      <c r="K717" s="8">
        <f t="shared" si="50"/>
        <v>0</v>
      </c>
      <c r="L717" s="8">
        <f t="shared" si="51"/>
        <v>0</v>
      </c>
      <c r="M717" s="9">
        <f t="shared" si="48"/>
        <v>0</v>
      </c>
    </row>
    <row r="718" spans="10:13">
      <c r="J718" t="str">
        <f t="shared" si="49"/>
        <v/>
      </c>
      <c r="K718" s="8">
        <f t="shared" si="50"/>
        <v>0</v>
      </c>
      <c r="L718" s="8">
        <f t="shared" si="51"/>
        <v>0</v>
      </c>
      <c r="M718" s="9">
        <f t="shared" si="48"/>
        <v>0</v>
      </c>
    </row>
    <row r="719" spans="10:13">
      <c r="J719" t="str">
        <f t="shared" si="49"/>
        <v/>
      </c>
      <c r="K719" s="8">
        <f t="shared" si="50"/>
        <v>0</v>
      </c>
      <c r="L719" s="8">
        <f t="shared" si="51"/>
        <v>0</v>
      </c>
      <c r="M719" s="9">
        <f t="shared" si="48"/>
        <v>0</v>
      </c>
    </row>
    <row r="720" spans="10:13">
      <c r="J720" t="str">
        <f t="shared" si="49"/>
        <v/>
      </c>
      <c r="K720" s="8">
        <f t="shared" si="50"/>
        <v>0</v>
      </c>
      <c r="L720" s="8">
        <f t="shared" si="51"/>
        <v>0</v>
      </c>
      <c r="M720" s="9">
        <f t="shared" si="48"/>
        <v>0</v>
      </c>
    </row>
    <row r="721" spans="10:13">
      <c r="J721" t="str">
        <f t="shared" si="49"/>
        <v/>
      </c>
      <c r="K721" s="8">
        <f t="shared" si="50"/>
        <v>0</v>
      </c>
      <c r="L721" s="8">
        <f t="shared" si="51"/>
        <v>0</v>
      </c>
      <c r="M721" s="9">
        <f t="shared" si="48"/>
        <v>0</v>
      </c>
    </row>
    <row r="722" spans="10:13">
      <c r="J722" t="str">
        <f t="shared" si="49"/>
        <v/>
      </c>
      <c r="K722" s="8">
        <f t="shared" si="50"/>
        <v>0</v>
      </c>
      <c r="L722" s="8">
        <f t="shared" si="51"/>
        <v>0</v>
      </c>
      <c r="M722" s="9">
        <f t="shared" si="48"/>
        <v>0</v>
      </c>
    </row>
    <row r="723" spans="10:13">
      <c r="J723" t="str">
        <f t="shared" si="49"/>
        <v/>
      </c>
      <c r="K723" s="8">
        <f t="shared" si="50"/>
        <v>0</v>
      </c>
      <c r="L723" s="8">
        <f t="shared" si="51"/>
        <v>0</v>
      </c>
      <c r="M723" s="9">
        <f t="shared" si="48"/>
        <v>0</v>
      </c>
    </row>
    <row r="724" spans="10:13">
      <c r="J724" t="str">
        <f t="shared" si="49"/>
        <v/>
      </c>
      <c r="K724" s="8">
        <f t="shared" si="50"/>
        <v>0</v>
      </c>
      <c r="L724" s="8">
        <f t="shared" si="51"/>
        <v>0</v>
      </c>
      <c r="M724" s="9">
        <f t="shared" si="48"/>
        <v>0</v>
      </c>
    </row>
    <row r="725" spans="10:13">
      <c r="J725" t="str">
        <f t="shared" si="49"/>
        <v/>
      </c>
      <c r="K725" s="8">
        <f t="shared" si="50"/>
        <v>0</v>
      </c>
      <c r="L725" s="8">
        <f t="shared" si="51"/>
        <v>0</v>
      </c>
      <c r="M725" s="9">
        <f t="shared" si="48"/>
        <v>0</v>
      </c>
    </row>
    <row r="726" spans="10:13">
      <c r="J726" t="str">
        <f t="shared" si="49"/>
        <v/>
      </c>
      <c r="K726" s="8">
        <f t="shared" si="50"/>
        <v>0</v>
      </c>
      <c r="L726" s="8">
        <f t="shared" si="51"/>
        <v>0</v>
      </c>
      <c r="M726" s="9">
        <f t="shared" si="48"/>
        <v>0</v>
      </c>
    </row>
    <row r="727" spans="10:13">
      <c r="J727" t="str">
        <f t="shared" si="49"/>
        <v/>
      </c>
      <c r="K727" s="8">
        <f t="shared" si="50"/>
        <v>0</v>
      </c>
      <c r="L727" s="8">
        <f t="shared" si="51"/>
        <v>0</v>
      </c>
      <c r="M727" s="9">
        <f t="shared" si="48"/>
        <v>0</v>
      </c>
    </row>
    <row r="728" spans="10:13">
      <c r="J728" t="str">
        <f t="shared" si="49"/>
        <v/>
      </c>
      <c r="K728" s="8">
        <f t="shared" si="50"/>
        <v>0</v>
      </c>
      <c r="L728" s="8">
        <f t="shared" si="51"/>
        <v>0</v>
      </c>
      <c r="M728" s="9">
        <f t="shared" si="48"/>
        <v>0</v>
      </c>
    </row>
    <row r="729" spans="10:13">
      <c r="J729" t="str">
        <f t="shared" si="49"/>
        <v/>
      </c>
      <c r="K729" s="8">
        <f t="shared" si="50"/>
        <v>0</v>
      </c>
      <c r="L729" s="8">
        <f t="shared" si="51"/>
        <v>0</v>
      </c>
      <c r="M729" s="9">
        <f t="shared" si="48"/>
        <v>0</v>
      </c>
    </row>
    <row r="730" spans="10:13">
      <c r="J730" t="str">
        <f t="shared" si="49"/>
        <v/>
      </c>
      <c r="K730" s="8">
        <f t="shared" si="50"/>
        <v>0</v>
      </c>
      <c r="L730" s="8">
        <f t="shared" si="51"/>
        <v>0</v>
      </c>
      <c r="M730" s="9">
        <f t="shared" si="48"/>
        <v>0</v>
      </c>
    </row>
    <row r="731" spans="10:13">
      <c r="J731" t="str">
        <f t="shared" si="49"/>
        <v/>
      </c>
      <c r="K731" s="8">
        <f t="shared" si="50"/>
        <v>0</v>
      </c>
      <c r="L731" s="8">
        <f t="shared" si="51"/>
        <v>0</v>
      </c>
      <c r="M731" s="9">
        <f t="shared" si="48"/>
        <v>0</v>
      </c>
    </row>
    <row r="732" spans="10:13">
      <c r="J732" t="str">
        <f t="shared" si="49"/>
        <v/>
      </c>
      <c r="K732" s="8">
        <f t="shared" si="50"/>
        <v>0</v>
      </c>
      <c r="L732" s="8">
        <f t="shared" si="51"/>
        <v>0</v>
      </c>
      <c r="M732" s="9">
        <f t="shared" si="48"/>
        <v>0</v>
      </c>
    </row>
    <row r="733" spans="10:13">
      <c r="J733" t="str">
        <f t="shared" si="49"/>
        <v/>
      </c>
      <c r="K733" s="8">
        <f t="shared" si="50"/>
        <v>0</v>
      </c>
      <c r="L733" s="8">
        <f t="shared" si="51"/>
        <v>0</v>
      </c>
      <c r="M733" s="9">
        <f t="shared" si="48"/>
        <v>0</v>
      </c>
    </row>
    <row r="734" spans="10:13">
      <c r="J734" t="str">
        <f t="shared" si="49"/>
        <v/>
      </c>
      <c r="K734" s="8">
        <f t="shared" si="50"/>
        <v>0</v>
      </c>
      <c r="L734" s="8">
        <f t="shared" si="51"/>
        <v>0</v>
      </c>
      <c r="M734" s="9">
        <f t="shared" si="48"/>
        <v>0</v>
      </c>
    </row>
    <row r="735" spans="10:13">
      <c r="J735" t="str">
        <f t="shared" si="49"/>
        <v/>
      </c>
      <c r="K735" s="8">
        <f t="shared" si="50"/>
        <v>0</v>
      </c>
      <c r="L735" s="8">
        <f t="shared" si="51"/>
        <v>0</v>
      </c>
      <c r="M735" s="9">
        <f t="shared" si="48"/>
        <v>0</v>
      </c>
    </row>
    <row r="736" spans="10:13">
      <c r="J736" t="str">
        <f t="shared" si="49"/>
        <v/>
      </c>
      <c r="K736" s="8">
        <f t="shared" si="50"/>
        <v>0</v>
      </c>
      <c r="L736" s="8">
        <f t="shared" si="51"/>
        <v>0</v>
      </c>
      <c r="M736" s="9">
        <f t="shared" si="48"/>
        <v>0</v>
      </c>
    </row>
    <row r="737" spans="10:13">
      <c r="J737" t="str">
        <f t="shared" si="49"/>
        <v/>
      </c>
      <c r="K737" s="8">
        <f t="shared" si="50"/>
        <v>0</v>
      </c>
      <c r="L737" s="8">
        <f t="shared" si="51"/>
        <v>0</v>
      </c>
      <c r="M737" s="9">
        <f t="shared" si="48"/>
        <v>0</v>
      </c>
    </row>
    <row r="738" spans="10:13">
      <c r="J738" t="str">
        <f t="shared" si="49"/>
        <v/>
      </c>
      <c r="K738" s="8">
        <f t="shared" si="50"/>
        <v>0</v>
      </c>
      <c r="L738" s="8">
        <f t="shared" si="51"/>
        <v>0</v>
      </c>
      <c r="M738" s="9">
        <f t="shared" si="48"/>
        <v>0</v>
      </c>
    </row>
    <row r="739" spans="10:13">
      <c r="J739" t="str">
        <f t="shared" si="49"/>
        <v/>
      </c>
      <c r="K739" s="8">
        <f t="shared" si="50"/>
        <v>0</v>
      </c>
      <c r="L739" s="8">
        <f t="shared" si="51"/>
        <v>0</v>
      </c>
      <c r="M739" s="9">
        <f t="shared" si="48"/>
        <v>0</v>
      </c>
    </row>
    <row r="740" spans="10:13">
      <c r="J740" t="str">
        <f t="shared" si="49"/>
        <v/>
      </c>
      <c r="K740" s="8">
        <f t="shared" si="50"/>
        <v>0</v>
      </c>
      <c r="L740" s="8">
        <f t="shared" si="51"/>
        <v>0</v>
      </c>
      <c r="M740" s="9">
        <f t="shared" si="48"/>
        <v>0</v>
      </c>
    </row>
    <row r="741" spans="10:13">
      <c r="J741" t="str">
        <f t="shared" si="49"/>
        <v/>
      </c>
      <c r="K741" s="8">
        <f t="shared" si="50"/>
        <v>0</v>
      </c>
      <c r="L741" s="8">
        <f t="shared" si="51"/>
        <v>0</v>
      </c>
      <c r="M741" s="9">
        <f t="shared" si="48"/>
        <v>0</v>
      </c>
    </row>
    <row r="742" spans="10:13">
      <c r="J742" t="str">
        <f t="shared" si="49"/>
        <v/>
      </c>
      <c r="K742" s="8">
        <f t="shared" si="50"/>
        <v>0</v>
      </c>
      <c r="L742" s="8">
        <f t="shared" si="51"/>
        <v>0</v>
      </c>
      <c r="M742" s="9">
        <f t="shared" si="48"/>
        <v>0</v>
      </c>
    </row>
    <row r="743" spans="10:13">
      <c r="J743" t="str">
        <f t="shared" si="49"/>
        <v/>
      </c>
      <c r="K743" s="8">
        <f t="shared" si="50"/>
        <v>0</v>
      </c>
      <c r="L743" s="8">
        <f t="shared" si="51"/>
        <v>0</v>
      </c>
      <c r="M743" s="9">
        <f t="shared" si="48"/>
        <v>0</v>
      </c>
    </row>
    <row r="744" spans="10:13">
      <c r="J744" t="str">
        <f t="shared" si="49"/>
        <v/>
      </c>
      <c r="K744" s="8">
        <f t="shared" si="50"/>
        <v>0</v>
      </c>
      <c r="L744" s="8">
        <f t="shared" si="51"/>
        <v>0</v>
      </c>
      <c r="M744" s="9">
        <f t="shared" si="48"/>
        <v>0</v>
      </c>
    </row>
    <row r="745" spans="10:13">
      <c r="J745" t="str">
        <f t="shared" si="49"/>
        <v/>
      </c>
      <c r="K745" s="8">
        <f t="shared" si="50"/>
        <v>0</v>
      </c>
      <c r="L745" s="8">
        <f t="shared" si="51"/>
        <v>0</v>
      </c>
      <c r="M745" s="9">
        <f t="shared" si="48"/>
        <v>0</v>
      </c>
    </row>
    <row r="746" spans="10:13">
      <c r="J746" t="str">
        <f t="shared" si="49"/>
        <v/>
      </c>
      <c r="K746" s="8">
        <f t="shared" si="50"/>
        <v>0</v>
      </c>
      <c r="L746" s="8">
        <f t="shared" si="51"/>
        <v>0</v>
      </c>
      <c r="M746" s="9">
        <f t="shared" ref="M746:M809" si="52">IFERROR(L746/K746,0)</f>
        <v>0</v>
      </c>
    </row>
    <row r="747" spans="10:13">
      <c r="J747" t="str">
        <f t="shared" si="49"/>
        <v/>
      </c>
      <c r="K747" s="8">
        <f t="shared" si="50"/>
        <v>0</v>
      </c>
      <c r="L747" s="8">
        <f t="shared" si="51"/>
        <v>0</v>
      </c>
      <c r="M747" s="9">
        <f t="shared" si="52"/>
        <v>0</v>
      </c>
    </row>
    <row r="748" spans="10:13">
      <c r="J748" t="str">
        <f t="shared" si="49"/>
        <v/>
      </c>
      <c r="K748" s="8">
        <f t="shared" si="50"/>
        <v>0</v>
      </c>
      <c r="L748" s="8">
        <f t="shared" si="51"/>
        <v>0</v>
      </c>
      <c r="M748" s="9">
        <f t="shared" si="52"/>
        <v>0</v>
      </c>
    </row>
    <row r="749" spans="10:13">
      <c r="J749" t="str">
        <f t="shared" si="49"/>
        <v/>
      </c>
      <c r="K749" s="8">
        <f t="shared" si="50"/>
        <v>0</v>
      </c>
      <c r="L749" s="8">
        <f t="shared" si="51"/>
        <v>0</v>
      </c>
      <c r="M749" s="9">
        <f t="shared" si="52"/>
        <v>0</v>
      </c>
    </row>
    <row r="750" spans="10:13">
      <c r="J750" t="str">
        <f t="shared" si="49"/>
        <v/>
      </c>
      <c r="K750" s="8">
        <f t="shared" si="50"/>
        <v>0</v>
      </c>
      <c r="L750" s="8">
        <f t="shared" si="51"/>
        <v>0</v>
      </c>
      <c r="M750" s="9">
        <f t="shared" si="52"/>
        <v>0</v>
      </c>
    </row>
    <row r="751" spans="10:13">
      <c r="J751" t="str">
        <f t="shared" si="49"/>
        <v/>
      </c>
      <c r="K751" s="8">
        <f t="shared" si="50"/>
        <v>0</v>
      </c>
      <c r="L751" s="8">
        <f t="shared" si="51"/>
        <v>0</v>
      </c>
      <c r="M751" s="9">
        <f t="shared" si="52"/>
        <v>0</v>
      </c>
    </row>
    <row r="752" spans="10:13">
      <c r="J752" t="str">
        <f t="shared" si="49"/>
        <v/>
      </c>
      <c r="K752" s="8">
        <f t="shared" si="50"/>
        <v>0</v>
      </c>
      <c r="L752" s="8">
        <f t="shared" si="51"/>
        <v>0</v>
      </c>
      <c r="M752" s="9">
        <f t="shared" si="52"/>
        <v>0</v>
      </c>
    </row>
    <row r="753" spans="10:13">
      <c r="J753" t="str">
        <f t="shared" si="49"/>
        <v/>
      </c>
      <c r="K753" s="8">
        <f t="shared" si="50"/>
        <v>0</v>
      </c>
      <c r="L753" s="8">
        <f t="shared" si="51"/>
        <v>0</v>
      </c>
      <c r="M753" s="9">
        <f t="shared" si="52"/>
        <v>0</v>
      </c>
    </row>
    <row r="754" spans="10:13">
      <c r="J754" t="str">
        <f t="shared" si="49"/>
        <v/>
      </c>
      <c r="K754" s="8">
        <f t="shared" si="50"/>
        <v>0</v>
      </c>
      <c r="L754" s="8">
        <f t="shared" si="51"/>
        <v>0</v>
      </c>
      <c r="M754" s="9">
        <f t="shared" si="52"/>
        <v>0</v>
      </c>
    </row>
    <row r="755" spans="10:13">
      <c r="J755" t="str">
        <f t="shared" si="49"/>
        <v/>
      </c>
      <c r="K755" s="8">
        <f t="shared" si="50"/>
        <v>0</v>
      </c>
      <c r="L755" s="8">
        <f t="shared" si="51"/>
        <v>0</v>
      </c>
      <c r="M755" s="9">
        <f t="shared" si="52"/>
        <v>0</v>
      </c>
    </row>
    <row r="756" spans="10:13">
      <c r="J756" t="str">
        <f t="shared" si="49"/>
        <v/>
      </c>
      <c r="K756" s="8">
        <f t="shared" si="50"/>
        <v>0</v>
      </c>
      <c r="L756" s="8">
        <f t="shared" si="51"/>
        <v>0</v>
      </c>
      <c r="M756" s="9">
        <f t="shared" si="52"/>
        <v>0</v>
      </c>
    </row>
    <row r="757" spans="10:13">
      <c r="J757" t="str">
        <f t="shared" si="49"/>
        <v/>
      </c>
      <c r="K757" s="8">
        <f t="shared" si="50"/>
        <v>0</v>
      </c>
      <c r="L757" s="8">
        <f t="shared" si="51"/>
        <v>0</v>
      </c>
      <c r="M757" s="9">
        <f t="shared" si="52"/>
        <v>0</v>
      </c>
    </row>
    <row r="758" spans="10:13">
      <c r="J758" t="str">
        <f t="shared" si="49"/>
        <v/>
      </c>
      <c r="K758" s="8">
        <f t="shared" si="50"/>
        <v>0</v>
      </c>
      <c r="L758" s="8">
        <f t="shared" si="51"/>
        <v>0</v>
      </c>
      <c r="M758" s="9">
        <f t="shared" si="52"/>
        <v>0</v>
      </c>
    </row>
    <row r="759" spans="10:13">
      <c r="J759" t="str">
        <f t="shared" si="49"/>
        <v/>
      </c>
      <c r="K759" s="8">
        <f t="shared" si="50"/>
        <v>0</v>
      </c>
      <c r="L759" s="8">
        <f t="shared" si="51"/>
        <v>0</v>
      </c>
      <c r="M759" s="9">
        <f t="shared" si="52"/>
        <v>0</v>
      </c>
    </row>
    <row r="760" spans="10:13">
      <c r="J760" t="str">
        <f t="shared" si="49"/>
        <v/>
      </c>
      <c r="K760" s="8">
        <f t="shared" si="50"/>
        <v>0</v>
      </c>
      <c r="L760" s="8">
        <f t="shared" si="51"/>
        <v>0</v>
      </c>
      <c r="M760" s="9">
        <f t="shared" si="52"/>
        <v>0</v>
      </c>
    </row>
    <row r="761" spans="10:13">
      <c r="J761" t="str">
        <f t="shared" si="49"/>
        <v/>
      </c>
      <c r="K761" s="8">
        <f t="shared" si="50"/>
        <v>0</v>
      </c>
      <c r="L761" s="8">
        <f t="shared" si="51"/>
        <v>0</v>
      </c>
      <c r="M761" s="9">
        <f t="shared" si="52"/>
        <v>0</v>
      </c>
    </row>
    <row r="762" spans="10:13">
      <c r="J762" t="str">
        <f t="shared" si="49"/>
        <v/>
      </c>
      <c r="K762" s="8">
        <f t="shared" si="50"/>
        <v>0</v>
      </c>
      <c r="L762" s="8">
        <f t="shared" si="51"/>
        <v>0</v>
      </c>
      <c r="M762" s="9">
        <f t="shared" si="52"/>
        <v>0</v>
      </c>
    </row>
    <row r="763" spans="10:13">
      <c r="J763" t="str">
        <f t="shared" si="49"/>
        <v/>
      </c>
      <c r="K763" s="8">
        <f t="shared" si="50"/>
        <v>0</v>
      </c>
      <c r="L763" s="8">
        <f t="shared" si="51"/>
        <v>0</v>
      </c>
      <c r="M763" s="9">
        <f t="shared" si="52"/>
        <v>0</v>
      </c>
    </row>
    <row r="764" spans="10:13">
      <c r="J764" t="str">
        <f t="shared" si="49"/>
        <v/>
      </c>
      <c r="K764" s="8">
        <f t="shared" si="50"/>
        <v>0</v>
      </c>
      <c r="L764" s="8">
        <f t="shared" si="51"/>
        <v>0</v>
      </c>
      <c r="M764" s="9">
        <f t="shared" si="52"/>
        <v>0</v>
      </c>
    </row>
    <row r="765" spans="10:13">
      <c r="J765" t="str">
        <f t="shared" si="49"/>
        <v/>
      </c>
      <c r="K765" s="8">
        <f t="shared" si="50"/>
        <v>0</v>
      </c>
      <c r="L765" s="8">
        <f t="shared" si="51"/>
        <v>0</v>
      </c>
      <c r="M765" s="9">
        <f t="shared" si="52"/>
        <v>0</v>
      </c>
    </row>
    <row r="766" spans="10:13">
      <c r="J766" t="str">
        <f t="shared" si="49"/>
        <v/>
      </c>
      <c r="K766" s="8">
        <f t="shared" si="50"/>
        <v>0</v>
      </c>
      <c r="L766" s="8">
        <f t="shared" si="51"/>
        <v>0</v>
      </c>
      <c r="M766" s="9">
        <f t="shared" si="52"/>
        <v>0</v>
      </c>
    </row>
    <row r="767" spans="10:13">
      <c r="J767" t="str">
        <f t="shared" si="49"/>
        <v/>
      </c>
      <c r="K767" s="8">
        <f t="shared" si="50"/>
        <v>0</v>
      </c>
      <c r="L767" s="8">
        <f t="shared" si="51"/>
        <v>0</v>
      </c>
      <c r="M767" s="9">
        <f t="shared" si="52"/>
        <v>0</v>
      </c>
    </row>
    <row r="768" spans="10:13">
      <c r="J768" t="str">
        <f t="shared" si="49"/>
        <v/>
      </c>
      <c r="K768" s="8">
        <f t="shared" si="50"/>
        <v>0</v>
      </c>
      <c r="L768" s="8">
        <f t="shared" si="51"/>
        <v>0</v>
      </c>
      <c r="M768" s="9">
        <f t="shared" si="52"/>
        <v>0</v>
      </c>
    </row>
    <row r="769" spans="10:13">
      <c r="J769" t="str">
        <f t="shared" si="49"/>
        <v/>
      </c>
      <c r="K769" s="8">
        <f t="shared" si="50"/>
        <v>0</v>
      </c>
      <c r="L769" s="8">
        <f t="shared" si="51"/>
        <v>0</v>
      </c>
      <c r="M769" s="9">
        <f t="shared" si="52"/>
        <v>0</v>
      </c>
    </row>
    <row r="770" spans="10:13">
      <c r="J770" t="str">
        <f t="shared" si="49"/>
        <v/>
      </c>
      <c r="K770" s="8">
        <f t="shared" si="50"/>
        <v>0</v>
      </c>
      <c r="L770" s="8">
        <f t="shared" si="51"/>
        <v>0</v>
      </c>
      <c r="M770" s="9">
        <f t="shared" si="52"/>
        <v>0</v>
      </c>
    </row>
    <row r="771" spans="10:13">
      <c r="J771" t="str">
        <f t="shared" si="49"/>
        <v/>
      </c>
      <c r="K771" s="8">
        <f t="shared" si="50"/>
        <v>0</v>
      </c>
      <c r="L771" s="8">
        <f t="shared" si="51"/>
        <v>0</v>
      </c>
      <c r="M771" s="9">
        <f t="shared" si="52"/>
        <v>0</v>
      </c>
    </row>
    <row r="772" spans="10:13">
      <c r="J772" t="str">
        <f t="shared" si="49"/>
        <v/>
      </c>
      <c r="K772" s="8">
        <f t="shared" si="50"/>
        <v>0</v>
      </c>
      <c r="L772" s="8">
        <f t="shared" si="51"/>
        <v>0</v>
      </c>
      <c r="M772" s="9">
        <f t="shared" si="52"/>
        <v>0</v>
      </c>
    </row>
    <row r="773" spans="10:13">
      <c r="J773" t="str">
        <f t="shared" ref="J773:J836" si="53">IF(K773&gt;0,IF(C773="open","plan open",IF(C773="close","plan close","")),IF(C773="open","unplan open",IF(C773="close","unplan close","")))</f>
        <v/>
      </c>
      <c r="K773" s="8">
        <f t="shared" si="50"/>
        <v>0</v>
      </c>
      <c r="L773" s="8">
        <f t="shared" si="51"/>
        <v>0</v>
      </c>
      <c r="M773" s="9">
        <f t="shared" si="52"/>
        <v>0</v>
      </c>
    </row>
    <row r="774" spans="10:13">
      <c r="J774" t="str">
        <f t="shared" si="53"/>
        <v/>
      </c>
      <c r="K774" s="8">
        <f t="shared" si="50"/>
        <v>0</v>
      </c>
      <c r="L774" s="8">
        <f t="shared" si="51"/>
        <v>0</v>
      </c>
      <c r="M774" s="9">
        <f t="shared" si="52"/>
        <v>0</v>
      </c>
    </row>
    <row r="775" spans="10:13">
      <c r="J775" t="str">
        <f t="shared" si="53"/>
        <v/>
      </c>
      <c r="K775" s="8">
        <f t="shared" si="50"/>
        <v>0</v>
      </c>
      <c r="L775" s="8">
        <f t="shared" si="51"/>
        <v>0</v>
      </c>
      <c r="M775" s="9">
        <f t="shared" si="52"/>
        <v>0</v>
      </c>
    </row>
    <row r="776" spans="10:13">
      <c r="J776" t="str">
        <f t="shared" si="53"/>
        <v/>
      </c>
      <c r="K776" s="8">
        <f t="shared" si="50"/>
        <v>0</v>
      </c>
      <c r="L776" s="8">
        <f t="shared" si="51"/>
        <v>0</v>
      </c>
      <c r="M776" s="9">
        <f t="shared" si="52"/>
        <v>0</v>
      </c>
    </row>
    <row r="777" spans="10:13">
      <c r="J777" t="str">
        <f t="shared" si="53"/>
        <v/>
      </c>
      <c r="K777" s="8">
        <f t="shared" ref="K777:K840" si="54">O777+Q777+S777+U777+W777+Y777+AA777+AC777+AE777+AG777+AI777+AK777+AM777+AO777+AQ777+AS777+AU777+AW777+AY777+BA777+BC777+BE777+BG777+BI777+BK777+BM777+BO777++BQ777+BS777+BU777+BW777</f>
        <v>0</v>
      </c>
      <c r="L777" s="8">
        <f t="shared" ref="L777:L840" si="55">P777+R777+T777+V777+X777+Z777+AB777+AD777+AF777+AH777+AJ777+AL777+AN777+AP777+AR777+AT777+AV777+AX777+AZ777+BB777+BD777+BF777+BH777+BJ777+BL777+BN777+BP777++BR777+BT777+BV777+BX777</f>
        <v>0</v>
      </c>
      <c r="M777" s="9">
        <f t="shared" si="52"/>
        <v>0</v>
      </c>
    </row>
    <row r="778" spans="10:13">
      <c r="J778" t="str">
        <f t="shared" si="53"/>
        <v/>
      </c>
      <c r="K778" s="8">
        <f t="shared" si="54"/>
        <v>0</v>
      </c>
      <c r="L778" s="8">
        <f t="shared" si="55"/>
        <v>0</v>
      </c>
      <c r="M778" s="9">
        <f t="shared" si="52"/>
        <v>0</v>
      </c>
    </row>
    <row r="779" spans="10:13">
      <c r="J779" t="str">
        <f t="shared" si="53"/>
        <v/>
      </c>
      <c r="K779" s="8">
        <f t="shared" si="54"/>
        <v>0</v>
      </c>
      <c r="L779" s="8">
        <f t="shared" si="55"/>
        <v>0</v>
      </c>
      <c r="M779" s="9">
        <f t="shared" si="52"/>
        <v>0</v>
      </c>
    </row>
    <row r="780" spans="10:13">
      <c r="J780" t="str">
        <f t="shared" si="53"/>
        <v/>
      </c>
      <c r="K780" s="8">
        <f t="shared" si="54"/>
        <v>0</v>
      </c>
      <c r="L780" s="8">
        <f t="shared" si="55"/>
        <v>0</v>
      </c>
      <c r="M780" s="9">
        <f t="shared" si="52"/>
        <v>0</v>
      </c>
    </row>
    <row r="781" spans="10:13">
      <c r="J781" t="str">
        <f t="shared" si="53"/>
        <v/>
      </c>
      <c r="K781" s="8">
        <f t="shared" si="54"/>
        <v>0</v>
      </c>
      <c r="L781" s="8">
        <f t="shared" si="55"/>
        <v>0</v>
      </c>
      <c r="M781" s="9">
        <f t="shared" si="52"/>
        <v>0</v>
      </c>
    </row>
    <row r="782" spans="10:13">
      <c r="J782" t="str">
        <f t="shared" si="53"/>
        <v/>
      </c>
      <c r="K782" s="8">
        <f t="shared" si="54"/>
        <v>0</v>
      </c>
      <c r="L782" s="8">
        <f t="shared" si="55"/>
        <v>0</v>
      </c>
      <c r="M782" s="9">
        <f t="shared" si="52"/>
        <v>0</v>
      </c>
    </row>
    <row r="783" spans="10:13">
      <c r="J783" t="str">
        <f t="shared" si="53"/>
        <v/>
      </c>
      <c r="K783" s="8">
        <f t="shared" si="54"/>
        <v>0</v>
      </c>
      <c r="L783" s="8">
        <f t="shared" si="55"/>
        <v>0</v>
      </c>
      <c r="M783" s="9">
        <f t="shared" si="52"/>
        <v>0</v>
      </c>
    </row>
    <row r="784" spans="10:13">
      <c r="J784" t="str">
        <f t="shared" si="53"/>
        <v/>
      </c>
      <c r="K784" s="8">
        <f t="shared" si="54"/>
        <v>0</v>
      </c>
      <c r="L784" s="8">
        <f t="shared" si="55"/>
        <v>0</v>
      </c>
      <c r="M784" s="9">
        <f t="shared" si="52"/>
        <v>0</v>
      </c>
    </row>
    <row r="785" spans="10:13">
      <c r="J785" t="str">
        <f t="shared" si="53"/>
        <v/>
      </c>
      <c r="K785" s="8">
        <f t="shared" si="54"/>
        <v>0</v>
      </c>
      <c r="L785" s="8">
        <f t="shared" si="55"/>
        <v>0</v>
      </c>
      <c r="M785" s="9">
        <f t="shared" si="52"/>
        <v>0</v>
      </c>
    </row>
    <row r="786" spans="10:13">
      <c r="J786" t="str">
        <f t="shared" si="53"/>
        <v/>
      </c>
      <c r="K786" s="8">
        <f t="shared" si="54"/>
        <v>0</v>
      </c>
      <c r="L786" s="8">
        <f t="shared" si="55"/>
        <v>0</v>
      </c>
      <c r="M786" s="9">
        <f t="shared" si="52"/>
        <v>0</v>
      </c>
    </row>
    <row r="787" spans="10:13">
      <c r="J787" t="str">
        <f t="shared" si="53"/>
        <v/>
      </c>
      <c r="K787" s="8">
        <f t="shared" si="54"/>
        <v>0</v>
      </c>
      <c r="L787" s="8">
        <f t="shared" si="55"/>
        <v>0</v>
      </c>
      <c r="M787" s="9">
        <f t="shared" si="52"/>
        <v>0</v>
      </c>
    </row>
    <row r="788" spans="10:13">
      <c r="J788" t="str">
        <f t="shared" si="53"/>
        <v/>
      </c>
      <c r="K788" s="8">
        <f t="shared" si="54"/>
        <v>0</v>
      </c>
      <c r="L788" s="8">
        <f t="shared" si="55"/>
        <v>0</v>
      </c>
      <c r="M788" s="9">
        <f t="shared" si="52"/>
        <v>0</v>
      </c>
    </row>
    <row r="789" spans="10:13">
      <c r="J789" t="str">
        <f t="shared" si="53"/>
        <v/>
      </c>
      <c r="K789" s="8">
        <f t="shared" si="54"/>
        <v>0</v>
      </c>
      <c r="L789" s="8">
        <f t="shared" si="55"/>
        <v>0</v>
      </c>
      <c r="M789" s="9">
        <f t="shared" si="52"/>
        <v>0</v>
      </c>
    </row>
    <row r="790" spans="10:13">
      <c r="J790" t="str">
        <f t="shared" si="53"/>
        <v/>
      </c>
      <c r="K790" s="8">
        <f t="shared" si="54"/>
        <v>0</v>
      </c>
      <c r="L790" s="8">
        <f t="shared" si="55"/>
        <v>0</v>
      </c>
      <c r="M790" s="9">
        <f t="shared" si="52"/>
        <v>0</v>
      </c>
    </row>
    <row r="791" spans="10:13">
      <c r="J791" t="str">
        <f t="shared" si="53"/>
        <v/>
      </c>
      <c r="K791" s="8">
        <f t="shared" si="54"/>
        <v>0</v>
      </c>
      <c r="L791" s="8">
        <f t="shared" si="55"/>
        <v>0</v>
      </c>
      <c r="M791" s="9">
        <f t="shared" si="52"/>
        <v>0</v>
      </c>
    </row>
    <row r="792" spans="10:13">
      <c r="J792" t="str">
        <f t="shared" si="53"/>
        <v/>
      </c>
      <c r="K792" s="8">
        <f t="shared" si="54"/>
        <v>0</v>
      </c>
      <c r="L792" s="8">
        <f t="shared" si="55"/>
        <v>0</v>
      </c>
      <c r="M792" s="9">
        <f t="shared" si="52"/>
        <v>0</v>
      </c>
    </row>
    <row r="793" spans="10:13">
      <c r="J793" t="str">
        <f t="shared" si="53"/>
        <v/>
      </c>
      <c r="K793" s="8">
        <f t="shared" si="54"/>
        <v>0</v>
      </c>
      <c r="L793" s="8">
        <f t="shared" si="55"/>
        <v>0</v>
      </c>
      <c r="M793" s="9">
        <f t="shared" si="52"/>
        <v>0</v>
      </c>
    </row>
    <row r="794" spans="10:13">
      <c r="J794" t="str">
        <f t="shared" si="53"/>
        <v/>
      </c>
      <c r="K794" s="8">
        <f t="shared" si="54"/>
        <v>0</v>
      </c>
      <c r="L794" s="8">
        <f t="shared" si="55"/>
        <v>0</v>
      </c>
      <c r="M794" s="9">
        <f t="shared" si="52"/>
        <v>0</v>
      </c>
    </row>
    <row r="795" spans="10:13">
      <c r="J795" t="str">
        <f t="shared" si="53"/>
        <v/>
      </c>
      <c r="K795" s="8">
        <f t="shared" si="54"/>
        <v>0</v>
      </c>
      <c r="L795" s="8">
        <f t="shared" si="55"/>
        <v>0</v>
      </c>
      <c r="M795" s="9">
        <f t="shared" si="52"/>
        <v>0</v>
      </c>
    </row>
    <row r="796" spans="10:13">
      <c r="J796" t="str">
        <f t="shared" si="53"/>
        <v/>
      </c>
      <c r="K796" s="8">
        <f t="shared" si="54"/>
        <v>0</v>
      </c>
      <c r="L796" s="8">
        <f t="shared" si="55"/>
        <v>0</v>
      </c>
      <c r="M796" s="9">
        <f t="shared" si="52"/>
        <v>0</v>
      </c>
    </row>
    <row r="797" spans="10:13">
      <c r="J797" t="str">
        <f t="shared" si="53"/>
        <v/>
      </c>
      <c r="K797" s="8">
        <f t="shared" si="54"/>
        <v>0</v>
      </c>
      <c r="L797" s="8">
        <f t="shared" si="55"/>
        <v>0</v>
      </c>
      <c r="M797" s="9">
        <f t="shared" si="52"/>
        <v>0</v>
      </c>
    </row>
    <row r="798" spans="10:13">
      <c r="J798" t="str">
        <f t="shared" si="53"/>
        <v/>
      </c>
      <c r="K798" s="8">
        <f t="shared" si="54"/>
        <v>0</v>
      </c>
      <c r="L798" s="8">
        <f t="shared" si="55"/>
        <v>0</v>
      </c>
      <c r="M798" s="9">
        <f t="shared" si="52"/>
        <v>0</v>
      </c>
    </row>
    <row r="799" spans="10:13">
      <c r="J799" t="str">
        <f t="shared" si="53"/>
        <v/>
      </c>
      <c r="K799" s="8">
        <f t="shared" si="54"/>
        <v>0</v>
      </c>
      <c r="L799" s="8">
        <f t="shared" si="55"/>
        <v>0</v>
      </c>
      <c r="M799" s="9">
        <f t="shared" si="52"/>
        <v>0</v>
      </c>
    </row>
    <row r="800" spans="10:13">
      <c r="J800" t="str">
        <f t="shared" si="53"/>
        <v/>
      </c>
      <c r="K800" s="8">
        <f t="shared" si="54"/>
        <v>0</v>
      </c>
      <c r="L800" s="8">
        <f t="shared" si="55"/>
        <v>0</v>
      </c>
      <c r="M800" s="9">
        <f t="shared" si="52"/>
        <v>0</v>
      </c>
    </row>
    <row r="801" spans="10:13">
      <c r="J801" t="str">
        <f t="shared" si="53"/>
        <v/>
      </c>
      <c r="K801" s="8">
        <f t="shared" si="54"/>
        <v>0</v>
      </c>
      <c r="L801" s="8">
        <f t="shared" si="55"/>
        <v>0</v>
      </c>
      <c r="M801" s="9">
        <f t="shared" si="52"/>
        <v>0</v>
      </c>
    </row>
    <row r="802" spans="10:13">
      <c r="J802" t="str">
        <f t="shared" si="53"/>
        <v/>
      </c>
      <c r="K802" s="8">
        <f t="shared" si="54"/>
        <v>0</v>
      </c>
      <c r="L802" s="8">
        <f t="shared" si="55"/>
        <v>0</v>
      </c>
      <c r="M802" s="9">
        <f t="shared" si="52"/>
        <v>0</v>
      </c>
    </row>
    <row r="803" spans="10:13">
      <c r="J803" t="str">
        <f t="shared" si="53"/>
        <v/>
      </c>
      <c r="K803" s="8">
        <f t="shared" si="54"/>
        <v>0</v>
      </c>
      <c r="L803" s="8">
        <f t="shared" si="55"/>
        <v>0</v>
      </c>
      <c r="M803" s="9">
        <f t="shared" si="52"/>
        <v>0</v>
      </c>
    </row>
    <row r="804" spans="10:13">
      <c r="J804" t="str">
        <f t="shared" si="53"/>
        <v/>
      </c>
      <c r="K804" s="8">
        <f t="shared" si="54"/>
        <v>0</v>
      </c>
      <c r="L804" s="8">
        <f t="shared" si="55"/>
        <v>0</v>
      </c>
      <c r="M804" s="9">
        <f t="shared" si="52"/>
        <v>0</v>
      </c>
    </row>
    <row r="805" spans="10:13">
      <c r="J805" t="str">
        <f t="shared" si="53"/>
        <v/>
      </c>
      <c r="K805" s="8">
        <f t="shared" si="54"/>
        <v>0</v>
      </c>
      <c r="L805" s="8">
        <f t="shared" si="55"/>
        <v>0</v>
      </c>
      <c r="M805" s="9">
        <f t="shared" si="52"/>
        <v>0</v>
      </c>
    </row>
    <row r="806" spans="10:13">
      <c r="J806" t="str">
        <f t="shared" si="53"/>
        <v/>
      </c>
      <c r="K806" s="8">
        <f t="shared" si="54"/>
        <v>0</v>
      </c>
      <c r="L806" s="8">
        <f t="shared" si="55"/>
        <v>0</v>
      </c>
      <c r="M806" s="9">
        <f t="shared" si="52"/>
        <v>0</v>
      </c>
    </row>
    <row r="807" spans="10:13">
      <c r="J807" t="str">
        <f t="shared" si="53"/>
        <v/>
      </c>
      <c r="K807" s="8">
        <f t="shared" si="54"/>
        <v>0</v>
      </c>
      <c r="L807" s="8">
        <f t="shared" si="55"/>
        <v>0</v>
      </c>
      <c r="M807" s="9">
        <f t="shared" si="52"/>
        <v>0</v>
      </c>
    </row>
    <row r="808" spans="10:13">
      <c r="J808" t="str">
        <f t="shared" si="53"/>
        <v/>
      </c>
      <c r="K808" s="8">
        <f t="shared" si="54"/>
        <v>0</v>
      </c>
      <c r="L808" s="8">
        <f t="shared" si="55"/>
        <v>0</v>
      </c>
      <c r="M808" s="9">
        <f t="shared" si="52"/>
        <v>0</v>
      </c>
    </row>
    <row r="809" spans="10:13">
      <c r="J809" t="str">
        <f t="shared" si="53"/>
        <v/>
      </c>
      <c r="K809" s="8">
        <f t="shared" si="54"/>
        <v>0</v>
      </c>
      <c r="L809" s="8">
        <f t="shared" si="55"/>
        <v>0</v>
      </c>
      <c r="M809" s="9">
        <f t="shared" si="52"/>
        <v>0</v>
      </c>
    </row>
    <row r="810" spans="10:13">
      <c r="J810" t="str">
        <f t="shared" si="53"/>
        <v/>
      </c>
      <c r="K810" s="8">
        <f t="shared" si="54"/>
        <v>0</v>
      </c>
      <c r="L810" s="8">
        <f t="shared" si="55"/>
        <v>0</v>
      </c>
      <c r="M810" s="9">
        <f t="shared" ref="M810:M873" si="56">IFERROR(L810/K810,0)</f>
        <v>0</v>
      </c>
    </row>
    <row r="811" spans="10:13">
      <c r="J811" t="str">
        <f t="shared" si="53"/>
        <v/>
      </c>
      <c r="K811" s="8">
        <f t="shared" si="54"/>
        <v>0</v>
      </c>
      <c r="L811" s="8">
        <f t="shared" si="55"/>
        <v>0</v>
      </c>
      <c r="M811" s="9">
        <f t="shared" si="56"/>
        <v>0</v>
      </c>
    </row>
    <row r="812" spans="10:13">
      <c r="J812" t="str">
        <f t="shared" si="53"/>
        <v/>
      </c>
      <c r="K812" s="8">
        <f t="shared" si="54"/>
        <v>0</v>
      </c>
      <c r="L812" s="8">
        <f t="shared" si="55"/>
        <v>0</v>
      </c>
      <c r="M812" s="9">
        <f t="shared" si="56"/>
        <v>0</v>
      </c>
    </row>
    <row r="813" spans="10:13">
      <c r="J813" t="str">
        <f t="shared" si="53"/>
        <v/>
      </c>
      <c r="K813" s="8">
        <f t="shared" si="54"/>
        <v>0</v>
      </c>
      <c r="L813" s="8">
        <f t="shared" si="55"/>
        <v>0</v>
      </c>
      <c r="M813" s="9">
        <f t="shared" si="56"/>
        <v>0</v>
      </c>
    </row>
    <row r="814" spans="10:13">
      <c r="J814" t="str">
        <f t="shared" si="53"/>
        <v/>
      </c>
      <c r="K814" s="8">
        <f t="shared" si="54"/>
        <v>0</v>
      </c>
      <c r="L814" s="8">
        <f t="shared" si="55"/>
        <v>0</v>
      </c>
      <c r="M814" s="9">
        <f t="shared" si="56"/>
        <v>0</v>
      </c>
    </row>
    <row r="815" spans="10:13">
      <c r="J815" t="str">
        <f t="shared" si="53"/>
        <v/>
      </c>
      <c r="K815" s="8">
        <f t="shared" si="54"/>
        <v>0</v>
      </c>
      <c r="L815" s="8">
        <f t="shared" si="55"/>
        <v>0</v>
      </c>
      <c r="M815" s="9">
        <f t="shared" si="56"/>
        <v>0</v>
      </c>
    </row>
    <row r="816" spans="10:13">
      <c r="J816" t="str">
        <f t="shared" si="53"/>
        <v/>
      </c>
      <c r="K816" s="8">
        <f t="shared" si="54"/>
        <v>0</v>
      </c>
      <c r="L816" s="8">
        <f t="shared" si="55"/>
        <v>0</v>
      </c>
      <c r="M816" s="9">
        <f t="shared" si="56"/>
        <v>0</v>
      </c>
    </row>
    <row r="817" spans="10:13">
      <c r="J817" t="str">
        <f t="shared" si="53"/>
        <v/>
      </c>
      <c r="K817" s="8">
        <f t="shared" si="54"/>
        <v>0</v>
      </c>
      <c r="L817" s="8">
        <f t="shared" si="55"/>
        <v>0</v>
      </c>
      <c r="M817" s="9">
        <f t="shared" si="56"/>
        <v>0</v>
      </c>
    </row>
    <row r="818" spans="10:13">
      <c r="J818" t="str">
        <f t="shared" si="53"/>
        <v/>
      </c>
      <c r="K818" s="8">
        <f t="shared" si="54"/>
        <v>0</v>
      </c>
      <c r="L818" s="8">
        <f t="shared" si="55"/>
        <v>0</v>
      </c>
      <c r="M818" s="9">
        <f t="shared" si="56"/>
        <v>0</v>
      </c>
    </row>
    <row r="819" spans="10:13">
      <c r="J819" t="str">
        <f t="shared" si="53"/>
        <v/>
      </c>
      <c r="K819" s="8">
        <f t="shared" si="54"/>
        <v>0</v>
      </c>
      <c r="L819" s="8">
        <f t="shared" si="55"/>
        <v>0</v>
      </c>
      <c r="M819" s="9">
        <f t="shared" si="56"/>
        <v>0</v>
      </c>
    </row>
    <row r="820" spans="10:13">
      <c r="J820" t="str">
        <f t="shared" si="53"/>
        <v/>
      </c>
      <c r="K820" s="8">
        <f t="shared" si="54"/>
        <v>0</v>
      </c>
      <c r="L820" s="8">
        <f t="shared" si="55"/>
        <v>0</v>
      </c>
      <c r="M820" s="9">
        <f t="shared" si="56"/>
        <v>0</v>
      </c>
    </row>
    <row r="821" spans="10:13">
      <c r="J821" t="str">
        <f t="shared" si="53"/>
        <v/>
      </c>
      <c r="K821" s="8">
        <f t="shared" si="54"/>
        <v>0</v>
      </c>
      <c r="L821" s="8">
        <f t="shared" si="55"/>
        <v>0</v>
      </c>
      <c r="M821" s="9">
        <f t="shared" si="56"/>
        <v>0</v>
      </c>
    </row>
    <row r="822" spans="10:13">
      <c r="J822" t="str">
        <f t="shared" si="53"/>
        <v/>
      </c>
      <c r="K822" s="8">
        <f t="shared" si="54"/>
        <v>0</v>
      </c>
      <c r="L822" s="8">
        <f t="shared" si="55"/>
        <v>0</v>
      </c>
      <c r="M822" s="9">
        <f t="shared" si="56"/>
        <v>0</v>
      </c>
    </row>
    <row r="823" spans="10:13">
      <c r="J823" t="str">
        <f t="shared" si="53"/>
        <v/>
      </c>
      <c r="K823" s="8">
        <f t="shared" si="54"/>
        <v>0</v>
      </c>
      <c r="L823" s="8">
        <f t="shared" si="55"/>
        <v>0</v>
      </c>
      <c r="M823" s="9">
        <f t="shared" si="56"/>
        <v>0</v>
      </c>
    </row>
    <row r="824" spans="10:13">
      <c r="J824" t="str">
        <f t="shared" si="53"/>
        <v/>
      </c>
      <c r="K824" s="8">
        <f t="shared" si="54"/>
        <v>0</v>
      </c>
      <c r="L824" s="8">
        <f t="shared" si="55"/>
        <v>0</v>
      </c>
      <c r="M824" s="9">
        <f t="shared" si="56"/>
        <v>0</v>
      </c>
    </row>
    <row r="825" spans="10:13">
      <c r="J825" t="str">
        <f t="shared" si="53"/>
        <v/>
      </c>
      <c r="K825" s="8">
        <f t="shared" si="54"/>
        <v>0</v>
      </c>
      <c r="L825" s="8">
        <f t="shared" si="55"/>
        <v>0</v>
      </c>
      <c r="M825" s="9">
        <f t="shared" si="56"/>
        <v>0</v>
      </c>
    </row>
    <row r="826" spans="10:13">
      <c r="J826" t="str">
        <f t="shared" si="53"/>
        <v/>
      </c>
      <c r="K826" s="8">
        <f t="shared" si="54"/>
        <v>0</v>
      </c>
      <c r="L826" s="8">
        <f t="shared" si="55"/>
        <v>0</v>
      </c>
      <c r="M826" s="9">
        <f t="shared" si="56"/>
        <v>0</v>
      </c>
    </row>
    <row r="827" spans="10:13">
      <c r="J827" t="str">
        <f t="shared" si="53"/>
        <v/>
      </c>
      <c r="K827" s="8">
        <f t="shared" si="54"/>
        <v>0</v>
      </c>
      <c r="L827" s="8">
        <f t="shared" si="55"/>
        <v>0</v>
      </c>
      <c r="M827" s="9">
        <f t="shared" si="56"/>
        <v>0</v>
      </c>
    </row>
    <row r="828" spans="10:13">
      <c r="J828" t="str">
        <f t="shared" si="53"/>
        <v/>
      </c>
      <c r="K828" s="8">
        <f t="shared" si="54"/>
        <v>0</v>
      </c>
      <c r="L828" s="8">
        <f t="shared" si="55"/>
        <v>0</v>
      </c>
      <c r="M828" s="9">
        <f t="shared" si="56"/>
        <v>0</v>
      </c>
    </row>
    <row r="829" spans="10:13">
      <c r="J829" t="str">
        <f t="shared" si="53"/>
        <v/>
      </c>
      <c r="K829" s="8">
        <f t="shared" si="54"/>
        <v>0</v>
      </c>
      <c r="L829" s="8">
        <f t="shared" si="55"/>
        <v>0</v>
      </c>
      <c r="M829" s="9">
        <f t="shared" si="56"/>
        <v>0</v>
      </c>
    </row>
    <row r="830" spans="10:13">
      <c r="J830" t="str">
        <f t="shared" si="53"/>
        <v/>
      </c>
      <c r="K830" s="8">
        <f t="shared" si="54"/>
        <v>0</v>
      </c>
      <c r="L830" s="8">
        <f t="shared" si="55"/>
        <v>0</v>
      </c>
      <c r="M830" s="9">
        <f t="shared" si="56"/>
        <v>0</v>
      </c>
    </row>
    <row r="831" spans="10:13">
      <c r="J831" t="str">
        <f t="shared" si="53"/>
        <v/>
      </c>
      <c r="K831" s="8">
        <f t="shared" si="54"/>
        <v>0</v>
      </c>
      <c r="L831" s="8">
        <f t="shared" si="55"/>
        <v>0</v>
      </c>
      <c r="M831" s="9">
        <f t="shared" si="56"/>
        <v>0</v>
      </c>
    </row>
    <row r="832" spans="10:13">
      <c r="J832" t="str">
        <f t="shared" si="53"/>
        <v/>
      </c>
      <c r="K832" s="8">
        <f t="shared" si="54"/>
        <v>0</v>
      </c>
      <c r="L832" s="8">
        <f t="shared" si="55"/>
        <v>0</v>
      </c>
      <c r="M832" s="9">
        <f t="shared" si="56"/>
        <v>0</v>
      </c>
    </row>
    <row r="833" spans="10:13">
      <c r="J833" t="str">
        <f t="shared" si="53"/>
        <v/>
      </c>
      <c r="K833" s="8">
        <f t="shared" si="54"/>
        <v>0</v>
      </c>
      <c r="L833" s="8">
        <f t="shared" si="55"/>
        <v>0</v>
      </c>
      <c r="M833" s="9">
        <f t="shared" si="56"/>
        <v>0</v>
      </c>
    </row>
    <row r="834" spans="10:13">
      <c r="J834" t="str">
        <f t="shared" si="53"/>
        <v/>
      </c>
      <c r="K834" s="8">
        <f t="shared" si="54"/>
        <v>0</v>
      </c>
      <c r="L834" s="8">
        <f t="shared" si="55"/>
        <v>0</v>
      </c>
      <c r="M834" s="9">
        <f t="shared" si="56"/>
        <v>0</v>
      </c>
    </row>
    <row r="835" spans="10:13">
      <c r="J835" t="str">
        <f t="shared" si="53"/>
        <v/>
      </c>
      <c r="K835" s="8">
        <f t="shared" si="54"/>
        <v>0</v>
      </c>
      <c r="L835" s="8">
        <f t="shared" si="55"/>
        <v>0</v>
      </c>
      <c r="M835" s="9">
        <f t="shared" si="56"/>
        <v>0</v>
      </c>
    </row>
    <row r="836" spans="10:13">
      <c r="J836" t="str">
        <f t="shared" si="53"/>
        <v/>
      </c>
      <c r="K836" s="8">
        <f t="shared" si="54"/>
        <v>0</v>
      </c>
      <c r="L836" s="8">
        <f t="shared" si="55"/>
        <v>0</v>
      </c>
      <c r="M836" s="9">
        <f t="shared" si="56"/>
        <v>0</v>
      </c>
    </row>
    <row r="837" spans="10:13">
      <c r="J837" t="str">
        <f t="shared" ref="J837:J880" si="57">IF(K837&gt;0,IF(C837="open","plan open",IF(C837="close","plan close","")),IF(C837="open","unplan open",IF(C837="close","unplan close","")))</f>
        <v/>
      </c>
      <c r="K837" s="8">
        <f t="shared" si="54"/>
        <v>0</v>
      </c>
      <c r="L837" s="8">
        <f t="shared" si="55"/>
        <v>0</v>
      </c>
      <c r="M837" s="9">
        <f t="shared" si="56"/>
        <v>0</v>
      </c>
    </row>
    <row r="838" spans="10:13">
      <c r="J838" t="str">
        <f t="shared" si="57"/>
        <v/>
      </c>
      <c r="K838" s="8">
        <f t="shared" si="54"/>
        <v>0</v>
      </c>
      <c r="L838" s="8">
        <f t="shared" si="55"/>
        <v>0</v>
      </c>
      <c r="M838" s="9">
        <f t="shared" si="56"/>
        <v>0</v>
      </c>
    </row>
    <row r="839" spans="10:13">
      <c r="J839" t="str">
        <f t="shared" si="57"/>
        <v/>
      </c>
      <c r="K839" s="8">
        <f t="shared" si="54"/>
        <v>0</v>
      </c>
      <c r="L839" s="8">
        <f t="shared" si="55"/>
        <v>0</v>
      </c>
      <c r="M839" s="9">
        <f t="shared" si="56"/>
        <v>0</v>
      </c>
    </row>
    <row r="840" spans="10:13">
      <c r="J840" t="str">
        <f t="shared" si="57"/>
        <v/>
      </c>
      <c r="K840" s="8">
        <f t="shared" si="54"/>
        <v>0</v>
      </c>
      <c r="L840" s="8">
        <f t="shared" si="55"/>
        <v>0</v>
      </c>
      <c r="M840" s="9">
        <f t="shared" si="56"/>
        <v>0</v>
      </c>
    </row>
    <row r="841" spans="10:13">
      <c r="J841" t="str">
        <f t="shared" si="57"/>
        <v/>
      </c>
      <c r="K841" s="8">
        <f t="shared" ref="K841:K904" si="58">O841+Q841+S841+U841+W841+Y841+AA841+AC841+AE841+AG841+AI841+AK841+AM841+AO841+AQ841+AS841+AU841+AW841+AY841+BA841+BC841+BE841+BG841+BI841+BK841+BM841+BO841++BQ841+BS841+BU841+BW841</f>
        <v>0</v>
      </c>
      <c r="L841" s="8">
        <f t="shared" ref="L841:L904" si="59">P841+R841+T841+V841+X841+Z841+AB841+AD841+AF841+AH841+AJ841+AL841+AN841+AP841+AR841+AT841+AV841+AX841+AZ841+BB841+BD841+BF841+BH841+BJ841+BL841+BN841+BP841++BR841+BT841+BV841+BX841</f>
        <v>0</v>
      </c>
      <c r="M841" s="9">
        <f t="shared" si="56"/>
        <v>0</v>
      </c>
    </row>
    <row r="842" spans="10:13">
      <c r="J842" t="str">
        <f t="shared" si="57"/>
        <v/>
      </c>
      <c r="K842" s="8">
        <f t="shared" si="58"/>
        <v>0</v>
      </c>
      <c r="L842" s="8">
        <f t="shared" si="59"/>
        <v>0</v>
      </c>
      <c r="M842" s="9">
        <f t="shared" si="56"/>
        <v>0</v>
      </c>
    </row>
    <row r="843" spans="10:13">
      <c r="J843" t="str">
        <f t="shared" si="57"/>
        <v/>
      </c>
      <c r="K843" s="8">
        <f t="shared" si="58"/>
        <v>0</v>
      </c>
      <c r="L843" s="8">
        <f t="shared" si="59"/>
        <v>0</v>
      </c>
      <c r="M843" s="9">
        <f t="shared" si="56"/>
        <v>0</v>
      </c>
    </row>
    <row r="844" spans="10:13">
      <c r="J844" t="str">
        <f t="shared" si="57"/>
        <v/>
      </c>
      <c r="K844" s="8">
        <f t="shared" si="58"/>
        <v>0</v>
      </c>
      <c r="L844" s="8">
        <f t="shared" si="59"/>
        <v>0</v>
      </c>
      <c r="M844" s="9">
        <f t="shared" si="56"/>
        <v>0</v>
      </c>
    </row>
    <row r="845" spans="10:13">
      <c r="J845" t="str">
        <f t="shared" si="57"/>
        <v/>
      </c>
      <c r="K845" s="8">
        <f t="shared" si="58"/>
        <v>0</v>
      </c>
      <c r="L845" s="8">
        <f t="shared" si="59"/>
        <v>0</v>
      </c>
      <c r="M845" s="9">
        <f t="shared" si="56"/>
        <v>0</v>
      </c>
    </row>
    <row r="846" spans="10:13">
      <c r="J846" t="str">
        <f t="shared" si="57"/>
        <v/>
      </c>
      <c r="K846" s="8">
        <f t="shared" si="58"/>
        <v>0</v>
      </c>
      <c r="L846" s="8">
        <f t="shared" si="59"/>
        <v>0</v>
      </c>
      <c r="M846" s="9">
        <f t="shared" si="56"/>
        <v>0</v>
      </c>
    </row>
    <row r="847" spans="10:13">
      <c r="J847" t="str">
        <f t="shared" si="57"/>
        <v/>
      </c>
      <c r="K847" s="8">
        <f t="shared" si="58"/>
        <v>0</v>
      </c>
      <c r="L847" s="8">
        <f t="shared" si="59"/>
        <v>0</v>
      </c>
      <c r="M847" s="9">
        <f t="shared" si="56"/>
        <v>0</v>
      </c>
    </row>
    <row r="848" spans="10:13">
      <c r="J848" t="str">
        <f t="shared" si="57"/>
        <v/>
      </c>
      <c r="K848" s="8">
        <f t="shared" si="58"/>
        <v>0</v>
      </c>
      <c r="L848" s="8">
        <f t="shared" si="59"/>
        <v>0</v>
      </c>
      <c r="M848" s="9">
        <f t="shared" si="56"/>
        <v>0</v>
      </c>
    </row>
    <row r="849" spans="10:13">
      <c r="J849" t="str">
        <f t="shared" si="57"/>
        <v/>
      </c>
      <c r="K849" s="8">
        <f t="shared" si="58"/>
        <v>0</v>
      </c>
      <c r="L849" s="8">
        <f t="shared" si="59"/>
        <v>0</v>
      </c>
      <c r="M849" s="9">
        <f t="shared" si="56"/>
        <v>0</v>
      </c>
    </row>
    <row r="850" spans="10:13">
      <c r="J850" t="str">
        <f t="shared" si="57"/>
        <v/>
      </c>
      <c r="K850" s="8">
        <f t="shared" si="58"/>
        <v>0</v>
      </c>
      <c r="L850" s="8">
        <f t="shared" si="59"/>
        <v>0</v>
      </c>
      <c r="M850" s="9">
        <f t="shared" si="56"/>
        <v>0</v>
      </c>
    </row>
    <row r="851" spans="10:13">
      <c r="J851" t="str">
        <f t="shared" si="57"/>
        <v/>
      </c>
      <c r="K851" s="8">
        <f t="shared" si="58"/>
        <v>0</v>
      </c>
      <c r="L851" s="8">
        <f t="shared" si="59"/>
        <v>0</v>
      </c>
      <c r="M851" s="9">
        <f t="shared" si="56"/>
        <v>0</v>
      </c>
    </row>
    <row r="852" spans="10:13">
      <c r="J852" t="str">
        <f t="shared" si="57"/>
        <v/>
      </c>
      <c r="K852" s="8">
        <f t="shared" si="58"/>
        <v>0</v>
      </c>
      <c r="L852" s="8">
        <f t="shared" si="59"/>
        <v>0</v>
      </c>
      <c r="M852" s="9">
        <f t="shared" si="56"/>
        <v>0</v>
      </c>
    </row>
    <row r="853" spans="10:13">
      <c r="J853" t="str">
        <f t="shared" si="57"/>
        <v/>
      </c>
      <c r="K853" s="8">
        <f t="shared" si="58"/>
        <v>0</v>
      </c>
      <c r="L853" s="8">
        <f t="shared" si="59"/>
        <v>0</v>
      </c>
      <c r="M853" s="9">
        <f t="shared" si="56"/>
        <v>0</v>
      </c>
    </row>
    <row r="854" spans="10:13">
      <c r="J854" t="str">
        <f t="shared" si="57"/>
        <v/>
      </c>
      <c r="K854" s="8">
        <f t="shared" si="58"/>
        <v>0</v>
      </c>
      <c r="L854" s="8">
        <f t="shared" si="59"/>
        <v>0</v>
      </c>
      <c r="M854" s="9">
        <f t="shared" si="56"/>
        <v>0</v>
      </c>
    </row>
    <row r="855" spans="10:13">
      <c r="J855" t="str">
        <f t="shared" si="57"/>
        <v/>
      </c>
      <c r="K855" s="8">
        <f t="shared" si="58"/>
        <v>0</v>
      </c>
      <c r="L855" s="8">
        <f t="shared" si="59"/>
        <v>0</v>
      </c>
      <c r="M855" s="9">
        <f t="shared" si="56"/>
        <v>0</v>
      </c>
    </row>
    <row r="856" spans="10:13">
      <c r="J856" t="str">
        <f t="shared" si="57"/>
        <v/>
      </c>
      <c r="K856" s="8">
        <f t="shared" si="58"/>
        <v>0</v>
      </c>
      <c r="L856" s="8">
        <f t="shared" si="59"/>
        <v>0</v>
      </c>
      <c r="M856" s="9">
        <f t="shared" si="56"/>
        <v>0</v>
      </c>
    </row>
    <row r="857" spans="10:13">
      <c r="J857" t="str">
        <f t="shared" si="57"/>
        <v/>
      </c>
      <c r="K857" s="8">
        <f t="shared" si="58"/>
        <v>0</v>
      </c>
      <c r="L857" s="8">
        <f t="shared" si="59"/>
        <v>0</v>
      </c>
      <c r="M857" s="9">
        <f t="shared" si="56"/>
        <v>0</v>
      </c>
    </row>
    <row r="858" spans="10:13">
      <c r="J858" t="str">
        <f t="shared" si="57"/>
        <v/>
      </c>
      <c r="K858" s="8">
        <f t="shared" si="58"/>
        <v>0</v>
      </c>
      <c r="L858" s="8">
        <f t="shared" si="59"/>
        <v>0</v>
      </c>
      <c r="M858" s="9">
        <f t="shared" si="56"/>
        <v>0</v>
      </c>
    </row>
    <row r="859" spans="10:13">
      <c r="J859" t="str">
        <f t="shared" si="57"/>
        <v/>
      </c>
      <c r="K859" s="8">
        <f t="shared" si="58"/>
        <v>0</v>
      </c>
      <c r="L859" s="8">
        <f t="shared" si="59"/>
        <v>0</v>
      </c>
      <c r="M859" s="9">
        <f t="shared" si="56"/>
        <v>0</v>
      </c>
    </row>
    <row r="860" spans="10:13">
      <c r="J860" t="str">
        <f t="shared" si="57"/>
        <v/>
      </c>
      <c r="K860" s="8">
        <f t="shared" si="58"/>
        <v>0</v>
      </c>
      <c r="L860" s="8">
        <f t="shared" si="59"/>
        <v>0</v>
      </c>
      <c r="M860" s="9">
        <f t="shared" si="56"/>
        <v>0</v>
      </c>
    </row>
    <row r="861" spans="10:13">
      <c r="J861" t="str">
        <f t="shared" si="57"/>
        <v/>
      </c>
      <c r="K861" s="8">
        <f t="shared" si="58"/>
        <v>0</v>
      </c>
      <c r="L861" s="8">
        <f t="shared" si="59"/>
        <v>0</v>
      </c>
      <c r="M861" s="9">
        <f t="shared" si="56"/>
        <v>0</v>
      </c>
    </row>
    <row r="862" spans="10:13">
      <c r="J862" t="str">
        <f t="shared" si="57"/>
        <v/>
      </c>
      <c r="K862" s="8">
        <f t="shared" si="58"/>
        <v>0</v>
      </c>
      <c r="L862" s="8">
        <f t="shared" si="59"/>
        <v>0</v>
      </c>
      <c r="M862" s="9">
        <f t="shared" si="56"/>
        <v>0</v>
      </c>
    </row>
    <row r="863" spans="10:13">
      <c r="J863" t="str">
        <f t="shared" si="57"/>
        <v/>
      </c>
      <c r="K863" s="8">
        <f t="shared" si="58"/>
        <v>0</v>
      </c>
      <c r="L863" s="8">
        <f t="shared" si="59"/>
        <v>0</v>
      </c>
      <c r="M863" s="9">
        <f t="shared" si="56"/>
        <v>0</v>
      </c>
    </row>
    <row r="864" spans="10:13">
      <c r="J864" t="str">
        <f t="shared" si="57"/>
        <v/>
      </c>
      <c r="K864" s="8">
        <f t="shared" si="58"/>
        <v>0</v>
      </c>
      <c r="L864" s="8">
        <f t="shared" si="59"/>
        <v>0</v>
      </c>
      <c r="M864" s="9">
        <f t="shared" si="56"/>
        <v>0</v>
      </c>
    </row>
    <row r="865" spans="10:13">
      <c r="J865" t="str">
        <f t="shared" si="57"/>
        <v/>
      </c>
      <c r="K865" s="8">
        <f t="shared" si="58"/>
        <v>0</v>
      </c>
      <c r="L865" s="8">
        <f t="shared" si="59"/>
        <v>0</v>
      </c>
      <c r="M865" s="9">
        <f t="shared" si="56"/>
        <v>0</v>
      </c>
    </row>
    <row r="866" spans="10:13">
      <c r="J866" t="str">
        <f t="shared" si="57"/>
        <v/>
      </c>
      <c r="K866" s="8">
        <f t="shared" si="58"/>
        <v>0</v>
      </c>
      <c r="L866" s="8">
        <f t="shared" si="59"/>
        <v>0</v>
      </c>
      <c r="M866" s="9">
        <f t="shared" si="56"/>
        <v>0</v>
      </c>
    </row>
    <row r="867" spans="10:13">
      <c r="J867" t="str">
        <f t="shared" si="57"/>
        <v/>
      </c>
      <c r="K867" s="8">
        <f t="shared" si="58"/>
        <v>0</v>
      </c>
      <c r="L867" s="8">
        <f t="shared" si="59"/>
        <v>0</v>
      </c>
      <c r="M867" s="9">
        <f t="shared" si="56"/>
        <v>0</v>
      </c>
    </row>
    <row r="868" spans="10:13">
      <c r="J868" t="str">
        <f t="shared" si="57"/>
        <v/>
      </c>
      <c r="K868" s="8">
        <f t="shared" si="58"/>
        <v>0</v>
      </c>
      <c r="L868" s="8">
        <f t="shared" si="59"/>
        <v>0</v>
      </c>
      <c r="M868" s="9">
        <f t="shared" si="56"/>
        <v>0</v>
      </c>
    </row>
    <row r="869" spans="10:13">
      <c r="J869" t="str">
        <f t="shared" si="57"/>
        <v/>
      </c>
      <c r="K869" s="8">
        <f t="shared" si="58"/>
        <v>0</v>
      </c>
      <c r="L869" s="8">
        <f t="shared" si="59"/>
        <v>0</v>
      </c>
      <c r="M869" s="9">
        <f t="shared" si="56"/>
        <v>0</v>
      </c>
    </row>
    <row r="870" spans="10:13">
      <c r="J870" t="str">
        <f t="shared" si="57"/>
        <v/>
      </c>
      <c r="K870" s="8">
        <f t="shared" si="58"/>
        <v>0</v>
      </c>
      <c r="L870" s="8">
        <f t="shared" si="59"/>
        <v>0</v>
      </c>
      <c r="M870" s="9">
        <f t="shared" si="56"/>
        <v>0</v>
      </c>
    </row>
    <row r="871" spans="10:13">
      <c r="J871" t="str">
        <f t="shared" si="57"/>
        <v/>
      </c>
      <c r="K871" s="8">
        <f t="shared" si="58"/>
        <v>0</v>
      </c>
      <c r="L871" s="8">
        <f t="shared" si="59"/>
        <v>0</v>
      </c>
      <c r="M871" s="9">
        <f t="shared" si="56"/>
        <v>0</v>
      </c>
    </row>
    <row r="872" spans="10:13">
      <c r="J872" t="str">
        <f t="shared" si="57"/>
        <v/>
      </c>
      <c r="K872" s="8">
        <f t="shared" si="58"/>
        <v>0</v>
      </c>
      <c r="L872" s="8">
        <f t="shared" si="59"/>
        <v>0</v>
      </c>
      <c r="M872" s="9">
        <f t="shared" si="56"/>
        <v>0</v>
      </c>
    </row>
    <row r="873" spans="10:13">
      <c r="J873" t="str">
        <f t="shared" si="57"/>
        <v/>
      </c>
      <c r="K873" s="8">
        <f t="shared" si="58"/>
        <v>0</v>
      </c>
      <c r="L873" s="8">
        <f t="shared" si="59"/>
        <v>0</v>
      </c>
      <c r="M873" s="9">
        <f t="shared" si="56"/>
        <v>0</v>
      </c>
    </row>
    <row r="874" spans="10:13">
      <c r="J874" t="str">
        <f t="shared" si="57"/>
        <v/>
      </c>
      <c r="K874" s="8">
        <f t="shared" si="58"/>
        <v>0</v>
      </c>
      <c r="L874" s="8">
        <f t="shared" si="59"/>
        <v>0</v>
      </c>
      <c r="M874" s="9">
        <f t="shared" ref="M874:M937" si="60">IFERROR(L874/K874,0)</f>
        <v>0</v>
      </c>
    </row>
    <row r="875" spans="10:13">
      <c r="J875" t="str">
        <f t="shared" si="57"/>
        <v/>
      </c>
      <c r="K875" s="8">
        <f t="shared" si="58"/>
        <v>0</v>
      </c>
      <c r="L875" s="8">
        <f t="shared" si="59"/>
        <v>0</v>
      </c>
      <c r="M875" s="9">
        <f t="shared" si="60"/>
        <v>0</v>
      </c>
    </row>
    <row r="876" spans="10:13">
      <c r="J876" t="str">
        <f t="shared" si="57"/>
        <v/>
      </c>
      <c r="K876" s="8">
        <f t="shared" si="58"/>
        <v>0</v>
      </c>
      <c r="L876" s="8">
        <f t="shared" si="59"/>
        <v>0</v>
      </c>
      <c r="M876" s="9">
        <f t="shared" si="60"/>
        <v>0</v>
      </c>
    </row>
    <row r="877" spans="10:13">
      <c r="J877" t="str">
        <f t="shared" si="57"/>
        <v/>
      </c>
      <c r="K877" s="8">
        <f t="shared" si="58"/>
        <v>0</v>
      </c>
      <c r="L877" s="8">
        <f t="shared" si="59"/>
        <v>0</v>
      </c>
      <c r="M877" s="9">
        <f t="shared" si="60"/>
        <v>0</v>
      </c>
    </row>
    <row r="878" spans="10:13">
      <c r="J878" t="str">
        <f t="shared" si="57"/>
        <v/>
      </c>
      <c r="K878" s="8">
        <f t="shared" si="58"/>
        <v>0</v>
      </c>
      <c r="L878" s="8">
        <f t="shared" si="59"/>
        <v>0</v>
      </c>
      <c r="M878" s="9">
        <f t="shared" si="60"/>
        <v>0</v>
      </c>
    </row>
    <row r="879" spans="10:13">
      <c r="J879" t="str">
        <f t="shared" si="57"/>
        <v/>
      </c>
      <c r="K879" s="8">
        <f t="shared" si="58"/>
        <v>0</v>
      </c>
      <c r="L879" s="8">
        <f t="shared" si="59"/>
        <v>0</v>
      </c>
      <c r="M879" s="9">
        <f t="shared" si="60"/>
        <v>0</v>
      </c>
    </row>
    <row r="880" spans="10:13">
      <c r="J880" t="str">
        <f t="shared" si="57"/>
        <v/>
      </c>
      <c r="K880" s="8">
        <f t="shared" si="58"/>
        <v>0</v>
      </c>
      <c r="L880" s="8">
        <f t="shared" si="59"/>
        <v>0</v>
      </c>
      <c r="M880" s="9">
        <f t="shared" si="60"/>
        <v>0</v>
      </c>
    </row>
    <row r="881" spans="10:13">
      <c r="J881" t="s">
        <v>10</v>
      </c>
      <c r="K881" s="8">
        <f t="shared" si="58"/>
        <v>0</v>
      </c>
      <c r="L881" s="8">
        <f t="shared" si="59"/>
        <v>0</v>
      </c>
      <c r="M881" s="9">
        <f t="shared" si="60"/>
        <v>0</v>
      </c>
    </row>
    <row r="882" spans="10:13">
      <c r="J882" t="str">
        <f t="shared" ref="J882:J914" si="61">IF(K882&gt;0,IF(C882="open","plan open",IF(C882="close","plan close","")),IF(C882="open","unplan open",IF(C882="close","unplan close","")))</f>
        <v/>
      </c>
      <c r="K882" s="8">
        <f t="shared" si="58"/>
        <v>0</v>
      </c>
      <c r="L882" s="8">
        <f t="shared" si="59"/>
        <v>0</v>
      </c>
      <c r="M882" s="9">
        <f t="shared" si="60"/>
        <v>0</v>
      </c>
    </row>
    <row r="883" spans="10:13">
      <c r="J883" t="str">
        <f t="shared" si="61"/>
        <v/>
      </c>
      <c r="K883" s="8">
        <f t="shared" si="58"/>
        <v>0</v>
      </c>
      <c r="L883" s="8">
        <f t="shared" si="59"/>
        <v>0</v>
      </c>
      <c r="M883" s="9">
        <f t="shared" si="60"/>
        <v>0</v>
      </c>
    </row>
    <row r="884" spans="10:13">
      <c r="J884" t="str">
        <f t="shared" si="61"/>
        <v/>
      </c>
      <c r="K884" s="8">
        <f t="shared" si="58"/>
        <v>0</v>
      </c>
      <c r="L884" s="8">
        <f t="shared" si="59"/>
        <v>0</v>
      </c>
      <c r="M884" s="9">
        <f t="shared" si="60"/>
        <v>0</v>
      </c>
    </row>
    <row r="885" spans="10:13">
      <c r="J885" t="str">
        <f t="shared" si="61"/>
        <v/>
      </c>
      <c r="K885" s="8">
        <f t="shared" si="58"/>
        <v>0</v>
      </c>
      <c r="L885" s="8">
        <f t="shared" si="59"/>
        <v>0</v>
      </c>
      <c r="M885" s="9">
        <f t="shared" si="60"/>
        <v>0</v>
      </c>
    </row>
    <row r="886" spans="10:13">
      <c r="J886" t="str">
        <f t="shared" si="61"/>
        <v/>
      </c>
      <c r="K886" s="8">
        <f t="shared" si="58"/>
        <v>0</v>
      </c>
      <c r="L886" s="8">
        <f t="shared" si="59"/>
        <v>0</v>
      </c>
      <c r="M886" s="9">
        <f t="shared" si="60"/>
        <v>0</v>
      </c>
    </row>
    <row r="887" spans="10:13">
      <c r="J887" t="str">
        <f t="shared" si="61"/>
        <v/>
      </c>
      <c r="K887" s="8">
        <f t="shared" si="58"/>
        <v>0</v>
      </c>
      <c r="L887" s="8">
        <f t="shared" si="59"/>
        <v>0</v>
      </c>
      <c r="M887" s="9">
        <f t="shared" si="60"/>
        <v>0</v>
      </c>
    </row>
    <row r="888" spans="10:13">
      <c r="J888" t="str">
        <f t="shared" si="61"/>
        <v/>
      </c>
      <c r="K888" s="8">
        <f t="shared" si="58"/>
        <v>0</v>
      </c>
      <c r="L888" s="8">
        <f t="shared" si="59"/>
        <v>0</v>
      </c>
      <c r="M888" s="9">
        <f t="shared" si="60"/>
        <v>0</v>
      </c>
    </row>
    <row r="889" spans="10:13">
      <c r="J889" t="str">
        <f t="shared" si="61"/>
        <v/>
      </c>
      <c r="K889" s="8">
        <f t="shared" si="58"/>
        <v>0</v>
      </c>
      <c r="L889" s="8">
        <f t="shared" si="59"/>
        <v>0</v>
      </c>
      <c r="M889" s="9">
        <f t="shared" si="60"/>
        <v>0</v>
      </c>
    </row>
    <row r="890" spans="10:13">
      <c r="J890" t="str">
        <f t="shared" si="61"/>
        <v/>
      </c>
      <c r="K890" s="8">
        <f t="shared" si="58"/>
        <v>0</v>
      </c>
      <c r="L890" s="8">
        <f t="shared" si="59"/>
        <v>0</v>
      </c>
      <c r="M890" s="9">
        <f t="shared" si="60"/>
        <v>0</v>
      </c>
    </row>
    <row r="891" spans="10:13">
      <c r="J891" t="str">
        <f t="shared" si="61"/>
        <v/>
      </c>
      <c r="K891" s="8">
        <f t="shared" si="58"/>
        <v>0</v>
      </c>
      <c r="L891" s="8">
        <f t="shared" si="59"/>
        <v>0</v>
      </c>
      <c r="M891" s="9">
        <f t="shared" si="60"/>
        <v>0</v>
      </c>
    </row>
    <row r="892" spans="10:13">
      <c r="J892" t="str">
        <f t="shared" si="61"/>
        <v/>
      </c>
      <c r="K892" s="8">
        <f t="shared" si="58"/>
        <v>0</v>
      </c>
      <c r="L892" s="8">
        <f t="shared" si="59"/>
        <v>0</v>
      </c>
      <c r="M892" s="9">
        <f t="shared" si="60"/>
        <v>0</v>
      </c>
    </row>
    <row r="893" spans="10:13">
      <c r="J893" t="str">
        <f t="shared" si="61"/>
        <v/>
      </c>
      <c r="K893" s="8">
        <f t="shared" si="58"/>
        <v>0</v>
      </c>
      <c r="L893" s="8">
        <f t="shared" si="59"/>
        <v>0</v>
      </c>
      <c r="M893" s="9">
        <f t="shared" si="60"/>
        <v>0</v>
      </c>
    </row>
    <row r="894" spans="10:13">
      <c r="J894" t="str">
        <f t="shared" si="61"/>
        <v/>
      </c>
      <c r="K894" s="8">
        <f t="shared" si="58"/>
        <v>0</v>
      </c>
      <c r="L894" s="8">
        <f t="shared" si="59"/>
        <v>0</v>
      </c>
      <c r="M894" s="9">
        <f t="shared" si="60"/>
        <v>0</v>
      </c>
    </row>
    <row r="895" spans="10:13">
      <c r="J895" t="str">
        <f t="shared" si="61"/>
        <v/>
      </c>
      <c r="K895" s="8">
        <f t="shared" si="58"/>
        <v>0</v>
      </c>
      <c r="L895" s="8">
        <f t="shared" si="59"/>
        <v>0</v>
      </c>
      <c r="M895" s="9">
        <f t="shared" si="60"/>
        <v>0</v>
      </c>
    </row>
    <row r="896" spans="10:13">
      <c r="J896" t="str">
        <f t="shared" si="61"/>
        <v/>
      </c>
      <c r="K896" s="8">
        <f t="shared" si="58"/>
        <v>0</v>
      </c>
      <c r="L896" s="8">
        <f t="shared" si="59"/>
        <v>0</v>
      </c>
      <c r="M896" s="9">
        <f t="shared" si="60"/>
        <v>0</v>
      </c>
    </row>
    <row r="897" spans="10:13">
      <c r="J897" t="str">
        <f t="shared" si="61"/>
        <v/>
      </c>
      <c r="K897" s="8">
        <f t="shared" si="58"/>
        <v>0</v>
      </c>
      <c r="L897" s="8">
        <f t="shared" si="59"/>
        <v>0</v>
      </c>
      <c r="M897" s="9">
        <f t="shared" si="60"/>
        <v>0</v>
      </c>
    </row>
    <row r="898" spans="10:13">
      <c r="J898" t="str">
        <f t="shared" si="61"/>
        <v/>
      </c>
      <c r="K898" s="8">
        <f t="shared" si="58"/>
        <v>0</v>
      </c>
      <c r="L898" s="8">
        <f t="shared" si="59"/>
        <v>0</v>
      </c>
      <c r="M898" s="9">
        <f t="shared" si="60"/>
        <v>0</v>
      </c>
    </row>
    <row r="899" spans="10:13">
      <c r="J899" t="str">
        <f t="shared" si="61"/>
        <v/>
      </c>
      <c r="K899" s="8">
        <f t="shared" si="58"/>
        <v>0</v>
      </c>
      <c r="L899" s="8">
        <f t="shared" si="59"/>
        <v>0</v>
      </c>
      <c r="M899" s="9">
        <f t="shared" si="60"/>
        <v>0</v>
      </c>
    </row>
    <row r="900" spans="10:13">
      <c r="J900" t="str">
        <f t="shared" si="61"/>
        <v/>
      </c>
      <c r="K900" s="8">
        <f t="shared" si="58"/>
        <v>0</v>
      </c>
      <c r="L900" s="8">
        <f t="shared" si="59"/>
        <v>0</v>
      </c>
      <c r="M900" s="9">
        <f t="shared" si="60"/>
        <v>0</v>
      </c>
    </row>
    <row r="901" spans="10:13">
      <c r="J901" t="str">
        <f t="shared" si="61"/>
        <v/>
      </c>
      <c r="K901" s="8">
        <f t="shared" si="58"/>
        <v>0</v>
      </c>
      <c r="L901" s="8">
        <f t="shared" si="59"/>
        <v>0</v>
      </c>
      <c r="M901" s="9">
        <f t="shared" si="60"/>
        <v>0</v>
      </c>
    </row>
    <row r="902" spans="10:13">
      <c r="J902" t="str">
        <f t="shared" si="61"/>
        <v/>
      </c>
      <c r="K902" s="8">
        <f t="shared" si="58"/>
        <v>0</v>
      </c>
      <c r="L902" s="8">
        <f t="shared" si="59"/>
        <v>0</v>
      </c>
      <c r="M902" s="9">
        <f t="shared" si="60"/>
        <v>0</v>
      </c>
    </row>
    <row r="903" spans="10:13">
      <c r="J903" t="str">
        <f t="shared" si="61"/>
        <v/>
      </c>
      <c r="K903" s="8">
        <f t="shared" si="58"/>
        <v>0</v>
      </c>
      <c r="L903" s="8">
        <f t="shared" si="59"/>
        <v>0</v>
      </c>
      <c r="M903" s="9">
        <f t="shared" si="60"/>
        <v>0</v>
      </c>
    </row>
    <row r="904" spans="10:13">
      <c r="J904" t="str">
        <f t="shared" si="61"/>
        <v/>
      </c>
      <c r="K904" s="8">
        <f t="shared" si="58"/>
        <v>0</v>
      </c>
      <c r="L904" s="8">
        <f t="shared" si="59"/>
        <v>0</v>
      </c>
      <c r="M904" s="9">
        <f t="shared" si="60"/>
        <v>0</v>
      </c>
    </row>
    <row r="905" spans="10:13">
      <c r="J905" t="str">
        <f t="shared" si="61"/>
        <v/>
      </c>
      <c r="K905" s="8">
        <f t="shared" ref="K905:K968" si="62">O905+Q905+S905+U905+W905+Y905+AA905+AC905+AE905+AG905+AI905+AK905+AM905+AO905+AQ905+AS905+AU905+AW905+AY905+BA905+BC905+BE905+BG905+BI905+BK905+BM905+BO905++BQ905+BS905+BU905+BW905</f>
        <v>0</v>
      </c>
      <c r="L905" s="8">
        <f t="shared" ref="L905:L968" si="63">P905+R905+T905+V905+X905+Z905+AB905+AD905+AF905+AH905+AJ905+AL905+AN905+AP905+AR905+AT905+AV905+AX905+AZ905+BB905+BD905+BF905+BH905+BJ905+BL905+BN905+BP905++BR905+BT905+BV905+BX905</f>
        <v>0</v>
      </c>
      <c r="M905" s="9">
        <f t="shared" si="60"/>
        <v>0</v>
      </c>
    </row>
    <row r="906" spans="10:13">
      <c r="J906" t="str">
        <f t="shared" si="61"/>
        <v/>
      </c>
      <c r="K906" s="8">
        <f t="shared" si="62"/>
        <v>0</v>
      </c>
      <c r="L906" s="8">
        <f t="shared" si="63"/>
        <v>0</v>
      </c>
      <c r="M906" s="9">
        <f t="shared" si="60"/>
        <v>0</v>
      </c>
    </row>
    <row r="907" spans="10:13">
      <c r="J907" t="str">
        <f t="shared" si="61"/>
        <v/>
      </c>
      <c r="K907" s="8">
        <f t="shared" si="62"/>
        <v>0</v>
      </c>
      <c r="L907" s="8">
        <f t="shared" si="63"/>
        <v>0</v>
      </c>
      <c r="M907" s="9">
        <f t="shared" si="60"/>
        <v>0</v>
      </c>
    </row>
    <row r="908" spans="10:13">
      <c r="J908" t="str">
        <f t="shared" si="61"/>
        <v/>
      </c>
      <c r="K908" s="8">
        <f t="shared" si="62"/>
        <v>0</v>
      </c>
      <c r="L908" s="8">
        <f t="shared" si="63"/>
        <v>0</v>
      </c>
      <c r="M908" s="9">
        <f t="shared" si="60"/>
        <v>0</v>
      </c>
    </row>
    <row r="909" spans="10:13">
      <c r="J909" t="str">
        <f t="shared" si="61"/>
        <v/>
      </c>
      <c r="K909" s="8">
        <f t="shared" si="62"/>
        <v>0</v>
      </c>
      <c r="L909" s="8">
        <f t="shared" si="63"/>
        <v>0</v>
      </c>
      <c r="M909" s="9">
        <f t="shared" si="60"/>
        <v>0</v>
      </c>
    </row>
    <row r="910" spans="10:13">
      <c r="J910" t="str">
        <f t="shared" si="61"/>
        <v/>
      </c>
      <c r="K910" s="8">
        <f t="shared" si="62"/>
        <v>0</v>
      </c>
      <c r="L910" s="8">
        <f t="shared" si="63"/>
        <v>0</v>
      </c>
      <c r="M910" s="9">
        <f t="shared" si="60"/>
        <v>0</v>
      </c>
    </row>
    <row r="911" spans="10:13">
      <c r="J911" t="str">
        <f t="shared" si="61"/>
        <v/>
      </c>
      <c r="K911" s="8">
        <f t="shared" si="62"/>
        <v>0</v>
      </c>
      <c r="L911" s="8">
        <f t="shared" si="63"/>
        <v>0</v>
      </c>
      <c r="M911" s="9">
        <f t="shared" si="60"/>
        <v>0</v>
      </c>
    </row>
    <row r="912" spans="10:13">
      <c r="J912" t="str">
        <f t="shared" si="61"/>
        <v/>
      </c>
      <c r="K912" s="8">
        <f t="shared" si="62"/>
        <v>0</v>
      </c>
      <c r="L912" s="8">
        <f t="shared" si="63"/>
        <v>0</v>
      </c>
      <c r="M912" s="9">
        <f t="shared" si="60"/>
        <v>0</v>
      </c>
    </row>
    <row r="913" spans="10:13">
      <c r="J913" t="str">
        <f t="shared" si="61"/>
        <v/>
      </c>
      <c r="K913" s="8">
        <f t="shared" si="62"/>
        <v>0</v>
      </c>
      <c r="L913" s="8">
        <f t="shared" si="63"/>
        <v>0</v>
      </c>
      <c r="M913" s="9">
        <f t="shared" si="60"/>
        <v>0</v>
      </c>
    </row>
    <row r="914" spans="10:13">
      <c r="J914" t="str">
        <f t="shared" si="61"/>
        <v/>
      </c>
      <c r="K914" s="8">
        <f t="shared" si="62"/>
        <v>0</v>
      </c>
      <c r="L914" s="8">
        <f t="shared" si="63"/>
        <v>0</v>
      </c>
      <c r="M914" s="9">
        <f t="shared" si="60"/>
        <v>0</v>
      </c>
    </row>
    <row r="915" spans="10:13">
      <c r="J915" t="s">
        <v>10</v>
      </c>
      <c r="K915" s="8">
        <f t="shared" si="62"/>
        <v>0</v>
      </c>
      <c r="L915" s="8">
        <f t="shared" si="63"/>
        <v>0</v>
      </c>
      <c r="M915" s="9">
        <f t="shared" si="60"/>
        <v>0</v>
      </c>
    </row>
    <row r="916" spans="10:13">
      <c r="J916" t="str">
        <f t="shared" ref="J916:J979" si="64">IF(K916&gt;0,IF(C916="open","plan open",IF(C916="close","plan close","")),IF(C916="open","unplan open",IF(C916="close","unplan close","")))</f>
        <v/>
      </c>
      <c r="K916" s="8">
        <f t="shared" si="62"/>
        <v>0</v>
      </c>
      <c r="L916" s="8">
        <f t="shared" si="63"/>
        <v>0</v>
      </c>
      <c r="M916" s="9">
        <f t="shared" si="60"/>
        <v>0</v>
      </c>
    </row>
    <row r="917" spans="10:13">
      <c r="J917" t="str">
        <f t="shared" si="64"/>
        <v/>
      </c>
      <c r="K917" s="8">
        <f t="shared" si="62"/>
        <v>0</v>
      </c>
      <c r="L917" s="8">
        <f t="shared" si="63"/>
        <v>0</v>
      </c>
      <c r="M917" s="9">
        <f t="shared" si="60"/>
        <v>0</v>
      </c>
    </row>
    <row r="918" spans="10:13">
      <c r="J918" t="str">
        <f t="shared" si="64"/>
        <v/>
      </c>
      <c r="K918" s="8">
        <f t="shared" si="62"/>
        <v>0</v>
      </c>
      <c r="L918" s="8">
        <f t="shared" si="63"/>
        <v>0</v>
      </c>
      <c r="M918" s="9">
        <f t="shared" si="60"/>
        <v>0</v>
      </c>
    </row>
    <row r="919" spans="10:13">
      <c r="J919" t="str">
        <f t="shared" si="64"/>
        <v/>
      </c>
      <c r="K919" s="8">
        <f t="shared" si="62"/>
        <v>0</v>
      </c>
      <c r="L919" s="8">
        <f t="shared" si="63"/>
        <v>0</v>
      </c>
      <c r="M919" s="9">
        <f t="shared" si="60"/>
        <v>0</v>
      </c>
    </row>
    <row r="920" spans="10:13">
      <c r="J920" t="str">
        <f t="shared" si="64"/>
        <v/>
      </c>
      <c r="K920" s="8">
        <f t="shared" si="62"/>
        <v>0</v>
      </c>
      <c r="L920" s="8">
        <f t="shared" si="63"/>
        <v>0</v>
      </c>
      <c r="M920" s="9">
        <f t="shared" si="60"/>
        <v>0</v>
      </c>
    </row>
    <row r="921" spans="10:13">
      <c r="J921" t="str">
        <f t="shared" si="64"/>
        <v/>
      </c>
      <c r="K921" s="8">
        <f t="shared" si="62"/>
        <v>0</v>
      </c>
      <c r="L921" s="8">
        <f t="shared" si="63"/>
        <v>0</v>
      </c>
      <c r="M921" s="9">
        <f t="shared" si="60"/>
        <v>0</v>
      </c>
    </row>
    <row r="922" spans="10:13">
      <c r="J922" t="str">
        <f t="shared" si="64"/>
        <v/>
      </c>
      <c r="K922" s="8">
        <f t="shared" si="62"/>
        <v>0</v>
      </c>
      <c r="L922" s="8">
        <f t="shared" si="63"/>
        <v>0</v>
      </c>
      <c r="M922" s="9">
        <f t="shared" si="60"/>
        <v>0</v>
      </c>
    </row>
    <row r="923" spans="10:13">
      <c r="J923" t="str">
        <f t="shared" si="64"/>
        <v/>
      </c>
      <c r="K923" s="8">
        <f t="shared" si="62"/>
        <v>0</v>
      </c>
      <c r="L923" s="8">
        <f t="shared" si="63"/>
        <v>0</v>
      </c>
      <c r="M923" s="9">
        <f t="shared" si="60"/>
        <v>0</v>
      </c>
    </row>
    <row r="924" spans="10:13">
      <c r="J924" t="str">
        <f t="shared" si="64"/>
        <v/>
      </c>
      <c r="K924" s="8">
        <f t="shared" si="62"/>
        <v>0</v>
      </c>
      <c r="L924" s="8">
        <f t="shared" si="63"/>
        <v>0</v>
      </c>
      <c r="M924" s="9">
        <f t="shared" si="60"/>
        <v>0</v>
      </c>
    </row>
    <row r="925" spans="10:13">
      <c r="J925" t="str">
        <f t="shared" si="64"/>
        <v/>
      </c>
      <c r="K925" s="8">
        <f t="shared" si="62"/>
        <v>0</v>
      </c>
      <c r="L925" s="8">
        <f t="shared" si="63"/>
        <v>0</v>
      </c>
      <c r="M925" s="9">
        <f t="shared" si="60"/>
        <v>0</v>
      </c>
    </row>
    <row r="926" spans="10:13">
      <c r="J926" t="str">
        <f t="shared" si="64"/>
        <v/>
      </c>
      <c r="K926" s="8">
        <f t="shared" si="62"/>
        <v>0</v>
      </c>
      <c r="L926" s="8">
        <f t="shared" si="63"/>
        <v>0</v>
      </c>
      <c r="M926" s="9">
        <f t="shared" si="60"/>
        <v>0</v>
      </c>
    </row>
    <row r="927" spans="10:13">
      <c r="J927" t="str">
        <f t="shared" si="64"/>
        <v/>
      </c>
      <c r="K927" s="8">
        <f t="shared" si="62"/>
        <v>0</v>
      </c>
      <c r="L927" s="8">
        <f t="shared" si="63"/>
        <v>0</v>
      </c>
      <c r="M927" s="9">
        <f t="shared" si="60"/>
        <v>0</v>
      </c>
    </row>
    <row r="928" spans="10:13">
      <c r="J928" t="str">
        <f t="shared" si="64"/>
        <v/>
      </c>
      <c r="K928" s="8">
        <f t="shared" si="62"/>
        <v>0</v>
      </c>
      <c r="L928" s="8">
        <f t="shared" si="63"/>
        <v>0</v>
      </c>
      <c r="M928" s="9">
        <f t="shared" si="60"/>
        <v>0</v>
      </c>
    </row>
    <row r="929" spans="10:13">
      <c r="J929" t="str">
        <f t="shared" si="64"/>
        <v/>
      </c>
      <c r="K929" s="8">
        <f t="shared" si="62"/>
        <v>0</v>
      </c>
      <c r="L929" s="8">
        <f t="shared" si="63"/>
        <v>0</v>
      </c>
      <c r="M929" s="9">
        <f t="shared" si="60"/>
        <v>0</v>
      </c>
    </row>
    <row r="930" spans="10:13">
      <c r="J930" t="str">
        <f t="shared" si="64"/>
        <v/>
      </c>
      <c r="K930" s="8">
        <f t="shared" si="62"/>
        <v>0</v>
      </c>
      <c r="L930" s="8">
        <f t="shared" si="63"/>
        <v>0</v>
      </c>
      <c r="M930" s="9">
        <f t="shared" si="60"/>
        <v>0</v>
      </c>
    </row>
    <row r="931" spans="10:13">
      <c r="J931" t="str">
        <f t="shared" si="64"/>
        <v/>
      </c>
      <c r="K931" s="8">
        <f t="shared" si="62"/>
        <v>0</v>
      </c>
      <c r="L931" s="8">
        <f t="shared" si="63"/>
        <v>0</v>
      </c>
      <c r="M931" s="9">
        <f t="shared" si="60"/>
        <v>0</v>
      </c>
    </row>
    <row r="932" spans="10:13">
      <c r="J932" t="str">
        <f t="shared" si="64"/>
        <v/>
      </c>
      <c r="K932" s="8">
        <f t="shared" si="62"/>
        <v>0</v>
      </c>
      <c r="L932" s="8">
        <f t="shared" si="63"/>
        <v>0</v>
      </c>
      <c r="M932" s="9">
        <f t="shared" si="60"/>
        <v>0</v>
      </c>
    </row>
    <row r="933" spans="10:13">
      <c r="J933" t="str">
        <f t="shared" si="64"/>
        <v/>
      </c>
      <c r="K933" s="8">
        <f t="shared" si="62"/>
        <v>0</v>
      </c>
      <c r="L933" s="8">
        <f t="shared" si="63"/>
        <v>0</v>
      </c>
      <c r="M933" s="9">
        <f t="shared" si="60"/>
        <v>0</v>
      </c>
    </row>
    <row r="934" spans="10:13">
      <c r="J934" t="str">
        <f t="shared" si="64"/>
        <v/>
      </c>
      <c r="K934" s="8">
        <f t="shared" si="62"/>
        <v>0</v>
      </c>
      <c r="L934" s="8">
        <f t="shared" si="63"/>
        <v>0</v>
      </c>
      <c r="M934" s="9">
        <f t="shared" si="60"/>
        <v>0</v>
      </c>
    </row>
    <row r="935" spans="10:13">
      <c r="J935" t="str">
        <f t="shared" si="64"/>
        <v/>
      </c>
      <c r="K935" s="8">
        <f t="shared" si="62"/>
        <v>0</v>
      </c>
      <c r="L935" s="8">
        <f t="shared" si="63"/>
        <v>0</v>
      </c>
      <c r="M935" s="9">
        <f t="shared" si="60"/>
        <v>0</v>
      </c>
    </row>
    <row r="936" spans="10:13">
      <c r="J936" t="str">
        <f t="shared" si="64"/>
        <v/>
      </c>
      <c r="K936" s="8">
        <f t="shared" si="62"/>
        <v>0</v>
      </c>
      <c r="L936" s="8">
        <f t="shared" si="63"/>
        <v>0</v>
      </c>
      <c r="M936" s="9">
        <f t="shared" si="60"/>
        <v>0</v>
      </c>
    </row>
    <row r="937" spans="10:13">
      <c r="J937" t="str">
        <f t="shared" si="64"/>
        <v/>
      </c>
      <c r="K937" s="8">
        <f t="shared" si="62"/>
        <v>0</v>
      </c>
      <c r="L937" s="8">
        <f t="shared" si="63"/>
        <v>0</v>
      </c>
      <c r="M937" s="9">
        <f t="shared" si="60"/>
        <v>0</v>
      </c>
    </row>
    <row r="938" spans="10:13">
      <c r="J938" t="str">
        <f t="shared" si="64"/>
        <v/>
      </c>
      <c r="K938" s="8">
        <f t="shared" si="62"/>
        <v>0</v>
      </c>
      <c r="L938" s="8">
        <f t="shared" si="63"/>
        <v>0</v>
      </c>
      <c r="M938" s="9">
        <f t="shared" ref="M938:M1001" si="65">IFERROR(L938/K938,0)</f>
        <v>0</v>
      </c>
    </row>
    <row r="939" spans="10:13">
      <c r="J939" t="str">
        <f t="shared" si="64"/>
        <v/>
      </c>
      <c r="K939" s="8">
        <f t="shared" si="62"/>
        <v>0</v>
      </c>
      <c r="L939" s="8">
        <f t="shared" si="63"/>
        <v>0</v>
      </c>
      <c r="M939" s="9">
        <f t="shared" si="65"/>
        <v>0</v>
      </c>
    </row>
    <row r="940" spans="10:13">
      <c r="J940" t="str">
        <f t="shared" si="64"/>
        <v/>
      </c>
      <c r="K940" s="8">
        <f t="shared" si="62"/>
        <v>0</v>
      </c>
      <c r="L940" s="8">
        <f t="shared" si="63"/>
        <v>0</v>
      </c>
      <c r="M940" s="9">
        <f t="shared" si="65"/>
        <v>0</v>
      </c>
    </row>
    <row r="941" spans="10:13">
      <c r="J941" t="str">
        <f t="shared" si="64"/>
        <v/>
      </c>
      <c r="K941" s="8">
        <f t="shared" si="62"/>
        <v>0</v>
      </c>
      <c r="L941" s="8">
        <f t="shared" si="63"/>
        <v>0</v>
      </c>
      <c r="M941" s="9">
        <f t="shared" si="65"/>
        <v>0</v>
      </c>
    </row>
    <row r="942" spans="10:13">
      <c r="J942" t="str">
        <f t="shared" si="64"/>
        <v/>
      </c>
      <c r="K942" s="8">
        <f t="shared" si="62"/>
        <v>0</v>
      </c>
      <c r="L942" s="8">
        <f t="shared" si="63"/>
        <v>0</v>
      </c>
      <c r="M942" s="9">
        <f t="shared" si="65"/>
        <v>0</v>
      </c>
    </row>
    <row r="943" spans="10:13">
      <c r="J943" t="str">
        <f t="shared" si="64"/>
        <v/>
      </c>
      <c r="K943" s="8">
        <f t="shared" si="62"/>
        <v>0</v>
      </c>
      <c r="L943" s="8">
        <f t="shared" si="63"/>
        <v>0</v>
      </c>
      <c r="M943" s="9">
        <f t="shared" si="65"/>
        <v>0</v>
      </c>
    </row>
    <row r="944" spans="10:13">
      <c r="J944" t="str">
        <f t="shared" si="64"/>
        <v/>
      </c>
      <c r="K944" s="8">
        <f t="shared" si="62"/>
        <v>0</v>
      </c>
      <c r="L944" s="8">
        <f t="shared" si="63"/>
        <v>0</v>
      </c>
      <c r="M944" s="9">
        <f t="shared" si="65"/>
        <v>0</v>
      </c>
    </row>
    <row r="945" spans="10:13">
      <c r="J945" t="str">
        <f t="shared" si="64"/>
        <v/>
      </c>
      <c r="K945" s="8">
        <f t="shared" si="62"/>
        <v>0</v>
      </c>
      <c r="L945" s="8">
        <f t="shared" si="63"/>
        <v>0</v>
      </c>
      <c r="M945" s="9">
        <f t="shared" si="65"/>
        <v>0</v>
      </c>
    </row>
    <row r="946" spans="10:13">
      <c r="J946" t="str">
        <f t="shared" si="64"/>
        <v/>
      </c>
      <c r="K946" s="8">
        <f t="shared" si="62"/>
        <v>0</v>
      </c>
      <c r="L946" s="8">
        <f t="shared" si="63"/>
        <v>0</v>
      </c>
      <c r="M946" s="9">
        <f t="shared" si="65"/>
        <v>0</v>
      </c>
    </row>
    <row r="947" spans="10:13">
      <c r="J947" t="str">
        <f t="shared" si="64"/>
        <v/>
      </c>
      <c r="K947" s="8">
        <f t="shared" si="62"/>
        <v>0</v>
      </c>
      <c r="L947" s="8">
        <f t="shared" si="63"/>
        <v>0</v>
      </c>
      <c r="M947" s="9">
        <f t="shared" si="65"/>
        <v>0</v>
      </c>
    </row>
    <row r="948" spans="10:13">
      <c r="J948" t="str">
        <f t="shared" si="64"/>
        <v/>
      </c>
      <c r="K948" s="8">
        <f t="shared" si="62"/>
        <v>0</v>
      </c>
      <c r="L948" s="8">
        <f t="shared" si="63"/>
        <v>0</v>
      </c>
      <c r="M948" s="9">
        <f t="shared" si="65"/>
        <v>0</v>
      </c>
    </row>
    <row r="949" spans="10:13">
      <c r="J949" t="str">
        <f t="shared" si="64"/>
        <v/>
      </c>
      <c r="K949" s="8">
        <f t="shared" si="62"/>
        <v>0</v>
      </c>
      <c r="L949" s="8">
        <f t="shared" si="63"/>
        <v>0</v>
      </c>
      <c r="M949" s="9">
        <f t="shared" si="65"/>
        <v>0</v>
      </c>
    </row>
    <row r="950" spans="10:13">
      <c r="J950" t="str">
        <f t="shared" si="64"/>
        <v/>
      </c>
      <c r="K950" s="8">
        <f t="shared" si="62"/>
        <v>0</v>
      </c>
      <c r="L950" s="8">
        <f t="shared" si="63"/>
        <v>0</v>
      </c>
      <c r="M950" s="9">
        <f t="shared" si="65"/>
        <v>0</v>
      </c>
    </row>
    <row r="951" spans="10:13">
      <c r="J951" t="str">
        <f t="shared" si="64"/>
        <v/>
      </c>
      <c r="K951" s="8">
        <f t="shared" si="62"/>
        <v>0</v>
      </c>
      <c r="L951" s="8">
        <f t="shared" si="63"/>
        <v>0</v>
      </c>
      <c r="M951" s="9">
        <f t="shared" si="65"/>
        <v>0</v>
      </c>
    </row>
    <row r="952" spans="10:13">
      <c r="J952" t="str">
        <f t="shared" si="64"/>
        <v/>
      </c>
      <c r="K952" s="8">
        <f t="shared" si="62"/>
        <v>0</v>
      </c>
      <c r="L952" s="8">
        <f t="shared" si="63"/>
        <v>0</v>
      </c>
      <c r="M952" s="9">
        <f t="shared" si="65"/>
        <v>0</v>
      </c>
    </row>
    <row r="953" spans="10:13">
      <c r="J953" t="str">
        <f t="shared" si="64"/>
        <v/>
      </c>
      <c r="K953" s="8">
        <f t="shared" si="62"/>
        <v>0</v>
      </c>
      <c r="L953" s="8">
        <f t="shared" si="63"/>
        <v>0</v>
      </c>
      <c r="M953" s="9">
        <f t="shared" si="65"/>
        <v>0</v>
      </c>
    </row>
    <row r="954" spans="10:13">
      <c r="J954" t="str">
        <f t="shared" si="64"/>
        <v/>
      </c>
      <c r="K954" s="8">
        <f t="shared" si="62"/>
        <v>0</v>
      </c>
      <c r="L954" s="8">
        <f t="shared" si="63"/>
        <v>0</v>
      </c>
      <c r="M954" s="9">
        <f t="shared" si="65"/>
        <v>0</v>
      </c>
    </row>
    <row r="955" spans="10:13">
      <c r="J955" t="str">
        <f t="shared" si="64"/>
        <v/>
      </c>
      <c r="K955" s="8">
        <f t="shared" si="62"/>
        <v>0</v>
      </c>
      <c r="L955" s="8">
        <f t="shared" si="63"/>
        <v>0</v>
      </c>
      <c r="M955" s="9">
        <f t="shared" si="65"/>
        <v>0</v>
      </c>
    </row>
    <row r="956" spans="10:13">
      <c r="J956" t="str">
        <f t="shared" si="64"/>
        <v/>
      </c>
      <c r="K956" s="8">
        <f t="shared" si="62"/>
        <v>0</v>
      </c>
      <c r="L956" s="8">
        <f t="shared" si="63"/>
        <v>0</v>
      </c>
      <c r="M956" s="9">
        <f t="shared" si="65"/>
        <v>0</v>
      </c>
    </row>
    <row r="957" spans="10:13">
      <c r="J957" t="str">
        <f t="shared" si="64"/>
        <v/>
      </c>
      <c r="K957" s="8">
        <f t="shared" si="62"/>
        <v>0</v>
      </c>
      <c r="L957" s="8">
        <f t="shared" si="63"/>
        <v>0</v>
      </c>
      <c r="M957" s="9">
        <f t="shared" si="65"/>
        <v>0</v>
      </c>
    </row>
    <row r="958" spans="10:13">
      <c r="J958" t="str">
        <f t="shared" si="64"/>
        <v/>
      </c>
      <c r="K958" s="8">
        <f t="shared" si="62"/>
        <v>0</v>
      </c>
      <c r="L958" s="8">
        <f t="shared" si="63"/>
        <v>0</v>
      </c>
      <c r="M958" s="9">
        <f t="shared" si="65"/>
        <v>0</v>
      </c>
    </row>
    <row r="959" spans="10:13">
      <c r="J959" t="str">
        <f t="shared" si="64"/>
        <v/>
      </c>
      <c r="K959" s="8">
        <f t="shared" si="62"/>
        <v>0</v>
      </c>
      <c r="L959" s="8">
        <f t="shared" si="63"/>
        <v>0</v>
      </c>
      <c r="M959" s="9">
        <f t="shared" si="65"/>
        <v>0</v>
      </c>
    </row>
    <row r="960" spans="10:13">
      <c r="J960" t="str">
        <f t="shared" si="64"/>
        <v/>
      </c>
      <c r="K960" s="8">
        <f t="shared" si="62"/>
        <v>0</v>
      </c>
      <c r="L960" s="8">
        <f t="shared" si="63"/>
        <v>0</v>
      </c>
      <c r="M960" s="9">
        <f t="shared" si="65"/>
        <v>0</v>
      </c>
    </row>
    <row r="961" spans="10:13">
      <c r="J961" t="str">
        <f t="shared" si="64"/>
        <v/>
      </c>
      <c r="K961" s="8">
        <f t="shared" si="62"/>
        <v>0</v>
      </c>
      <c r="L961" s="8">
        <f t="shared" si="63"/>
        <v>0</v>
      </c>
      <c r="M961" s="9">
        <f t="shared" si="65"/>
        <v>0</v>
      </c>
    </row>
    <row r="962" spans="10:13">
      <c r="J962" t="str">
        <f t="shared" si="64"/>
        <v/>
      </c>
      <c r="K962" s="8">
        <f t="shared" si="62"/>
        <v>0</v>
      </c>
      <c r="L962" s="8">
        <f t="shared" si="63"/>
        <v>0</v>
      </c>
      <c r="M962" s="9">
        <f t="shared" si="65"/>
        <v>0</v>
      </c>
    </row>
    <row r="963" spans="10:13">
      <c r="J963" t="str">
        <f t="shared" si="64"/>
        <v/>
      </c>
      <c r="K963" s="8">
        <f t="shared" si="62"/>
        <v>0</v>
      </c>
      <c r="L963" s="8">
        <f t="shared" si="63"/>
        <v>0</v>
      </c>
      <c r="M963" s="9">
        <f t="shared" si="65"/>
        <v>0</v>
      </c>
    </row>
    <row r="964" spans="10:13">
      <c r="J964" t="str">
        <f t="shared" si="64"/>
        <v/>
      </c>
      <c r="K964" s="8">
        <f t="shared" si="62"/>
        <v>0</v>
      </c>
      <c r="L964" s="8">
        <f t="shared" si="63"/>
        <v>0</v>
      </c>
      <c r="M964" s="9">
        <f t="shared" si="65"/>
        <v>0</v>
      </c>
    </row>
    <row r="965" spans="10:13">
      <c r="J965" t="str">
        <f t="shared" si="64"/>
        <v/>
      </c>
      <c r="K965" s="8">
        <f t="shared" si="62"/>
        <v>0</v>
      </c>
      <c r="L965" s="8">
        <f t="shared" si="63"/>
        <v>0</v>
      </c>
      <c r="M965" s="9">
        <f t="shared" si="65"/>
        <v>0</v>
      </c>
    </row>
    <row r="966" spans="10:13">
      <c r="J966" t="str">
        <f t="shared" si="64"/>
        <v/>
      </c>
      <c r="K966" s="8">
        <f t="shared" si="62"/>
        <v>0</v>
      </c>
      <c r="L966" s="8">
        <f t="shared" si="63"/>
        <v>0</v>
      </c>
      <c r="M966" s="9">
        <f t="shared" si="65"/>
        <v>0</v>
      </c>
    </row>
    <row r="967" spans="10:13">
      <c r="J967" t="str">
        <f t="shared" si="64"/>
        <v/>
      </c>
      <c r="K967" s="8">
        <f t="shared" si="62"/>
        <v>0</v>
      </c>
      <c r="L967" s="8">
        <f t="shared" si="63"/>
        <v>0</v>
      </c>
      <c r="M967" s="9">
        <f t="shared" si="65"/>
        <v>0</v>
      </c>
    </row>
    <row r="968" spans="10:13">
      <c r="J968" t="str">
        <f t="shared" si="64"/>
        <v/>
      </c>
      <c r="K968" s="8">
        <f t="shared" si="62"/>
        <v>0</v>
      </c>
      <c r="L968" s="8">
        <f t="shared" si="63"/>
        <v>0</v>
      </c>
      <c r="M968" s="9">
        <f t="shared" si="65"/>
        <v>0</v>
      </c>
    </row>
    <row r="969" spans="10:13">
      <c r="J969" t="str">
        <f t="shared" si="64"/>
        <v/>
      </c>
      <c r="K969" s="8">
        <f t="shared" ref="K969:K1032" si="66">O969+Q969+S969+U969+W969+Y969+AA969+AC969+AE969+AG969+AI969+AK969+AM969+AO969+AQ969+AS969+AU969+AW969+AY969+BA969+BC969+BE969+BG969+BI969+BK969+BM969+BO969++BQ969+BS969+BU969+BW969</f>
        <v>0</v>
      </c>
      <c r="L969" s="8">
        <f t="shared" ref="L969:L1032" si="67">P969+R969+T969+V969+X969+Z969+AB969+AD969+AF969+AH969+AJ969+AL969+AN969+AP969+AR969+AT969+AV969+AX969+AZ969+BB969+BD969+BF969+BH969+BJ969+BL969+BN969+BP969++BR969+BT969+BV969+BX969</f>
        <v>0</v>
      </c>
      <c r="M969" s="9">
        <f t="shared" si="65"/>
        <v>0</v>
      </c>
    </row>
    <row r="970" spans="10:13">
      <c r="J970" t="str">
        <f t="shared" si="64"/>
        <v/>
      </c>
      <c r="K970" s="8">
        <f t="shared" si="66"/>
        <v>0</v>
      </c>
      <c r="L970" s="8">
        <f t="shared" si="67"/>
        <v>0</v>
      </c>
      <c r="M970" s="9">
        <f t="shared" si="65"/>
        <v>0</v>
      </c>
    </row>
    <row r="971" spans="10:13">
      <c r="J971" t="str">
        <f t="shared" si="64"/>
        <v/>
      </c>
      <c r="K971" s="8">
        <f t="shared" si="66"/>
        <v>0</v>
      </c>
      <c r="L971" s="8">
        <f t="shared" si="67"/>
        <v>0</v>
      </c>
      <c r="M971" s="9">
        <f t="shared" si="65"/>
        <v>0</v>
      </c>
    </row>
    <row r="972" spans="10:13">
      <c r="J972" t="str">
        <f t="shared" si="64"/>
        <v/>
      </c>
      <c r="K972" s="8">
        <f t="shared" si="66"/>
        <v>0</v>
      </c>
      <c r="L972" s="8">
        <f t="shared" si="67"/>
        <v>0</v>
      </c>
      <c r="M972" s="9">
        <f t="shared" si="65"/>
        <v>0</v>
      </c>
    </row>
    <row r="973" spans="10:13">
      <c r="J973" t="str">
        <f t="shared" si="64"/>
        <v/>
      </c>
      <c r="K973" s="8">
        <f t="shared" si="66"/>
        <v>0</v>
      </c>
      <c r="L973" s="8">
        <f t="shared" si="67"/>
        <v>0</v>
      </c>
      <c r="M973" s="9">
        <f t="shared" si="65"/>
        <v>0</v>
      </c>
    </row>
    <row r="974" spans="10:13">
      <c r="J974" t="str">
        <f t="shared" si="64"/>
        <v/>
      </c>
      <c r="K974" s="8">
        <f t="shared" si="66"/>
        <v>0</v>
      </c>
      <c r="L974" s="8">
        <f t="shared" si="67"/>
        <v>0</v>
      </c>
      <c r="M974" s="9">
        <f t="shared" si="65"/>
        <v>0</v>
      </c>
    </row>
    <row r="975" spans="10:13">
      <c r="J975" t="str">
        <f t="shared" si="64"/>
        <v/>
      </c>
      <c r="K975" s="8">
        <f t="shared" si="66"/>
        <v>0</v>
      </c>
      <c r="L975" s="8">
        <f t="shared" si="67"/>
        <v>0</v>
      </c>
      <c r="M975" s="9">
        <f t="shared" si="65"/>
        <v>0</v>
      </c>
    </row>
    <row r="976" spans="10:13">
      <c r="J976" t="str">
        <f t="shared" si="64"/>
        <v/>
      </c>
      <c r="K976" s="8">
        <f t="shared" si="66"/>
        <v>0</v>
      </c>
      <c r="L976" s="8">
        <f t="shared" si="67"/>
        <v>0</v>
      </c>
      <c r="M976" s="9">
        <f t="shared" si="65"/>
        <v>0</v>
      </c>
    </row>
    <row r="977" spans="10:13">
      <c r="J977" t="str">
        <f t="shared" si="64"/>
        <v/>
      </c>
      <c r="K977" s="8">
        <f t="shared" si="66"/>
        <v>0</v>
      </c>
      <c r="L977" s="8">
        <f t="shared" si="67"/>
        <v>0</v>
      </c>
      <c r="M977" s="9">
        <f t="shared" si="65"/>
        <v>0</v>
      </c>
    </row>
    <row r="978" spans="10:13">
      <c r="J978" t="str">
        <f t="shared" si="64"/>
        <v/>
      </c>
      <c r="K978" s="8">
        <f t="shared" si="66"/>
        <v>0</v>
      </c>
      <c r="L978" s="8">
        <f t="shared" si="67"/>
        <v>0</v>
      </c>
      <c r="M978" s="9">
        <f t="shared" si="65"/>
        <v>0</v>
      </c>
    </row>
    <row r="979" spans="10:13">
      <c r="J979" t="str">
        <f t="shared" si="64"/>
        <v/>
      </c>
      <c r="K979" s="8">
        <f t="shared" si="66"/>
        <v>0</v>
      </c>
      <c r="L979" s="8">
        <f t="shared" si="67"/>
        <v>0</v>
      </c>
      <c r="M979" s="9">
        <f t="shared" si="65"/>
        <v>0</v>
      </c>
    </row>
    <row r="980" spans="10:13">
      <c r="J980" t="str">
        <f t="shared" ref="J980:J1043" si="68">IF(K980&gt;0,IF(C980="open","plan open",IF(C980="close","plan close","")),IF(C980="open","unplan open",IF(C980="close","unplan close","")))</f>
        <v/>
      </c>
      <c r="K980" s="8">
        <f t="shared" si="66"/>
        <v>0</v>
      </c>
      <c r="L980" s="8">
        <f t="shared" si="67"/>
        <v>0</v>
      </c>
      <c r="M980" s="9">
        <f t="shared" si="65"/>
        <v>0</v>
      </c>
    </row>
    <row r="981" spans="10:13">
      <c r="J981" t="str">
        <f t="shared" si="68"/>
        <v/>
      </c>
      <c r="K981" s="8">
        <f t="shared" si="66"/>
        <v>0</v>
      </c>
      <c r="L981" s="8">
        <f t="shared" si="67"/>
        <v>0</v>
      </c>
      <c r="M981" s="9">
        <f t="shared" si="65"/>
        <v>0</v>
      </c>
    </row>
    <row r="982" spans="10:13">
      <c r="J982" t="str">
        <f t="shared" si="68"/>
        <v/>
      </c>
      <c r="K982" s="8">
        <f t="shared" si="66"/>
        <v>0</v>
      </c>
      <c r="L982" s="8">
        <f t="shared" si="67"/>
        <v>0</v>
      </c>
      <c r="M982" s="9">
        <f t="shared" si="65"/>
        <v>0</v>
      </c>
    </row>
    <row r="983" spans="10:13">
      <c r="J983" t="str">
        <f t="shared" si="68"/>
        <v/>
      </c>
      <c r="K983" s="8">
        <f t="shared" si="66"/>
        <v>0</v>
      </c>
      <c r="L983" s="8">
        <f t="shared" si="67"/>
        <v>0</v>
      </c>
      <c r="M983" s="9">
        <f t="shared" si="65"/>
        <v>0</v>
      </c>
    </row>
    <row r="984" spans="10:13">
      <c r="J984" t="str">
        <f t="shared" si="68"/>
        <v/>
      </c>
      <c r="K984" s="8">
        <f t="shared" si="66"/>
        <v>0</v>
      </c>
      <c r="L984" s="8">
        <f t="shared" si="67"/>
        <v>0</v>
      </c>
      <c r="M984" s="9">
        <f t="shared" si="65"/>
        <v>0</v>
      </c>
    </row>
    <row r="985" spans="10:13">
      <c r="J985" t="str">
        <f t="shared" si="68"/>
        <v/>
      </c>
      <c r="K985" s="8">
        <f t="shared" si="66"/>
        <v>0</v>
      </c>
      <c r="L985" s="8">
        <f t="shared" si="67"/>
        <v>0</v>
      </c>
      <c r="M985" s="9">
        <f t="shared" si="65"/>
        <v>0</v>
      </c>
    </row>
    <row r="986" spans="10:13">
      <c r="J986" t="str">
        <f t="shared" si="68"/>
        <v/>
      </c>
      <c r="K986" s="8">
        <f t="shared" si="66"/>
        <v>0</v>
      </c>
      <c r="L986" s="8">
        <f t="shared" si="67"/>
        <v>0</v>
      </c>
      <c r="M986" s="9">
        <f t="shared" si="65"/>
        <v>0</v>
      </c>
    </row>
    <row r="987" spans="10:13">
      <c r="J987" t="str">
        <f t="shared" si="68"/>
        <v/>
      </c>
      <c r="K987" s="8">
        <f t="shared" si="66"/>
        <v>0</v>
      </c>
      <c r="L987" s="8">
        <f t="shared" si="67"/>
        <v>0</v>
      </c>
      <c r="M987" s="9">
        <f t="shared" si="65"/>
        <v>0</v>
      </c>
    </row>
    <row r="988" spans="10:13">
      <c r="J988" t="str">
        <f t="shared" si="68"/>
        <v/>
      </c>
      <c r="K988" s="8">
        <f t="shared" si="66"/>
        <v>0</v>
      </c>
      <c r="L988" s="8">
        <f t="shared" si="67"/>
        <v>0</v>
      </c>
      <c r="M988" s="9">
        <f t="shared" si="65"/>
        <v>0</v>
      </c>
    </row>
    <row r="989" spans="10:13">
      <c r="J989" t="str">
        <f t="shared" si="68"/>
        <v/>
      </c>
      <c r="K989" s="8">
        <f t="shared" si="66"/>
        <v>0</v>
      </c>
      <c r="L989" s="8">
        <f t="shared" si="67"/>
        <v>0</v>
      </c>
      <c r="M989" s="9">
        <f t="shared" si="65"/>
        <v>0</v>
      </c>
    </row>
    <row r="990" spans="10:13">
      <c r="J990" t="str">
        <f t="shared" si="68"/>
        <v/>
      </c>
      <c r="K990" s="8">
        <f t="shared" si="66"/>
        <v>0</v>
      </c>
      <c r="L990" s="8">
        <f t="shared" si="67"/>
        <v>0</v>
      </c>
      <c r="M990" s="9">
        <f t="shared" si="65"/>
        <v>0</v>
      </c>
    </row>
    <row r="991" spans="10:13">
      <c r="J991" t="str">
        <f t="shared" si="68"/>
        <v/>
      </c>
      <c r="K991" s="8">
        <f t="shared" si="66"/>
        <v>0</v>
      </c>
      <c r="L991" s="8">
        <f t="shared" si="67"/>
        <v>0</v>
      </c>
      <c r="M991" s="9">
        <f t="shared" si="65"/>
        <v>0</v>
      </c>
    </row>
    <row r="992" spans="10:13">
      <c r="J992" t="str">
        <f t="shared" si="68"/>
        <v/>
      </c>
      <c r="K992" s="8">
        <f t="shared" si="66"/>
        <v>0</v>
      </c>
      <c r="L992" s="8">
        <f t="shared" si="67"/>
        <v>0</v>
      </c>
      <c r="M992" s="9">
        <f t="shared" si="65"/>
        <v>0</v>
      </c>
    </row>
    <row r="993" spans="10:13">
      <c r="J993" t="str">
        <f t="shared" si="68"/>
        <v/>
      </c>
      <c r="K993" s="8">
        <f t="shared" si="66"/>
        <v>0</v>
      </c>
      <c r="L993" s="8">
        <f t="shared" si="67"/>
        <v>0</v>
      </c>
      <c r="M993" s="9">
        <f t="shared" si="65"/>
        <v>0</v>
      </c>
    </row>
    <row r="994" spans="10:13">
      <c r="J994" t="str">
        <f t="shared" si="68"/>
        <v/>
      </c>
      <c r="K994" s="8">
        <f t="shared" si="66"/>
        <v>0</v>
      </c>
      <c r="L994" s="8">
        <f t="shared" si="67"/>
        <v>0</v>
      </c>
      <c r="M994" s="9">
        <f t="shared" si="65"/>
        <v>0</v>
      </c>
    </row>
    <row r="995" spans="10:13">
      <c r="J995" t="str">
        <f t="shared" si="68"/>
        <v/>
      </c>
      <c r="K995" s="8">
        <f t="shared" si="66"/>
        <v>0</v>
      </c>
      <c r="L995" s="8">
        <f t="shared" si="67"/>
        <v>0</v>
      </c>
      <c r="M995" s="9">
        <f t="shared" si="65"/>
        <v>0</v>
      </c>
    </row>
    <row r="996" spans="10:13">
      <c r="J996" t="str">
        <f t="shared" si="68"/>
        <v/>
      </c>
      <c r="K996" s="8">
        <f t="shared" si="66"/>
        <v>0</v>
      </c>
      <c r="L996" s="8">
        <f t="shared" si="67"/>
        <v>0</v>
      </c>
      <c r="M996" s="9">
        <f t="shared" si="65"/>
        <v>0</v>
      </c>
    </row>
    <row r="997" spans="10:13">
      <c r="J997" t="str">
        <f t="shared" si="68"/>
        <v/>
      </c>
      <c r="K997" s="8">
        <f t="shared" si="66"/>
        <v>0</v>
      </c>
      <c r="L997" s="8">
        <f t="shared" si="67"/>
        <v>0</v>
      </c>
      <c r="M997" s="9">
        <f t="shared" si="65"/>
        <v>0</v>
      </c>
    </row>
    <row r="998" spans="10:13">
      <c r="J998" t="str">
        <f t="shared" si="68"/>
        <v/>
      </c>
      <c r="K998" s="8">
        <f t="shared" si="66"/>
        <v>0</v>
      </c>
      <c r="L998" s="8">
        <f t="shared" si="67"/>
        <v>0</v>
      </c>
      <c r="M998" s="9">
        <f t="shared" si="65"/>
        <v>0</v>
      </c>
    </row>
    <row r="999" spans="10:13">
      <c r="J999" t="str">
        <f t="shared" si="68"/>
        <v/>
      </c>
      <c r="K999" s="8">
        <f t="shared" si="66"/>
        <v>0</v>
      </c>
      <c r="L999" s="8">
        <f t="shared" si="67"/>
        <v>0</v>
      </c>
      <c r="M999" s="9">
        <f t="shared" si="65"/>
        <v>0</v>
      </c>
    </row>
    <row r="1000" spans="10:13">
      <c r="J1000" t="str">
        <f t="shared" si="68"/>
        <v/>
      </c>
      <c r="K1000" s="8">
        <f t="shared" si="66"/>
        <v>0</v>
      </c>
      <c r="L1000" s="8">
        <f t="shared" si="67"/>
        <v>0</v>
      </c>
      <c r="M1000" s="9">
        <f t="shared" si="65"/>
        <v>0</v>
      </c>
    </row>
    <row r="1001" spans="10:13">
      <c r="J1001" t="str">
        <f t="shared" si="68"/>
        <v/>
      </c>
      <c r="K1001" s="8">
        <f t="shared" si="66"/>
        <v>0</v>
      </c>
      <c r="L1001" s="8">
        <f t="shared" si="67"/>
        <v>0</v>
      </c>
      <c r="M1001" s="9">
        <f t="shared" si="65"/>
        <v>0</v>
      </c>
    </row>
    <row r="1002" spans="10:13">
      <c r="J1002" t="str">
        <f t="shared" si="68"/>
        <v/>
      </c>
      <c r="K1002" s="8">
        <f t="shared" si="66"/>
        <v>0</v>
      </c>
      <c r="L1002" s="8">
        <f t="shared" si="67"/>
        <v>0</v>
      </c>
      <c r="M1002" s="9">
        <f>IFERROR(L1002/K1002,0)</f>
        <v>0</v>
      </c>
    </row>
    <row r="1003" spans="10:13">
      <c r="J1003" t="str">
        <f t="shared" si="68"/>
        <v/>
      </c>
      <c r="K1003" s="8">
        <f t="shared" si="66"/>
        <v>0</v>
      </c>
      <c r="L1003" s="8">
        <f t="shared" si="67"/>
        <v>0</v>
      </c>
      <c r="M1003" s="9">
        <f>IFERROR(L1003/K1003,0)</f>
        <v>0</v>
      </c>
    </row>
    <row r="1004" spans="10:13">
      <c r="J1004" t="str">
        <f t="shared" si="68"/>
        <v/>
      </c>
      <c r="K1004" s="8">
        <f t="shared" si="66"/>
        <v>0</v>
      </c>
      <c r="L1004" s="8">
        <f t="shared" si="67"/>
        <v>0</v>
      </c>
      <c r="M1004" s="9">
        <f>IFERROR(L1004/K1004,0)</f>
        <v>0</v>
      </c>
    </row>
    <row r="1005" spans="10:13">
      <c r="J1005" t="str">
        <f t="shared" si="68"/>
        <v/>
      </c>
      <c r="K1005" s="8">
        <f t="shared" si="66"/>
        <v>0</v>
      </c>
      <c r="L1005" s="8">
        <f t="shared" si="67"/>
        <v>0</v>
      </c>
      <c r="M1005" s="9">
        <f>IFERROR(L1005/K1005,0)</f>
        <v>0</v>
      </c>
    </row>
    <row r="1006" spans="10:13">
      <c r="J1006" t="str">
        <f t="shared" si="68"/>
        <v/>
      </c>
      <c r="K1006" s="8">
        <f t="shared" si="66"/>
        <v>0</v>
      </c>
      <c r="L1006" s="8">
        <f t="shared" si="67"/>
        <v>0</v>
      </c>
      <c r="M1006" s="9" t="s">
        <v>10</v>
      </c>
    </row>
    <row r="1007" spans="10:13">
      <c r="J1007" t="str">
        <f t="shared" si="68"/>
        <v/>
      </c>
      <c r="K1007" s="8">
        <f t="shared" si="66"/>
        <v>0</v>
      </c>
      <c r="L1007" s="8">
        <f t="shared" si="67"/>
        <v>0</v>
      </c>
      <c r="M1007" s="9">
        <f t="shared" ref="M1007:M1022" si="69">IFERROR(L1007/K1007,0)</f>
        <v>0</v>
      </c>
    </row>
    <row r="1008" spans="10:13">
      <c r="J1008" t="str">
        <f t="shared" si="68"/>
        <v/>
      </c>
      <c r="K1008" s="8">
        <f t="shared" si="66"/>
        <v>0</v>
      </c>
      <c r="L1008" s="8">
        <f t="shared" si="67"/>
        <v>0</v>
      </c>
      <c r="M1008" s="9">
        <f t="shared" si="69"/>
        <v>0</v>
      </c>
    </row>
    <row r="1009" spans="10:13">
      <c r="J1009" t="str">
        <f t="shared" si="68"/>
        <v/>
      </c>
      <c r="K1009" s="8">
        <f t="shared" si="66"/>
        <v>0</v>
      </c>
      <c r="L1009" s="8">
        <f t="shared" si="67"/>
        <v>0</v>
      </c>
      <c r="M1009" s="9">
        <f t="shared" si="69"/>
        <v>0</v>
      </c>
    </row>
    <row r="1010" spans="10:13">
      <c r="J1010" t="str">
        <f t="shared" si="68"/>
        <v/>
      </c>
      <c r="K1010" s="8">
        <f t="shared" si="66"/>
        <v>0</v>
      </c>
      <c r="L1010" s="8">
        <f t="shared" si="67"/>
        <v>0</v>
      </c>
      <c r="M1010" s="9">
        <f t="shared" si="69"/>
        <v>0</v>
      </c>
    </row>
    <row r="1011" spans="10:13">
      <c r="J1011" t="str">
        <f t="shared" si="68"/>
        <v/>
      </c>
      <c r="K1011" s="8">
        <f t="shared" si="66"/>
        <v>0</v>
      </c>
      <c r="L1011" s="8">
        <f t="shared" si="67"/>
        <v>0</v>
      </c>
      <c r="M1011" s="9">
        <f t="shared" si="69"/>
        <v>0</v>
      </c>
    </row>
    <row r="1012" spans="10:13">
      <c r="J1012" t="str">
        <f t="shared" si="68"/>
        <v/>
      </c>
      <c r="K1012" s="8">
        <f t="shared" si="66"/>
        <v>0</v>
      </c>
      <c r="L1012" s="8">
        <f t="shared" si="67"/>
        <v>0</v>
      </c>
      <c r="M1012" s="9">
        <f t="shared" si="69"/>
        <v>0</v>
      </c>
    </row>
    <row r="1013" spans="10:13">
      <c r="J1013" t="str">
        <f t="shared" si="68"/>
        <v/>
      </c>
      <c r="K1013" s="8">
        <f t="shared" si="66"/>
        <v>0</v>
      </c>
      <c r="L1013" s="8">
        <f t="shared" si="67"/>
        <v>0</v>
      </c>
      <c r="M1013" s="9">
        <f t="shared" si="69"/>
        <v>0</v>
      </c>
    </row>
    <row r="1014" spans="10:13">
      <c r="J1014" t="str">
        <f t="shared" si="68"/>
        <v/>
      </c>
      <c r="K1014" s="8">
        <f t="shared" si="66"/>
        <v>0</v>
      </c>
      <c r="L1014" s="8">
        <f t="shared" si="67"/>
        <v>0</v>
      </c>
      <c r="M1014" s="9">
        <f t="shared" si="69"/>
        <v>0</v>
      </c>
    </row>
    <row r="1015" spans="10:13">
      <c r="J1015" t="str">
        <f t="shared" si="68"/>
        <v/>
      </c>
      <c r="K1015" s="8">
        <f t="shared" si="66"/>
        <v>0</v>
      </c>
      <c r="L1015" s="8">
        <f t="shared" si="67"/>
        <v>0</v>
      </c>
      <c r="M1015" s="9">
        <f t="shared" si="69"/>
        <v>0</v>
      </c>
    </row>
    <row r="1016" spans="10:13">
      <c r="J1016" t="str">
        <f t="shared" si="68"/>
        <v/>
      </c>
      <c r="K1016" s="8">
        <f t="shared" si="66"/>
        <v>0</v>
      </c>
      <c r="L1016" s="8">
        <f t="shared" si="67"/>
        <v>0</v>
      </c>
      <c r="M1016" s="9">
        <f t="shared" si="69"/>
        <v>0</v>
      </c>
    </row>
    <row r="1017" spans="10:13">
      <c r="J1017" t="str">
        <f t="shared" si="68"/>
        <v/>
      </c>
      <c r="K1017" s="8">
        <f t="shared" si="66"/>
        <v>0</v>
      </c>
      <c r="L1017" s="8">
        <f t="shared" si="67"/>
        <v>0</v>
      </c>
      <c r="M1017" s="9">
        <f t="shared" si="69"/>
        <v>0</v>
      </c>
    </row>
    <row r="1018" spans="10:13">
      <c r="J1018" t="str">
        <f t="shared" si="68"/>
        <v/>
      </c>
      <c r="K1018" s="8">
        <f t="shared" si="66"/>
        <v>0</v>
      </c>
      <c r="L1018" s="8">
        <f t="shared" si="67"/>
        <v>0</v>
      </c>
      <c r="M1018" s="9">
        <f t="shared" si="69"/>
        <v>0</v>
      </c>
    </row>
    <row r="1019" spans="10:13">
      <c r="J1019" t="str">
        <f t="shared" si="68"/>
        <v/>
      </c>
      <c r="K1019" s="8">
        <f t="shared" si="66"/>
        <v>0</v>
      </c>
      <c r="L1019" s="8">
        <f t="shared" si="67"/>
        <v>0</v>
      </c>
      <c r="M1019" s="9">
        <f t="shared" si="69"/>
        <v>0</v>
      </c>
    </row>
    <row r="1020" spans="10:13">
      <c r="J1020" t="str">
        <f t="shared" si="68"/>
        <v/>
      </c>
      <c r="K1020" s="8">
        <f t="shared" si="66"/>
        <v>0</v>
      </c>
      <c r="L1020" s="8">
        <f t="shared" si="67"/>
        <v>0</v>
      </c>
      <c r="M1020" s="9">
        <f t="shared" si="69"/>
        <v>0</v>
      </c>
    </row>
    <row r="1021" spans="10:13">
      <c r="J1021" t="str">
        <f t="shared" si="68"/>
        <v/>
      </c>
      <c r="K1021" s="8">
        <f t="shared" si="66"/>
        <v>0</v>
      </c>
      <c r="L1021" s="8">
        <f t="shared" si="67"/>
        <v>0</v>
      </c>
      <c r="M1021" s="9">
        <f t="shared" si="69"/>
        <v>0</v>
      </c>
    </row>
    <row r="1022" spans="10:13">
      <c r="J1022" t="str">
        <f t="shared" si="68"/>
        <v/>
      </c>
      <c r="K1022" s="8">
        <f t="shared" si="66"/>
        <v>0</v>
      </c>
      <c r="L1022" s="8">
        <f t="shared" si="67"/>
        <v>0</v>
      </c>
      <c r="M1022" s="9">
        <f t="shared" si="69"/>
        <v>0</v>
      </c>
    </row>
    <row r="1023" spans="10:13">
      <c r="J1023" t="str">
        <f t="shared" si="68"/>
        <v/>
      </c>
      <c r="K1023" s="8">
        <f t="shared" si="66"/>
        <v>0</v>
      </c>
      <c r="L1023" s="8">
        <f t="shared" si="67"/>
        <v>0</v>
      </c>
      <c r="M1023" s="9" t="s">
        <v>10</v>
      </c>
    </row>
    <row r="1024" spans="10:13">
      <c r="J1024" t="str">
        <f t="shared" si="68"/>
        <v/>
      </c>
      <c r="K1024" s="8">
        <f t="shared" si="66"/>
        <v>0</v>
      </c>
      <c r="L1024" s="8">
        <f t="shared" si="67"/>
        <v>0</v>
      </c>
      <c r="M1024" s="9">
        <f t="shared" ref="M1024:M1040" si="70">IFERROR(L1024/K1024,0)</f>
        <v>0</v>
      </c>
    </row>
    <row r="1025" spans="10:13">
      <c r="J1025" t="str">
        <f t="shared" si="68"/>
        <v/>
      </c>
      <c r="K1025" s="8">
        <f t="shared" si="66"/>
        <v>0</v>
      </c>
      <c r="L1025" s="8">
        <f t="shared" si="67"/>
        <v>0</v>
      </c>
      <c r="M1025" s="9">
        <f t="shared" si="70"/>
        <v>0</v>
      </c>
    </row>
    <row r="1026" spans="10:13">
      <c r="J1026" t="str">
        <f t="shared" si="68"/>
        <v/>
      </c>
      <c r="K1026" s="8">
        <f t="shared" si="66"/>
        <v>0</v>
      </c>
      <c r="L1026" s="8">
        <f t="shared" si="67"/>
        <v>0</v>
      </c>
      <c r="M1026" s="9">
        <f t="shared" si="70"/>
        <v>0</v>
      </c>
    </row>
    <row r="1027" spans="10:13">
      <c r="J1027" t="str">
        <f t="shared" si="68"/>
        <v/>
      </c>
      <c r="K1027" s="8">
        <f t="shared" si="66"/>
        <v>0</v>
      </c>
      <c r="L1027" s="8">
        <f t="shared" si="67"/>
        <v>0</v>
      </c>
      <c r="M1027" s="9">
        <f t="shared" si="70"/>
        <v>0</v>
      </c>
    </row>
    <row r="1028" spans="10:13">
      <c r="J1028" t="str">
        <f t="shared" si="68"/>
        <v/>
      </c>
      <c r="K1028" s="8">
        <f t="shared" si="66"/>
        <v>0</v>
      </c>
      <c r="L1028" s="8">
        <f t="shared" si="67"/>
        <v>0</v>
      </c>
      <c r="M1028" s="9">
        <f t="shared" si="70"/>
        <v>0</v>
      </c>
    </row>
    <row r="1029" spans="10:13">
      <c r="J1029" t="str">
        <f t="shared" si="68"/>
        <v/>
      </c>
      <c r="K1029" s="8">
        <f t="shared" si="66"/>
        <v>0</v>
      </c>
      <c r="L1029" s="8">
        <f t="shared" si="67"/>
        <v>0</v>
      </c>
      <c r="M1029" s="9">
        <f t="shared" si="70"/>
        <v>0</v>
      </c>
    </row>
    <row r="1030" spans="10:13">
      <c r="J1030" t="str">
        <f t="shared" si="68"/>
        <v/>
      </c>
      <c r="K1030" s="8">
        <f t="shared" si="66"/>
        <v>0</v>
      </c>
      <c r="L1030" s="8">
        <f t="shared" si="67"/>
        <v>0</v>
      </c>
      <c r="M1030" s="9">
        <f t="shared" si="70"/>
        <v>0</v>
      </c>
    </row>
    <row r="1031" spans="10:13">
      <c r="J1031" t="str">
        <f t="shared" si="68"/>
        <v/>
      </c>
      <c r="K1031" s="8">
        <f t="shared" si="66"/>
        <v>0</v>
      </c>
      <c r="L1031" s="8">
        <f t="shared" si="67"/>
        <v>0</v>
      </c>
      <c r="M1031" s="9">
        <f t="shared" si="70"/>
        <v>0</v>
      </c>
    </row>
    <row r="1032" spans="10:13">
      <c r="J1032" t="str">
        <f t="shared" si="68"/>
        <v/>
      </c>
      <c r="K1032" s="8">
        <f t="shared" si="66"/>
        <v>0</v>
      </c>
      <c r="L1032" s="8">
        <f t="shared" si="67"/>
        <v>0</v>
      </c>
      <c r="M1032" s="9">
        <f t="shared" si="70"/>
        <v>0</v>
      </c>
    </row>
    <row r="1033" spans="10:13">
      <c r="J1033" t="str">
        <f t="shared" si="68"/>
        <v/>
      </c>
      <c r="K1033" s="8">
        <f t="shared" ref="K1033:K1096" si="71">O1033+Q1033+S1033+U1033+W1033+Y1033+AA1033+AC1033+AE1033+AG1033+AI1033+AK1033+AM1033+AO1033+AQ1033+AS1033+AU1033+AW1033+AY1033+BA1033+BC1033+BE1033+BG1033+BI1033+BK1033+BM1033+BO1033++BQ1033+BS1033+BU1033+BW1033</f>
        <v>0</v>
      </c>
      <c r="L1033" s="8">
        <f t="shared" ref="L1033:L1096" si="72">P1033+R1033+T1033+V1033+X1033+Z1033+AB1033+AD1033+AF1033+AH1033+AJ1033+AL1033+AN1033+AP1033+AR1033+AT1033+AV1033+AX1033+AZ1033+BB1033+BD1033+BF1033+BH1033+BJ1033+BL1033+BN1033+BP1033++BR1033+BT1033+BV1033+BX1033</f>
        <v>0</v>
      </c>
      <c r="M1033" s="9">
        <f t="shared" si="70"/>
        <v>0</v>
      </c>
    </row>
    <row r="1034" spans="10:13">
      <c r="J1034" t="str">
        <f t="shared" si="68"/>
        <v/>
      </c>
      <c r="K1034" s="8">
        <f t="shared" si="71"/>
        <v>0</v>
      </c>
      <c r="L1034" s="8">
        <f t="shared" si="72"/>
        <v>0</v>
      </c>
      <c r="M1034" s="9">
        <f t="shared" si="70"/>
        <v>0</v>
      </c>
    </row>
    <row r="1035" spans="10:13">
      <c r="J1035" t="str">
        <f t="shared" si="68"/>
        <v/>
      </c>
      <c r="K1035" s="8">
        <f t="shared" si="71"/>
        <v>0</v>
      </c>
      <c r="L1035" s="8">
        <f t="shared" si="72"/>
        <v>0</v>
      </c>
      <c r="M1035" s="9">
        <f t="shared" si="70"/>
        <v>0</v>
      </c>
    </row>
    <row r="1036" spans="10:13">
      <c r="J1036" t="str">
        <f t="shared" si="68"/>
        <v/>
      </c>
      <c r="K1036" s="8">
        <f t="shared" si="71"/>
        <v>0</v>
      </c>
      <c r="L1036" s="8">
        <f t="shared" si="72"/>
        <v>0</v>
      </c>
      <c r="M1036" s="9">
        <f t="shared" si="70"/>
        <v>0</v>
      </c>
    </row>
    <row r="1037" spans="10:13">
      <c r="J1037" t="str">
        <f t="shared" si="68"/>
        <v/>
      </c>
      <c r="K1037" s="8">
        <f t="shared" si="71"/>
        <v>0</v>
      </c>
      <c r="L1037" s="8">
        <f t="shared" si="72"/>
        <v>0</v>
      </c>
      <c r="M1037" s="9">
        <f t="shared" si="70"/>
        <v>0</v>
      </c>
    </row>
    <row r="1038" spans="10:13">
      <c r="J1038" t="str">
        <f t="shared" si="68"/>
        <v/>
      </c>
      <c r="K1038" s="8">
        <f t="shared" si="71"/>
        <v>0</v>
      </c>
      <c r="L1038" s="8">
        <f t="shared" si="72"/>
        <v>0</v>
      </c>
      <c r="M1038" s="9">
        <f t="shared" si="70"/>
        <v>0</v>
      </c>
    </row>
    <row r="1039" spans="10:13">
      <c r="J1039" t="str">
        <f t="shared" si="68"/>
        <v/>
      </c>
      <c r="K1039" s="8">
        <f t="shared" si="71"/>
        <v>0</v>
      </c>
      <c r="L1039" s="8">
        <f t="shared" si="72"/>
        <v>0</v>
      </c>
      <c r="M1039" s="9">
        <f t="shared" si="70"/>
        <v>0</v>
      </c>
    </row>
    <row r="1040" spans="10:13">
      <c r="J1040" t="str">
        <f t="shared" si="68"/>
        <v/>
      </c>
      <c r="K1040" s="8">
        <f t="shared" si="71"/>
        <v>0</v>
      </c>
      <c r="L1040" s="8">
        <f t="shared" si="72"/>
        <v>0</v>
      </c>
      <c r="M1040" s="9">
        <f t="shared" si="70"/>
        <v>0</v>
      </c>
    </row>
    <row r="1041" spans="10:13">
      <c r="J1041" t="str">
        <f t="shared" si="68"/>
        <v/>
      </c>
      <c r="K1041" s="8">
        <f t="shared" si="71"/>
        <v>0</v>
      </c>
      <c r="L1041" s="8">
        <f t="shared" si="72"/>
        <v>0</v>
      </c>
      <c r="M1041" s="9" t="s">
        <v>10</v>
      </c>
    </row>
    <row r="1042" spans="10:13">
      <c r="J1042" t="str">
        <f t="shared" si="68"/>
        <v/>
      </c>
      <c r="K1042" s="8">
        <f t="shared" si="71"/>
        <v>0</v>
      </c>
      <c r="L1042" s="8">
        <f t="shared" si="72"/>
        <v>0</v>
      </c>
      <c r="M1042" s="9">
        <f t="shared" ref="M1042:M1054" si="73">IFERROR(L1042/K1042,0)</f>
        <v>0</v>
      </c>
    </row>
    <row r="1043" spans="10:13">
      <c r="J1043" t="str">
        <f t="shared" si="68"/>
        <v/>
      </c>
      <c r="K1043" s="8">
        <f t="shared" si="71"/>
        <v>0</v>
      </c>
      <c r="L1043" s="8">
        <f t="shared" si="72"/>
        <v>0</v>
      </c>
      <c r="M1043" s="9">
        <f t="shared" si="73"/>
        <v>0</v>
      </c>
    </row>
    <row r="1044" spans="10:13">
      <c r="J1044" t="str">
        <f t="shared" ref="J1044:J1107" si="74">IF(K1044&gt;0,IF(C1044="open","plan open",IF(C1044="close","plan close","")),IF(C1044="open","unplan open",IF(C1044="close","unplan close","")))</f>
        <v/>
      </c>
      <c r="K1044" s="8">
        <f t="shared" si="71"/>
        <v>0</v>
      </c>
      <c r="L1044" s="8">
        <f t="shared" si="72"/>
        <v>0</v>
      </c>
      <c r="M1044" s="9">
        <f t="shared" si="73"/>
        <v>0</v>
      </c>
    </row>
    <row r="1045" spans="10:13">
      <c r="J1045" t="str">
        <f t="shared" si="74"/>
        <v/>
      </c>
      <c r="K1045" s="8">
        <f t="shared" si="71"/>
        <v>0</v>
      </c>
      <c r="L1045" s="8">
        <f t="shared" si="72"/>
        <v>0</v>
      </c>
      <c r="M1045" s="9">
        <f t="shared" si="73"/>
        <v>0</v>
      </c>
    </row>
    <row r="1046" spans="10:13">
      <c r="J1046" t="str">
        <f t="shared" si="74"/>
        <v/>
      </c>
      <c r="K1046" s="8">
        <f t="shared" si="71"/>
        <v>0</v>
      </c>
      <c r="L1046" s="8">
        <f t="shared" si="72"/>
        <v>0</v>
      </c>
      <c r="M1046" s="9">
        <f t="shared" si="73"/>
        <v>0</v>
      </c>
    </row>
    <row r="1047" spans="10:13">
      <c r="J1047" t="str">
        <f t="shared" si="74"/>
        <v/>
      </c>
      <c r="K1047" s="8">
        <f t="shared" si="71"/>
        <v>0</v>
      </c>
      <c r="L1047" s="8">
        <f t="shared" si="72"/>
        <v>0</v>
      </c>
      <c r="M1047" s="9">
        <f t="shared" si="73"/>
        <v>0</v>
      </c>
    </row>
    <row r="1048" spans="10:13">
      <c r="J1048" t="str">
        <f t="shared" si="74"/>
        <v/>
      </c>
      <c r="K1048" s="8">
        <f t="shared" si="71"/>
        <v>0</v>
      </c>
      <c r="L1048" s="8">
        <f t="shared" si="72"/>
        <v>0</v>
      </c>
      <c r="M1048" s="9">
        <f t="shared" si="73"/>
        <v>0</v>
      </c>
    </row>
    <row r="1049" spans="10:13">
      <c r="J1049" t="str">
        <f t="shared" si="74"/>
        <v/>
      </c>
      <c r="K1049" s="8">
        <f t="shared" si="71"/>
        <v>0</v>
      </c>
      <c r="L1049" s="8">
        <f t="shared" si="72"/>
        <v>0</v>
      </c>
      <c r="M1049" s="9">
        <f t="shared" si="73"/>
        <v>0</v>
      </c>
    </row>
    <row r="1050" spans="10:13">
      <c r="J1050" t="str">
        <f t="shared" si="74"/>
        <v/>
      </c>
      <c r="K1050" s="8">
        <f t="shared" si="71"/>
        <v>0</v>
      </c>
      <c r="L1050" s="8">
        <f t="shared" si="72"/>
        <v>0</v>
      </c>
      <c r="M1050" s="9">
        <f t="shared" si="73"/>
        <v>0</v>
      </c>
    </row>
    <row r="1051" spans="10:13">
      <c r="J1051" t="str">
        <f t="shared" si="74"/>
        <v/>
      </c>
      <c r="K1051" s="8">
        <f t="shared" si="71"/>
        <v>0</v>
      </c>
      <c r="L1051" s="8">
        <f t="shared" si="72"/>
        <v>0</v>
      </c>
      <c r="M1051" s="9">
        <f t="shared" si="73"/>
        <v>0</v>
      </c>
    </row>
    <row r="1052" spans="10:13">
      <c r="J1052" t="str">
        <f t="shared" si="74"/>
        <v/>
      </c>
      <c r="K1052" s="8">
        <f t="shared" si="71"/>
        <v>0</v>
      </c>
      <c r="L1052" s="8">
        <f t="shared" si="72"/>
        <v>0</v>
      </c>
      <c r="M1052" s="9">
        <f t="shared" si="73"/>
        <v>0</v>
      </c>
    </row>
    <row r="1053" spans="10:13">
      <c r="J1053" t="str">
        <f t="shared" si="74"/>
        <v/>
      </c>
      <c r="K1053" s="8">
        <f t="shared" si="71"/>
        <v>0</v>
      </c>
      <c r="L1053" s="8">
        <f t="shared" si="72"/>
        <v>0</v>
      </c>
      <c r="M1053" s="9">
        <f t="shared" si="73"/>
        <v>0</v>
      </c>
    </row>
    <row r="1054" spans="10:13">
      <c r="J1054" t="str">
        <f t="shared" si="74"/>
        <v/>
      </c>
      <c r="K1054" s="8">
        <f t="shared" si="71"/>
        <v>0</v>
      </c>
      <c r="L1054" s="8">
        <f t="shared" si="72"/>
        <v>0</v>
      </c>
      <c r="M1054" s="9">
        <f t="shared" si="73"/>
        <v>0</v>
      </c>
    </row>
    <row r="1055" spans="10:13">
      <c r="J1055" t="str">
        <f t="shared" si="74"/>
        <v/>
      </c>
      <c r="K1055" s="8">
        <f t="shared" si="71"/>
        <v>0</v>
      </c>
      <c r="L1055" s="8">
        <f t="shared" si="72"/>
        <v>0</v>
      </c>
      <c r="M1055" s="9" t="s">
        <v>10</v>
      </c>
    </row>
    <row r="1056" spans="10:13">
      <c r="J1056" t="str">
        <f t="shared" si="74"/>
        <v/>
      </c>
      <c r="K1056" s="8">
        <f t="shared" si="71"/>
        <v>0</v>
      </c>
      <c r="L1056" s="8">
        <f t="shared" si="72"/>
        <v>0</v>
      </c>
      <c r="M1056" s="9">
        <f>IFERROR(L1056/K1056,0)</f>
        <v>0</v>
      </c>
    </row>
    <row r="1057" spans="10:13">
      <c r="J1057" t="str">
        <f t="shared" si="74"/>
        <v/>
      </c>
      <c r="K1057" s="8">
        <f t="shared" si="71"/>
        <v>0</v>
      </c>
      <c r="L1057" s="8">
        <f t="shared" si="72"/>
        <v>0</v>
      </c>
      <c r="M1057" s="9">
        <f>IFERROR(L1057/K1057,0)</f>
        <v>0</v>
      </c>
    </row>
    <row r="1058" spans="10:13">
      <c r="J1058" t="str">
        <f t="shared" si="74"/>
        <v/>
      </c>
      <c r="K1058" s="8">
        <f t="shared" si="71"/>
        <v>0</v>
      </c>
      <c r="L1058" s="8">
        <f t="shared" si="72"/>
        <v>0</v>
      </c>
      <c r="M1058" s="9">
        <f>IFERROR(L1058/K1058,0)</f>
        <v>0</v>
      </c>
    </row>
    <row r="1059" spans="10:13">
      <c r="J1059" t="str">
        <f t="shared" si="74"/>
        <v/>
      </c>
      <c r="K1059" s="8">
        <f t="shared" si="71"/>
        <v>0</v>
      </c>
      <c r="L1059" s="8">
        <f t="shared" si="72"/>
        <v>0</v>
      </c>
      <c r="M1059" s="9" t="s">
        <v>10</v>
      </c>
    </row>
    <row r="1060" spans="10:13">
      <c r="J1060" t="str">
        <f t="shared" si="74"/>
        <v/>
      </c>
      <c r="K1060" s="8">
        <f t="shared" si="71"/>
        <v>0</v>
      </c>
      <c r="L1060" s="8">
        <f t="shared" si="72"/>
        <v>0</v>
      </c>
      <c r="M1060" s="9" t="s">
        <v>10</v>
      </c>
    </row>
    <row r="1061" spans="10:13">
      <c r="J1061" t="str">
        <f t="shared" si="74"/>
        <v/>
      </c>
      <c r="K1061" s="8">
        <f t="shared" si="71"/>
        <v>0</v>
      </c>
      <c r="L1061" s="8">
        <f t="shared" si="72"/>
        <v>0</v>
      </c>
      <c r="M1061" s="9">
        <f t="shared" ref="M1061:M1124" si="75">IFERROR(L1061/K1061,0)</f>
        <v>0</v>
      </c>
    </row>
    <row r="1062" spans="10:13">
      <c r="J1062" t="str">
        <f t="shared" si="74"/>
        <v/>
      </c>
      <c r="K1062" s="8">
        <f t="shared" si="71"/>
        <v>0</v>
      </c>
      <c r="L1062" s="8">
        <f t="shared" si="72"/>
        <v>0</v>
      </c>
      <c r="M1062" s="9">
        <f t="shared" si="75"/>
        <v>0</v>
      </c>
    </row>
    <row r="1063" spans="10:13">
      <c r="J1063" t="str">
        <f t="shared" si="74"/>
        <v/>
      </c>
      <c r="K1063" s="8">
        <f t="shared" si="71"/>
        <v>0</v>
      </c>
      <c r="L1063" s="8">
        <f t="shared" si="72"/>
        <v>0</v>
      </c>
      <c r="M1063" s="9">
        <f t="shared" si="75"/>
        <v>0</v>
      </c>
    </row>
    <row r="1064" spans="10:13">
      <c r="J1064" t="str">
        <f t="shared" si="74"/>
        <v/>
      </c>
      <c r="K1064" s="8">
        <f t="shared" si="71"/>
        <v>0</v>
      </c>
      <c r="L1064" s="8">
        <f t="shared" si="72"/>
        <v>0</v>
      </c>
      <c r="M1064" s="9">
        <f t="shared" si="75"/>
        <v>0</v>
      </c>
    </row>
    <row r="1065" spans="10:13">
      <c r="J1065" t="str">
        <f t="shared" si="74"/>
        <v/>
      </c>
      <c r="K1065" s="8">
        <f t="shared" si="71"/>
        <v>0</v>
      </c>
      <c r="L1065" s="8">
        <f t="shared" si="72"/>
        <v>0</v>
      </c>
      <c r="M1065" s="9">
        <f t="shared" si="75"/>
        <v>0</v>
      </c>
    </row>
    <row r="1066" spans="10:13">
      <c r="J1066" t="str">
        <f t="shared" si="74"/>
        <v/>
      </c>
      <c r="K1066" s="8">
        <f t="shared" si="71"/>
        <v>0</v>
      </c>
      <c r="L1066" s="8">
        <f t="shared" si="72"/>
        <v>0</v>
      </c>
      <c r="M1066" s="9">
        <f t="shared" si="75"/>
        <v>0</v>
      </c>
    </row>
    <row r="1067" spans="10:13">
      <c r="J1067" t="str">
        <f t="shared" si="74"/>
        <v/>
      </c>
      <c r="K1067" s="8">
        <f t="shared" si="71"/>
        <v>0</v>
      </c>
      <c r="L1067" s="8">
        <f t="shared" si="72"/>
        <v>0</v>
      </c>
      <c r="M1067" s="9">
        <f t="shared" si="75"/>
        <v>0</v>
      </c>
    </row>
    <row r="1068" spans="10:13">
      <c r="J1068" t="str">
        <f t="shared" si="74"/>
        <v/>
      </c>
      <c r="K1068" s="8">
        <f t="shared" si="71"/>
        <v>0</v>
      </c>
      <c r="L1068" s="8">
        <f t="shared" si="72"/>
        <v>0</v>
      </c>
      <c r="M1068" s="9">
        <f t="shared" si="75"/>
        <v>0</v>
      </c>
    </row>
    <row r="1069" spans="10:13">
      <c r="J1069" t="str">
        <f t="shared" si="74"/>
        <v/>
      </c>
      <c r="K1069" s="8">
        <f t="shared" si="71"/>
        <v>0</v>
      </c>
      <c r="L1069" s="8">
        <f t="shared" si="72"/>
        <v>0</v>
      </c>
      <c r="M1069" s="9">
        <f t="shared" si="75"/>
        <v>0</v>
      </c>
    </row>
    <row r="1070" spans="10:13">
      <c r="J1070" t="str">
        <f t="shared" si="74"/>
        <v/>
      </c>
      <c r="K1070" s="8">
        <f t="shared" si="71"/>
        <v>0</v>
      </c>
      <c r="L1070" s="8">
        <f t="shared" si="72"/>
        <v>0</v>
      </c>
      <c r="M1070" s="9">
        <f t="shared" si="75"/>
        <v>0</v>
      </c>
    </row>
    <row r="1071" spans="10:13">
      <c r="J1071" t="str">
        <f t="shared" si="74"/>
        <v/>
      </c>
      <c r="K1071" s="8">
        <f t="shared" si="71"/>
        <v>0</v>
      </c>
      <c r="L1071" s="8">
        <f t="shared" si="72"/>
        <v>0</v>
      </c>
      <c r="M1071" s="9">
        <f t="shared" si="75"/>
        <v>0</v>
      </c>
    </row>
    <row r="1072" spans="10:13">
      <c r="J1072" t="str">
        <f t="shared" si="74"/>
        <v/>
      </c>
      <c r="K1072" s="8">
        <f t="shared" si="71"/>
        <v>0</v>
      </c>
      <c r="L1072" s="8">
        <f t="shared" si="72"/>
        <v>0</v>
      </c>
      <c r="M1072" s="9">
        <f t="shared" si="75"/>
        <v>0</v>
      </c>
    </row>
    <row r="1073" spans="10:13">
      <c r="J1073" t="str">
        <f t="shared" si="74"/>
        <v/>
      </c>
      <c r="K1073" s="8">
        <f t="shared" si="71"/>
        <v>0</v>
      </c>
      <c r="L1073" s="8">
        <f t="shared" si="72"/>
        <v>0</v>
      </c>
      <c r="M1073" s="9">
        <f t="shared" si="75"/>
        <v>0</v>
      </c>
    </row>
    <row r="1074" spans="10:13">
      <c r="J1074" t="str">
        <f t="shared" si="74"/>
        <v/>
      </c>
      <c r="K1074" s="8">
        <f t="shared" si="71"/>
        <v>0</v>
      </c>
      <c r="L1074" s="8">
        <f t="shared" si="72"/>
        <v>0</v>
      </c>
      <c r="M1074" s="9">
        <f t="shared" si="75"/>
        <v>0</v>
      </c>
    </row>
    <row r="1075" spans="10:13">
      <c r="J1075" t="str">
        <f t="shared" si="74"/>
        <v/>
      </c>
      <c r="K1075" s="8">
        <f t="shared" si="71"/>
        <v>0</v>
      </c>
      <c r="L1075" s="8">
        <f t="shared" si="72"/>
        <v>0</v>
      </c>
      <c r="M1075" s="9">
        <f t="shared" si="75"/>
        <v>0</v>
      </c>
    </row>
    <row r="1076" spans="10:13">
      <c r="J1076" t="str">
        <f t="shared" si="74"/>
        <v/>
      </c>
      <c r="K1076" s="8">
        <f t="shared" si="71"/>
        <v>0</v>
      </c>
      <c r="L1076" s="8">
        <f t="shared" si="72"/>
        <v>0</v>
      </c>
      <c r="M1076" s="9">
        <f t="shared" si="75"/>
        <v>0</v>
      </c>
    </row>
    <row r="1077" spans="10:13">
      <c r="J1077" t="str">
        <f t="shared" si="74"/>
        <v/>
      </c>
      <c r="K1077" s="8">
        <f t="shared" si="71"/>
        <v>0</v>
      </c>
      <c r="L1077" s="8">
        <f t="shared" si="72"/>
        <v>0</v>
      </c>
      <c r="M1077" s="9">
        <f t="shared" si="75"/>
        <v>0</v>
      </c>
    </row>
    <row r="1078" spans="10:13">
      <c r="J1078" t="str">
        <f t="shared" si="74"/>
        <v/>
      </c>
      <c r="K1078" s="8">
        <f t="shared" si="71"/>
        <v>0</v>
      </c>
      <c r="L1078" s="8">
        <f t="shared" si="72"/>
        <v>0</v>
      </c>
      <c r="M1078" s="9">
        <f t="shared" si="75"/>
        <v>0</v>
      </c>
    </row>
    <row r="1079" spans="10:13">
      <c r="J1079" t="str">
        <f t="shared" si="74"/>
        <v/>
      </c>
      <c r="K1079" s="8">
        <f t="shared" si="71"/>
        <v>0</v>
      </c>
      <c r="L1079" s="8">
        <f t="shared" si="72"/>
        <v>0</v>
      </c>
      <c r="M1079" s="9">
        <f t="shared" si="75"/>
        <v>0</v>
      </c>
    </row>
    <row r="1080" spans="10:13">
      <c r="J1080" t="str">
        <f t="shared" si="74"/>
        <v/>
      </c>
      <c r="K1080" s="8">
        <f t="shared" si="71"/>
        <v>0</v>
      </c>
      <c r="L1080" s="8">
        <f t="shared" si="72"/>
        <v>0</v>
      </c>
      <c r="M1080" s="9">
        <f t="shared" si="75"/>
        <v>0</v>
      </c>
    </row>
    <row r="1081" spans="10:13">
      <c r="J1081" t="str">
        <f t="shared" si="74"/>
        <v/>
      </c>
      <c r="K1081" s="8">
        <f t="shared" si="71"/>
        <v>0</v>
      </c>
      <c r="L1081" s="8">
        <f t="shared" si="72"/>
        <v>0</v>
      </c>
      <c r="M1081" s="9">
        <f t="shared" si="75"/>
        <v>0</v>
      </c>
    </row>
    <row r="1082" spans="10:13">
      <c r="J1082" t="str">
        <f t="shared" si="74"/>
        <v/>
      </c>
      <c r="K1082" s="8">
        <f t="shared" si="71"/>
        <v>0</v>
      </c>
      <c r="L1082" s="8">
        <f t="shared" si="72"/>
        <v>0</v>
      </c>
      <c r="M1082" s="9">
        <f t="shared" si="75"/>
        <v>0</v>
      </c>
    </row>
    <row r="1083" spans="10:13">
      <c r="J1083" t="str">
        <f t="shared" si="74"/>
        <v/>
      </c>
      <c r="K1083" s="8">
        <f t="shared" si="71"/>
        <v>0</v>
      </c>
      <c r="L1083" s="8">
        <f t="shared" si="72"/>
        <v>0</v>
      </c>
      <c r="M1083" s="9">
        <f t="shared" si="75"/>
        <v>0</v>
      </c>
    </row>
    <row r="1084" spans="10:13">
      <c r="J1084" t="str">
        <f t="shared" si="74"/>
        <v/>
      </c>
      <c r="K1084" s="8">
        <f t="shared" si="71"/>
        <v>0</v>
      </c>
      <c r="L1084" s="8">
        <f t="shared" si="72"/>
        <v>0</v>
      </c>
      <c r="M1084" s="9">
        <f t="shared" si="75"/>
        <v>0</v>
      </c>
    </row>
    <row r="1085" spans="10:13">
      <c r="J1085" t="str">
        <f t="shared" si="74"/>
        <v/>
      </c>
      <c r="K1085" s="8">
        <f t="shared" si="71"/>
        <v>0</v>
      </c>
      <c r="L1085" s="8">
        <f t="shared" si="72"/>
        <v>0</v>
      </c>
      <c r="M1085" s="9">
        <f t="shared" si="75"/>
        <v>0</v>
      </c>
    </row>
    <row r="1086" spans="10:13">
      <c r="J1086" t="str">
        <f t="shared" si="74"/>
        <v/>
      </c>
      <c r="K1086" s="8">
        <f t="shared" si="71"/>
        <v>0</v>
      </c>
      <c r="L1086" s="8">
        <f t="shared" si="72"/>
        <v>0</v>
      </c>
      <c r="M1086" s="9">
        <f t="shared" si="75"/>
        <v>0</v>
      </c>
    </row>
    <row r="1087" spans="10:13">
      <c r="J1087" t="str">
        <f t="shared" si="74"/>
        <v/>
      </c>
      <c r="K1087" s="8">
        <f t="shared" si="71"/>
        <v>0</v>
      </c>
      <c r="L1087" s="8">
        <f t="shared" si="72"/>
        <v>0</v>
      </c>
      <c r="M1087" s="9">
        <f t="shared" si="75"/>
        <v>0</v>
      </c>
    </row>
    <row r="1088" spans="10:13">
      <c r="J1088" t="str">
        <f t="shared" si="74"/>
        <v/>
      </c>
      <c r="K1088" s="8">
        <f t="shared" si="71"/>
        <v>0</v>
      </c>
      <c r="L1088" s="8">
        <f t="shared" si="72"/>
        <v>0</v>
      </c>
      <c r="M1088" s="9">
        <f t="shared" si="75"/>
        <v>0</v>
      </c>
    </row>
    <row r="1089" spans="10:13">
      <c r="J1089" t="str">
        <f t="shared" si="74"/>
        <v/>
      </c>
      <c r="K1089" s="8">
        <f t="shared" si="71"/>
        <v>0</v>
      </c>
      <c r="L1089" s="8">
        <f t="shared" si="72"/>
        <v>0</v>
      </c>
      <c r="M1089" s="9">
        <f t="shared" si="75"/>
        <v>0</v>
      </c>
    </row>
    <row r="1090" spans="10:13">
      <c r="J1090" t="str">
        <f t="shared" si="74"/>
        <v/>
      </c>
      <c r="K1090" s="8">
        <f t="shared" si="71"/>
        <v>0</v>
      </c>
      <c r="L1090" s="8">
        <f t="shared" si="72"/>
        <v>0</v>
      </c>
      <c r="M1090" s="9">
        <f t="shared" si="75"/>
        <v>0</v>
      </c>
    </row>
    <row r="1091" spans="10:13">
      <c r="J1091" t="str">
        <f t="shared" si="74"/>
        <v/>
      </c>
      <c r="K1091" s="8">
        <f t="shared" si="71"/>
        <v>0</v>
      </c>
      <c r="L1091" s="8">
        <f t="shared" si="72"/>
        <v>0</v>
      </c>
      <c r="M1091" s="9">
        <f t="shared" si="75"/>
        <v>0</v>
      </c>
    </row>
    <row r="1092" spans="10:13">
      <c r="J1092" t="str">
        <f t="shared" si="74"/>
        <v/>
      </c>
      <c r="K1092" s="8">
        <f t="shared" si="71"/>
        <v>0</v>
      </c>
      <c r="L1092" s="8">
        <f t="shared" si="72"/>
        <v>0</v>
      </c>
      <c r="M1092" s="9">
        <f t="shared" si="75"/>
        <v>0</v>
      </c>
    </row>
    <row r="1093" spans="10:13">
      <c r="J1093" t="str">
        <f t="shared" si="74"/>
        <v/>
      </c>
      <c r="K1093" s="8">
        <f t="shared" si="71"/>
        <v>0</v>
      </c>
      <c r="L1093" s="8">
        <f t="shared" si="72"/>
        <v>0</v>
      </c>
      <c r="M1093" s="9">
        <f t="shared" si="75"/>
        <v>0</v>
      </c>
    </row>
    <row r="1094" spans="10:13">
      <c r="J1094" t="str">
        <f t="shared" si="74"/>
        <v/>
      </c>
      <c r="K1094" s="8">
        <f t="shared" si="71"/>
        <v>0</v>
      </c>
      <c r="L1094" s="8">
        <f t="shared" si="72"/>
        <v>0</v>
      </c>
      <c r="M1094" s="9">
        <f t="shared" si="75"/>
        <v>0</v>
      </c>
    </row>
    <row r="1095" spans="10:13">
      <c r="J1095" t="str">
        <f t="shared" si="74"/>
        <v/>
      </c>
      <c r="K1095" s="8">
        <f t="shared" si="71"/>
        <v>0</v>
      </c>
      <c r="L1095" s="8">
        <f t="shared" si="72"/>
        <v>0</v>
      </c>
      <c r="M1095" s="9">
        <f t="shared" si="75"/>
        <v>0</v>
      </c>
    </row>
    <row r="1096" spans="10:13">
      <c r="J1096" t="str">
        <f t="shared" si="74"/>
        <v/>
      </c>
      <c r="K1096" s="8">
        <f t="shared" si="71"/>
        <v>0</v>
      </c>
      <c r="L1096" s="8">
        <f t="shared" si="72"/>
        <v>0</v>
      </c>
      <c r="M1096" s="9">
        <f t="shared" si="75"/>
        <v>0</v>
      </c>
    </row>
    <row r="1097" spans="10:13">
      <c r="J1097" t="str">
        <f t="shared" si="74"/>
        <v/>
      </c>
      <c r="K1097" s="8">
        <f t="shared" ref="K1097:K1160" si="76">O1097+Q1097+S1097+U1097+W1097+Y1097+AA1097+AC1097+AE1097+AG1097+AI1097+AK1097+AM1097+AO1097+AQ1097+AS1097+AU1097+AW1097+AY1097+BA1097+BC1097+BE1097+BG1097+BI1097+BK1097+BM1097+BO1097++BQ1097+BS1097+BU1097+BW1097</f>
        <v>0</v>
      </c>
      <c r="L1097" s="8">
        <f t="shared" ref="L1097:L1160" si="77">P1097+R1097+T1097+V1097+X1097+Z1097+AB1097+AD1097+AF1097+AH1097+AJ1097+AL1097+AN1097+AP1097+AR1097+AT1097+AV1097+AX1097+AZ1097+BB1097+BD1097+BF1097+BH1097+BJ1097+BL1097+BN1097+BP1097++BR1097+BT1097+BV1097+BX1097</f>
        <v>0</v>
      </c>
      <c r="M1097" s="9">
        <f t="shared" si="75"/>
        <v>0</v>
      </c>
    </row>
    <row r="1098" spans="10:13">
      <c r="J1098" t="str">
        <f t="shared" si="74"/>
        <v/>
      </c>
      <c r="K1098" s="8">
        <f t="shared" si="76"/>
        <v>0</v>
      </c>
      <c r="L1098" s="8">
        <f t="shared" si="77"/>
        <v>0</v>
      </c>
      <c r="M1098" s="9">
        <f t="shared" si="75"/>
        <v>0</v>
      </c>
    </row>
    <row r="1099" spans="10:13">
      <c r="J1099" t="str">
        <f t="shared" si="74"/>
        <v/>
      </c>
      <c r="K1099" s="8">
        <f t="shared" si="76"/>
        <v>0</v>
      </c>
      <c r="L1099" s="8">
        <f t="shared" si="77"/>
        <v>0</v>
      </c>
      <c r="M1099" s="9">
        <f t="shared" si="75"/>
        <v>0</v>
      </c>
    </row>
    <row r="1100" spans="10:13">
      <c r="J1100" t="str">
        <f t="shared" si="74"/>
        <v/>
      </c>
      <c r="K1100" s="8">
        <f t="shared" si="76"/>
        <v>0</v>
      </c>
      <c r="L1100" s="8">
        <f t="shared" si="77"/>
        <v>0</v>
      </c>
      <c r="M1100" s="9">
        <f t="shared" si="75"/>
        <v>0</v>
      </c>
    </row>
    <row r="1101" spans="10:13">
      <c r="J1101" t="str">
        <f t="shared" si="74"/>
        <v/>
      </c>
      <c r="K1101" s="8">
        <f t="shared" si="76"/>
        <v>0</v>
      </c>
      <c r="L1101" s="8">
        <f t="shared" si="77"/>
        <v>0</v>
      </c>
      <c r="M1101" s="9">
        <f t="shared" si="75"/>
        <v>0</v>
      </c>
    </row>
    <row r="1102" spans="10:13">
      <c r="J1102" t="str">
        <f t="shared" si="74"/>
        <v/>
      </c>
      <c r="K1102" s="8">
        <f t="shared" si="76"/>
        <v>0</v>
      </c>
      <c r="L1102" s="8">
        <f t="shared" si="77"/>
        <v>0</v>
      </c>
      <c r="M1102" s="9">
        <f t="shared" si="75"/>
        <v>0</v>
      </c>
    </row>
    <row r="1103" spans="10:13">
      <c r="J1103" t="str">
        <f t="shared" si="74"/>
        <v/>
      </c>
      <c r="K1103" s="8">
        <f t="shared" si="76"/>
        <v>0</v>
      </c>
      <c r="L1103" s="8">
        <f t="shared" si="77"/>
        <v>0</v>
      </c>
      <c r="M1103" s="9">
        <f t="shared" si="75"/>
        <v>0</v>
      </c>
    </row>
    <row r="1104" spans="10:13">
      <c r="J1104" t="str">
        <f t="shared" si="74"/>
        <v/>
      </c>
      <c r="K1104" s="8">
        <f t="shared" si="76"/>
        <v>0</v>
      </c>
      <c r="L1104" s="8">
        <f t="shared" si="77"/>
        <v>0</v>
      </c>
      <c r="M1104" s="9">
        <f t="shared" si="75"/>
        <v>0</v>
      </c>
    </row>
    <row r="1105" spans="10:13">
      <c r="J1105" t="str">
        <f t="shared" si="74"/>
        <v/>
      </c>
      <c r="K1105" s="8">
        <f t="shared" si="76"/>
        <v>0</v>
      </c>
      <c r="L1105" s="8">
        <f t="shared" si="77"/>
        <v>0</v>
      </c>
      <c r="M1105" s="9">
        <f t="shared" si="75"/>
        <v>0</v>
      </c>
    </row>
    <row r="1106" spans="10:13">
      <c r="J1106" t="str">
        <f t="shared" si="74"/>
        <v/>
      </c>
      <c r="K1106" s="8">
        <f t="shared" si="76"/>
        <v>0</v>
      </c>
      <c r="L1106" s="8">
        <f t="shared" si="77"/>
        <v>0</v>
      </c>
      <c r="M1106" s="9">
        <f t="shared" si="75"/>
        <v>0</v>
      </c>
    </row>
    <row r="1107" spans="10:13">
      <c r="J1107" t="str">
        <f t="shared" si="74"/>
        <v/>
      </c>
      <c r="K1107" s="8">
        <f t="shared" si="76"/>
        <v>0</v>
      </c>
      <c r="L1107" s="8">
        <f t="shared" si="77"/>
        <v>0</v>
      </c>
      <c r="M1107" s="9">
        <f t="shared" si="75"/>
        <v>0</v>
      </c>
    </row>
    <row r="1108" spans="10:13">
      <c r="J1108" t="str">
        <f t="shared" ref="J1108:J1171" si="78">IF(K1108&gt;0,IF(C1108="open","plan open",IF(C1108="close","plan close","")),IF(C1108="open","unplan open",IF(C1108="close","unplan close","")))</f>
        <v/>
      </c>
      <c r="K1108" s="8">
        <f t="shared" si="76"/>
        <v>0</v>
      </c>
      <c r="L1108" s="8">
        <f t="shared" si="77"/>
        <v>0</v>
      </c>
      <c r="M1108" s="9">
        <f t="shared" si="75"/>
        <v>0</v>
      </c>
    </row>
    <row r="1109" spans="10:13">
      <c r="J1109" t="str">
        <f t="shared" si="78"/>
        <v/>
      </c>
      <c r="K1109" s="8">
        <f t="shared" si="76"/>
        <v>0</v>
      </c>
      <c r="L1109" s="8">
        <f t="shared" si="77"/>
        <v>0</v>
      </c>
      <c r="M1109" s="9">
        <f t="shared" si="75"/>
        <v>0</v>
      </c>
    </row>
    <row r="1110" spans="10:13">
      <c r="J1110" t="str">
        <f t="shared" si="78"/>
        <v/>
      </c>
      <c r="K1110" s="8">
        <f t="shared" si="76"/>
        <v>0</v>
      </c>
      <c r="L1110" s="8">
        <f t="shared" si="77"/>
        <v>0</v>
      </c>
      <c r="M1110" s="9">
        <f t="shared" si="75"/>
        <v>0</v>
      </c>
    </row>
    <row r="1111" spans="10:13">
      <c r="J1111" t="str">
        <f t="shared" si="78"/>
        <v/>
      </c>
      <c r="K1111" s="8">
        <f t="shared" si="76"/>
        <v>0</v>
      </c>
      <c r="L1111" s="8">
        <f t="shared" si="77"/>
        <v>0</v>
      </c>
      <c r="M1111" s="9">
        <f t="shared" si="75"/>
        <v>0</v>
      </c>
    </row>
    <row r="1112" spans="10:13">
      <c r="J1112" t="str">
        <f t="shared" si="78"/>
        <v/>
      </c>
      <c r="K1112" s="8">
        <f t="shared" si="76"/>
        <v>0</v>
      </c>
      <c r="L1112" s="8">
        <f t="shared" si="77"/>
        <v>0</v>
      </c>
      <c r="M1112" s="9">
        <f t="shared" si="75"/>
        <v>0</v>
      </c>
    </row>
    <row r="1113" spans="10:13">
      <c r="J1113" t="str">
        <f t="shared" si="78"/>
        <v/>
      </c>
      <c r="K1113" s="8">
        <f t="shared" si="76"/>
        <v>0</v>
      </c>
      <c r="L1113" s="8">
        <f t="shared" si="77"/>
        <v>0</v>
      </c>
      <c r="M1113" s="9">
        <f t="shared" si="75"/>
        <v>0</v>
      </c>
    </row>
    <row r="1114" spans="10:13">
      <c r="J1114" t="str">
        <f t="shared" si="78"/>
        <v/>
      </c>
      <c r="K1114" s="8">
        <f t="shared" si="76"/>
        <v>0</v>
      </c>
      <c r="L1114" s="8">
        <f t="shared" si="77"/>
        <v>0</v>
      </c>
      <c r="M1114" s="9">
        <f t="shared" si="75"/>
        <v>0</v>
      </c>
    </row>
    <row r="1115" spans="10:13">
      <c r="J1115" t="str">
        <f t="shared" si="78"/>
        <v/>
      </c>
      <c r="K1115" s="8">
        <f t="shared" si="76"/>
        <v>0</v>
      </c>
      <c r="L1115" s="8">
        <f t="shared" si="77"/>
        <v>0</v>
      </c>
      <c r="M1115" s="9">
        <f t="shared" si="75"/>
        <v>0</v>
      </c>
    </row>
    <row r="1116" spans="10:13">
      <c r="J1116" t="str">
        <f t="shared" si="78"/>
        <v/>
      </c>
      <c r="K1116" s="8">
        <f t="shared" si="76"/>
        <v>0</v>
      </c>
      <c r="L1116" s="8">
        <f t="shared" si="77"/>
        <v>0</v>
      </c>
      <c r="M1116" s="9">
        <f t="shared" si="75"/>
        <v>0</v>
      </c>
    </row>
    <row r="1117" spans="10:13">
      <c r="J1117" t="str">
        <f t="shared" si="78"/>
        <v/>
      </c>
      <c r="K1117" s="8">
        <f t="shared" si="76"/>
        <v>0</v>
      </c>
      <c r="L1117" s="8">
        <f t="shared" si="77"/>
        <v>0</v>
      </c>
      <c r="M1117" s="9">
        <f t="shared" si="75"/>
        <v>0</v>
      </c>
    </row>
    <row r="1118" spans="10:13">
      <c r="J1118" t="str">
        <f t="shared" si="78"/>
        <v/>
      </c>
      <c r="K1118" s="8">
        <f t="shared" si="76"/>
        <v>0</v>
      </c>
      <c r="L1118" s="8">
        <f t="shared" si="77"/>
        <v>0</v>
      </c>
      <c r="M1118" s="9">
        <f t="shared" si="75"/>
        <v>0</v>
      </c>
    </row>
    <row r="1119" spans="10:13">
      <c r="J1119" t="str">
        <f t="shared" si="78"/>
        <v/>
      </c>
      <c r="K1119" s="8">
        <f t="shared" si="76"/>
        <v>0</v>
      </c>
      <c r="L1119" s="8">
        <f t="shared" si="77"/>
        <v>0</v>
      </c>
      <c r="M1119" s="9">
        <f t="shared" si="75"/>
        <v>0</v>
      </c>
    </row>
    <row r="1120" spans="10:13">
      <c r="J1120" t="str">
        <f t="shared" si="78"/>
        <v/>
      </c>
      <c r="K1120" s="8">
        <f t="shared" si="76"/>
        <v>0</v>
      </c>
      <c r="L1120" s="8">
        <f t="shared" si="77"/>
        <v>0</v>
      </c>
      <c r="M1120" s="9">
        <f t="shared" si="75"/>
        <v>0</v>
      </c>
    </row>
    <row r="1121" spans="10:13">
      <c r="J1121" t="str">
        <f t="shared" si="78"/>
        <v/>
      </c>
      <c r="K1121" s="8">
        <f t="shared" si="76"/>
        <v>0</v>
      </c>
      <c r="L1121" s="8">
        <f t="shared" si="77"/>
        <v>0</v>
      </c>
      <c r="M1121" s="9">
        <f t="shared" si="75"/>
        <v>0</v>
      </c>
    </row>
    <row r="1122" spans="10:13">
      <c r="J1122" t="str">
        <f t="shared" si="78"/>
        <v/>
      </c>
      <c r="K1122" s="8">
        <f t="shared" si="76"/>
        <v>0</v>
      </c>
      <c r="L1122" s="8">
        <f t="shared" si="77"/>
        <v>0</v>
      </c>
      <c r="M1122" s="9">
        <f t="shared" si="75"/>
        <v>0</v>
      </c>
    </row>
    <row r="1123" spans="10:13">
      <c r="J1123" t="str">
        <f t="shared" si="78"/>
        <v/>
      </c>
      <c r="K1123" s="8">
        <f t="shared" si="76"/>
        <v>0</v>
      </c>
      <c r="L1123" s="8">
        <f t="shared" si="77"/>
        <v>0</v>
      </c>
      <c r="M1123" s="9">
        <f t="shared" si="75"/>
        <v>0</v>
      </c>
    </row>
    <row r="1124" spans="10:13">
      <c r="J1124" t="str">
        <f t="shared" si="78"/>
        <v/>
      </c>
      <c r="K1124" s="8">
        <f t="shared" si="76"/>
        <v>0</v>
      </c>
      <c r="L1124" s="8">
        <f t="shared" si="77"/>
        <v>0</v>
      </c>
      <c r="M1124" s="9">
        <f t="shared" si="75"/>
        <v>0</v>
      </c>
    </row>
    <row r="1125" spans="10:13">
      <c r="J1125" t="str">
        <f t="shared" si="78"/>
        <v/>
      </c>
      <c r="K1125" s="8">
        <f t="shared" si="76"/>
        <v>0</v>
      </c>
      <c r="L1125" s="8">
        <f t="shared" si="77"/>
        <v>0</v>
      </c>
      <c r="M1125" s="9">
        <f t="shared" ref="M1125:M1188" si="79">IFERROR(L1125/K1125,0)</f>
        <v>0</v>
      </c>
    </row>
    <row r="1126" spans="10:13">
      <c r="J1126" t="str">
        <f t="shared" si="78"/>
        <v/>
      </c>
      <c r="K1126" s="8">
        <f t="shared" si="76"/>
        <v>0</v>
      </c>
      <c r="L1126" s="8">
        <f t="shared" si="77"/>
        <v>0</v>
      </c>
      <c r="M1126" s="9">
        <f t="shared" si="79"/>
        <v>0</v>
      </c>
    </row>
    <row r="1127" spans="10:13">
      <c r="J1127" t="str">
        <f t="shared" si="78"/>
        <v/>
      </c>
      <c r="K1127" s="8">
        <f t="shared" si="76"/>
        <v>0</v>
      </c>
      <c r="L1127" s="8">
        <f t="shared" si="77"/>
        <v>0</v>
      </c>
      <c r="M1127" s="9">
        <f t="shared" si="79"/>
        <v>0</v>
      </c>
    </row>
    <row r="1128" spans="10:13">
      <c r="J1128" t="str">
        <f t="shared" si="78"/>
        <v/>
      </c>
      <c r="K1128" s="8">
        <f t="shared" si="76"/>
        <v>0</v>
      </c>
      <c r="L1128" s="8">
        <f t="shared" si="77"/>
        <v>0</v>
      </c>
      <c r="M1128" s="9">
        <f t="shared" si="79"/>
        <v>0</v>
      </c>
    </row>
    <row r="1129" spans="10:13">
      <c r="J1129" t="str">
        <f t="shared" si="78"/>
        <v/>
      </c>
      <c r="K1129" s="8">
        <f t="shared" si="76"/>
        <v>0</v>
      </c>
      <c r="L1129" s="8">
        <f t="shared" si="77"/>
        <v>0</v>
      </c>
      <c r="M1129" s="9">
        <f t="shared" si="79"/>
        <v>0</v>
      </c>
    </row>
    <row r="1130" spans="10:13">
      <c r="J1130" t="str">
        <f t="shared" si="78"/>
        <v/>
      </c>
      <c r="K1130" s="8">
        <f t="shared" si="76"/>
        <v>0</v>
      </c>
      <c r="L1130" s="8">
        <f t="shared" si="77"/>
        <v>0</v>
      </c>
      <c r="M1130" s="9">
        <f t="shared" si="79"/>
        <v>0</v>
      </c>
    </row>
    <row r="1131" spans="10:13">
      <c r="J1131" t="str">
        <f t="shared" si="78"/>
        <v/>
      </c>
      <c r="K1131" s="8">
        <f t="shared" si="76"/>
        <v>0</v>
      </c>
      <c r="L1131" s="8">
        <f t="shared" si="77"/>
        <v>0</v>
      </c>
      <c r="M1131" s="9">
        <f t="shared" si="79"/>
        <v>0</v>
      </c>
    </row>
    <row r="1132" spans="10:13">
      <c r="J1132" t="str">
        <f t="shared" si="78"/>
        <v/>
      </c>
      <c r="K1132" s="8">
        <f t="shared" si="76"/>
        <v>0</v>
      </c>
      <c r="L1132" s="8">
        <f t="shared" si="77"/>
        <v>0</v>
      </c>
      <c r="M1132" s="9">
        <f t="shared" si="79"/>
        <v>0</v>
      </c>
    </row>
    <row r="1133" spans="10:13">
      <c r="J1133" t="str">
        <f t="shared" si="78"/>
        <v/>
      </c>
      <c r="K1133" s="8">
        <f t="shared" si="76"/>
        <v>0</v>
      </c>
      <c r="L1133" s="8">
        <f t="shared" si="77"/>
        <v>0</v>
      </c>
      <c r="M1133" s="9">
        <f t="shared" si="79"/>
        <v>0</v>
      </c>
    </row>
    <row r="1134" spans="10:13">
      <c r="J1134" t="str">
        <f t="shared" si="78"/>
        <v/>
      </c>
      <c r="K1134" s="8">
        <f t="shared" si="76"/>
        <v>0</v>
      </c>
      <c r="L1134" s="8">
        <f t="shared" si="77"/>
        <v>0</v>
      </c>
      <c r="M1134" s="9">
        <f t="shared" si="79"/>
        <v>0</v>
      </c>
    </row>
    <row r="1135" spans="10:13">
      <c r="J1135" t="str">
        <f t="shared" si="78"/>
        <v/>
      </c>
      <c r="K1135" s="8">
        <f t="shared" si="76"/>
        <v>0</v>
      </c>
      <c r="L1135" s="8">
        <f t="shared" si="77"/>
        <v>0</v>
      </c>
      <c r="M1135" s="9">
        <f t="shared" si="79"/>
        <v>0</v>
      </c>
    </row>
    <row r="1136" spans="10:13">
      <c r="J1136" t="str">
        <f t="shared" si="78"/>
        <v/>
      </c>
      <c r="K1136" s="8">
        <f t="shared" si="76"/>
        <v>0</v>
      </c>
      <c r="L1136" s="8">
        <f t="shared" si="77"/>
        <v>0</v>
      </c>
      <c r="M1136" s="9">
        <f t="shared" si="79"/>
        <v>0</v>
      </c>
    </row>
    <row r="1137" spans="10:13">
      <c r="J1137" t="str">
        <f t="shared" si="78"/>
        <v/>
      </c>
      <c r="K1137" s="8">
        <f t="shared" si="76"/>
        <v>0</v>
      </c>
      <c r="L1137" s="8">
        <f t="shared" si="77"/>
        <v>0</v>
      </c>
      <c r="M1137" s="9">
        <f t="shared" si="79"/>
        <v>0</v>
      </c>
    </row>
    <row r="1138" spans="10:13">
      <c r="J1138" t="str">
        <f t="shared" si="78"/>
        <v/>
      </c>
      <c r="K1138" s="8">
        <f t="shared" si="76"/>
        <v>0</v>
      </c>
      <c r="L1138" s="8">
        <f t="shared" si="77"/>
        <v>0</v>
      </c>
      <c r="M1138" s="9">
        <f t="shared" si="79"/>
        <v>0</v>
      </c>
    </row>
    <row r="1139" spans="10:13">
      <c r="J1139" t="str">
        <f t="shared" si="78"/>
        <v/>
      </c>
      <c r="K1139" s="8">
        <f t="shared" si="76"/>
        <v>0</v>
      </c>
      <c r="L1139" s="8">
        <f t="shared" si="77"/>
        <v>0</v>
      </c>
      <c r="M1139" s="9">
        <f t="shared" si="79"/>
        <v>0</v>
      </c>
    </row>
    <row r="1140" spans="10:13">
      <c r="J1140" t="str">
        <f t="shared" si="78"/>
        <v/>
      </c>
      <c r="K1140" s="8">
        <f t="shared" si="76"/>
        <v>0</v>
      </c>
      <c r="L1140" s="8">
        <f t="shared" si="77"/>
        <v>0</v>
      </c>
      <c r="M1140" s="9">
        <f t="shared" si="79"/>
        <v>0</v>
      </c>
    </row>
    <row r="1141" spans="10:13">
      <c r="J1141" t="str">
        <f t="shared" si="78"/>
        <v/>
      </c>
      <c r="K1141" s="8">
        <f t="shared" si="76"/>
        <v>0</v>
      </c>
      <c r="L1141" s="8">
        <f t="shared" si="77"/>
        <v>0</v>
      </c>
      <c r="M1141" s="9">
        <f t="shared" si="79"/>
        <v>0</v>
      </c>
    </row>
    <row r="1142" spans="10:13">
      <c r="J1142" t="str">
        <f t="shared" si="78"/>
        <v/>
      </c>
      <c r="K1142" s="8">
        <f t="shared" si="76"/>
        <v>0</v>
      </c>
      <c r="L1142" s="8">
        <f t="shared" si="77"/>
        <v>0</v>
      </c>
      <c r="M1142" s="9">
        <f t="shared" si="79"/>
        <v>0</v>
      </c>
    </row>
    <row r="1143" spans="10:13">
      <c r="J1143" t="str">
        <f t="shared" si="78"/>
        <v/>
      </c>
      <c r="K1143" s="8">
        <f t="shared" si="76"/>
        <v>0</v>
      </c>
      <c r="L1143" s="8">
        <f t="shared" si="77"/>
        <v>0</v>
      </c>
      <c r="M1143" s="9">
        <f t="shared" si="79"/>
        <v>0</v>
      </c>
    </row>
    <row r="1144" spans="10:13">
      <c r="J1144" t="str">
        <f t="shared" si="78"/>
        <v/>
      </c>
      <c r="K1144" s="8">
        <f t="shared" si="76"/>
        <v>0</v>
      </c>
      <c r="L1144" s="8">
        <f t="shared" si="77"/>
        <v>0</v>
      </c>
      <c r="M1144" s="9">
        <f t="shared" si="79"/>
        <v>0</v>
      </c>
    </row>
    <row r="1145" spans="10:13">
      <c r="J1145" t="str">
        <f t="shared" si="78"/>
        <v/>
      </c>
      <c r="K1145" s="8">
        <f t="shared" si="76"/>
        <v>0</v>
      </c>
      <c r="L1145" s="8">
        <f t="shared" si="77"/>
        <v>0</v>
      </c>
      <c r="M1145" s="9">
        <f t="shared" si="79"/>
        <v>0</v>
      </c>
    </row>
    <row r="1146" spans="10:13">
      <c r="J1146" t="str">
        <f t="shared" si="78"/>
        <v/>
      </c>
      <c r="K1146" s="8">
        <f t="shared" si="76"/>
        <v>0</v>
      </c>
      <c r="L1146" s="8">
        <f t="shared" si="77"/>
        <v>0</v>
      </c>
      <c r="M1146" s="9">
        <f t="shared" si="79"/>
        <v>0</v>
      </c>
    </row>
    <row r="1147" spans="10:13">
      <c r="J1147" t="str">
        <f t="shared" si="78"/>
        <v/>
      </c>
      <c r="K1147" s="8">
        <f t="shared" si="76"/>
        <v>0</v>
      </c>
      <c r="L1147" s="8">
        <f t="shared" si="77"/>
        <v>0</v>
      </c>
      <c r="M1147" s="9">
        <f t="shared" si="79"/>
        <v>0</v>
      </c>
    </row>
    <row r="1148" spans="10:13">
      <c r="J1148" t="str">
        <f t="shared" si="78"/>
        <v/>
      </c>
      <c r="K1148" s="8">
        <f t="shared" si="76"/>
        <v>0</v>
      </c>
      <c r="L1148" s="8">
        <f t="shared" si="77"/>
        <v>0</v>
      </c>
      <c r="M1148" s="9">
        <f t="shared" si="79"/>
        <v>0</v>
      </c>
    </row>
    <row r="1149" spans="10:13">
      <c r="J1149" t="str">
        <f t="shared" si="78"/>
        <v/>
      </c>
      <c r="K1149" s="8">
        <f t="shared" si="76"/>
        <v>0</v>
      </c>
      <c r="L1149" s="8">
        <f t="shared" si="77"/>
        <v>0</v>
      </c>
      <c r="M1149" s="9">
        <f t="shared" si="79"/>
        <v>0</v>
      </c>
    </row>
    <row r="1150" spans="10:13">
      <c r="J1150" t="str">
        <f t="shared" si="78"/>
        <v/>
      </c>
      <c r="K1150" s="8">
        <f t="shared" si="76"/>
        <v>0</v>
      </c>
      <c r="L1150" s="8">
        <f t="shared" si="77"/>
        <v>0</v>
      </c>
      <c r="M1150" s="9">
        <f t="shared" si="79"/>
        <v>0</v>
      </c>
    </row>
    <row r="1151" spans="10:13">
      <c r="J1151" t="str">
        <f t="shared" si="78"/>
        <v/>
      </c>
      <c r="K1151" s="8">
        <f t="shared" si="76"/>
        <v>0</v>
      </c>
      <c r="L1151" s="8">
        <f t="shared" si="77"/>
        <v>0</v>
      </c>
      <c r="M1151" s="9">
        <f t="shared" si="79"/>
        <v>0</v>
      </c>
    </row>
    <row r="1152" spans="10:13">
      <c r="J1152" t="str">
        <f t="shared" si="78"/>
        <v/>
      </c>
      <c r="K1152" s="8">
        <f t="shared" si="76"/>
        <v>0</v>
      </c>
      <c r="L1152" s="8">
        <f t="shared" si="77"/>
        <v>0</v>
      </c>
      <c r="M1152" s="9">
        <f t="shared" si="79"/>
        <v>0</v>
      </c>
    </row>
    <row r="1153" spans="10:13">
      <c r="J1153" t="str">
        <f t="shared" si="78"/>
        <v/>
      </c>
      <c r="K1153" s="8">
        <f t="shared" si="76"/>
        <v>0</v>
      </c>
      <c r="L1153" s="8">
        <f t="shared" si="77"/>
        <v>0</v>
      </c>
      <c r="M1153" s="9">
        <f t="shared" si="79"/>
        <v>0</v>
      </c>
    </row>
    <row r="1154" spans="10:13">
      <c r="J1154" t="str">
        <f t="shared" si="78"/>
        <v/>
      </c>
      <c r="K1154" s="8">
        <f t="shared" si="76"/>
        <v>0</v>
      </c>
      <c r="L1154" s="8">
        <f t="shared" si="77"/>
        <v>0</v>
      </c>
      <c r="M1154" s="9">
        <f t="shared" si="79"/>
        <v>0</v>
      </c>
    </row>
    <row r="1155" spans="10:13">
      <c r="J1155" t="str">
        <f t="shared" si="78"/>
        <v/>
      </c>
      <c r="K1155" s="8">
        <f t="shared" si="76"/>
        <v>0</v>
      </c>
      <c r="L1155" s="8">
        <f t="shared" si="77"/>
        <v>0</v>
      </c>
      <c r="M1155" s="9">
        <f t="shared" si="79"/>
        <v>0</v>
      </c>
    </row>
    <row r="1156" spans="10:13">
      <c r="J1156" t="str">
        <f t="shared" si="78"/>
        <v/>
      </c>
      <c r="K1156" s="8">
        <f t="shared" si="76"/>
        <v>0</v>
      </c>
      <c r="L1156" s="8">
        <f t="shared" si="77"/>
        <v>0</v>
      </c>
      <c r="M1156" s="9">
        <f t="shared" si="79"/>
        <v>0</v>
      </c>
    </row>
    <row r="1157" spans="10:13">
      <c r="J1157" t="str">
        <f t="shared" si="78"/>
        <v/>
      </c>
      <c r="K1157" s="8">
        <f t="shared" si="76"/>
        <v>0</v>
      </c>
      <c r="L1157" s="8">
        <f t="shared" si="77"/>
        <v>0</v>
      </c>
      <c r="M1157" s="9">
        <f t="shared" si="79"/>
        <v>0</v>
      </c>
    </row>
    <row r="1158" spans="10:13">
      <c r="J1158" t="str">
        <f t="shared" si="78"/>
        <v/>
      </c>
      <c r="K1158" s="8">
        <f t="shared" si="76"/>
        <v>0</v>
      </c>
      <c r="L1158" s="8">
        <f t="shared" si="77"/>
        <v>0</v>
      </c>
      <c r="M1158" s="9">
        <f t="shared" si="79"/>
        <v>0</v>
      </c>
    </row>
    <row r="1159" spans="10:13">
      <c r="J1159" t="str">
        <f t="shared" si="78"/>
        <v/>
      </c>
      <c r="K1159" s="8">
        <f t="shared" si="76"/>
        <v>0</v>
      </c>
      <c r="L1159" s="8">
        <f t="shared" si="77"/>
        <v>0</v>
      </c>
      <c r="M1159" s="9">
        <f t="shared" si="79"/>
        <v>0</v>
      </c>
    </row>
    <row r="1160" spans="10:13">
      <c r="J1160" t="str">
        <f t="shared" si="78"/>
        <v/>
      </c>
      <c r="K1160" s="8">
        <f t="shared" si="76"/>
        <v>0</v>
      </c>
      <c r="L1160" s="8">
        <f t="shared" si="77"/>
        <v>0</v>
      </c>
      <c r="M1160" s="9">
        <f t="shared" si="79"/>
        <v>0</v>
      </c>
    </row>
    <row r="1161" spans="10:13">
      <c r="J1161" t="str">
        <f t="shared" si="78"/>
        <v/>
      </c>
      <c r="K1161" s="8">
        <f t="shared" ref="K1161:K1224" si="80">O1161+Q1161+S1161+U1161+W1161+Y1161+AA1161+AC1161+AE1161+AG1161+AI1161+AK1161+AM1161+AO1161+AQ1161+AS1161+AU1161+AW1161+AY1161+BA1161+BC1161+BE1161+BG1161+BI1161+BK1161+BM1161+BO1161++BQ1161+BS1161+BU1161+BW1161</f>
        <v>0</v>
      </c>
      <c r="L1161" s="8">
        <f t="shared" ref="L1161:L1224" si="81">P1161+R1161+T1161+V1161+X1161+Z1161+AB1161+AD1161+AF1161+AH1161+AJ1161+AL1161+AN1161+AP1161+AR1161+AT1161+AV1161+AX1161+AZ1161+BB1161+BD1161+BF1161+BH1161+BJ1161+BL1161+BN1161+BP1161++BR1161+BT1161+BV1161+BX1161</f>
        <v>0</v>
      </c>
      <c r="M1161" s="9">
        <f t="shared" si="79"/>
        <v>0</v>
      </c>
    </row>
    <row r="1162" spans="10:13">
      <c r="J1162" t="str">
        <f t="shared" si="78"/>
        <v/>
      </c>
      <c r="K1162" s="8">
        <f t="shared" si="80"/>
        <v>0</v>
      </c>
      <c r="L1162" s="8">
        <f t="shared" si="81"/>
        <v>0</v>
      </c>
      <c r="M1162" s="9">
        <f t="shared" si="79"/>
        <v>0</v>
      </c>
    </row>
    <row r="1163" spans="10:13">
      <c r="J1163" t="str">
        <f t="shared" si="78"/>
        <v/>
      </c>
      <c r="K1163" s="8">
        <f t="shared" si="80"/>
        <v>0</v>
      </c>
      <c r="L1163" s="8">
        <f t="shared" si="81"/>
        <v>0</v>
      </c>
      <c r="M1163" s="9">
        <f t="shared" si="79"/>
        <v>0</v>
      </c>
    </row>
    <row r="1164" spans="10:13">
      <c r="J1164" t="str">
        <f t="shared" si="78"/>
        <v/>
      </c>
      <c r="K1164" s="8">
        <f t="shared" si="80"/>
        <v>0</v>
      </c>
      <c r="L1164" s="8">
        <f t="shared" si="81"/>
        <v>0</v>
      </c>
      <c r="M1164" s="9">
        <f t="shared" si="79"/>
        <v>0</v>
      </c>
    </row>
    <row r="1165" spans="10:13">
      <c r="J1165" t="str">
        <f t="shared" si="78"/>
        <v/>
      </c>
      <c r="K1165" s="8">
        <f t="shared" si="80"/>
        <v>0</v>
      </c>
      <c r="L1165" s="8">
        <f t="shared" si="81"/>
        <v>0</v>
      </c>
      <c r="M1165" s="9">
        <f t="shared" si="79"/>
        <v>0</v>
      </c>
    </row>
    <row r="1166" spans="10:13">
      <c r="J1166" t="str">
        <f t="shared" si="78"/>
        <v/>
      </c>
      <c r="K1166" s="8">
        <f t="shared" si="80"/>
        <v>0</v>
      </c>
      <c r="L1166" s="8">
        <f t="shared" si="81"/>
        <v>0</v>
      </c>
      <c r="M1166" s="9">
        <f t="shared" si="79"/>
        <v>0</v>
      </c>
    </row>
    <row r="1167" spans="10:13">
      <c r="J1167" t="str">
        <f t="shared" si="78"/>
        <v/>
      </c>
      <c r="K1167" s="8">
        <f t="shared" si="80"/>
        <v>0</v>
      </c>
      <c r="L1167" s="8">
        <f t="shared" si="81"/>
        <v>0</v>
      </c>
      <c r="M1167" s="9">
        <f t="shared" si="79"/>
        <v>0</v>
      </c>
    </row>
    <row r="1168" spans="10:13">
      <c r="J1168" t="str">
        <f t="shared" si="78"/>
        <v/>
      </c>
      <c r="K1168" s="8">
        <f t="shared" si="80"/>
        <v>0</v>
      </c>
      <c r="L1168" s="8">
        <f t="shared" si="81"/>
        <v>0</v>
      </c>
      <c r="M1168" s="9">
        <f t="shared" si="79"/>
        <v>0</v>
      </c>
    </row>
    <row r="1169" spans="10:13">
      <c r="J1169" t="str">
        <f t="shared" si="78"/>
        <v/>
      </c>
      <c r="K1169" s="8">
        <f t="shared" si="80"/>
        <v>0</v>
      </c>
      <c r="L1169" s="8">
        <f t="shared" si="81"/>
        <v>0</v>
      </c>
      <c r="M1169" s="9">
        <f t="shared" si="79"/>
        <v>0</v>
      </c>
    </row>
    <row r="1170" spans="10:13">
      <c r="J1170" t="str">
        <f t="shared" si="78"/>
        <v/>
      </c>
      <c r="K1170" s="8">
        <f t="shared" si="80"/>
        <v>0</v>
      </c>
      <c r="L1170" s="8">
        <f t="shared" si="81"/>
        <v>0</v>
      </c>
      <c r="M1170" s="9">
        <f t="shared" si="79"/>
        <v>0</v>
      </c>
    </row>
    <row r="1171" spans="10:13">
      <c r="J1171" t="str">
        <f t="shared" si="78"/>
        <v/>
      </c>
      <c r="K1171" s="8">
        <f t="shared" si="80"/>
        <v>0</v>
      </c>
      <c r="L1171" s="8">
        <f t="shared" si="81"/>
        <v>0</v>
      </c>
      <c r="M1171" s="9">
        <f t="shared" si="79"/>
        <v>0</v>
      </c>
    </row>
    <row r="1172" spans="10:13">
      <c r="J1172" t="str">
        <f t="shared" ref="J1172:J1235" si="82">IF(K1172&gt;0,IF(C1172="open","plan open",IF(C1172="close","plan close","")),IF(C1172="open","unplan open",IF(C1172="close","unplan close","")))</f>
        <v/>
      </c>
      <c r="K1172" s="8">
        <f t="shared" si="80"/>
        <v>0</v>
      </c>
      <c r="L1172" s="8">
        <f t="shared" si="81"/>
        <v>0</v>
      </c>
      <c r="M1172" s="9">
        <f t="shared" si="79"/>
        <v>0</v>
      </c>
    </row>
    <row r="1173" spans="10:13">
      <c r="J1173" t="str">
        <f t="shared" si="82"/>
        <v/>
      </c>
      <c r="K1173" s="8">
        <f t="shared" si="80"/>
        <v>0</v>
      </c>
      <c r="L1173" s="8">
        <f t="shared" si="81"/>
        <v>0</v>
      </c>
      <c r="M1173" s="9">
        <f t="shared" si="79"/>
        <v>0</v>
      </c>
    </row>
    <row r="1174" spans="10:13">
      <c r="J1174" t="str">
        <f t="shared" si="82"/>
        <v/>
      </c>
      <c r="K1174" s="8">
        <f t="shared" si="80"/>
        <v>0</v>
      </c>
      <c r="L1174" s="8">
        <f t="shared" si="81"/>
        <v>0</v>
      </c>
      <c r="M1174" s="9">
        <f t="shared" si="79"/>
        <v>0</v>
      </c>
    </row>
    <row r="1175" spans="10:13">
      <c r="J1175" t="str">
        <f t="shared" si="82"/>
        <v/>
      </c>
      <c r="K1175" s="8">
        <f t="shared" si="80"/>
        <v>0</v>
      </c>
      <c r="L1175" s="8">
        <f t="shared" si="81"/>
        <v>0</v>
      </c>
      <c r="M1175" s="9">
        <f t="shared" si="79"/>
        <v>0</v>
      </c>
    </row>
    <row r="1176" spans="10:13">
      <c r="J1176" t="str">
        <f t="shared" si="82"/>
        <v/>
      </c>
      <c r="K1176" s="8">
        <f t="shared" si="80"/>
        <v>0</v>
      </c>
      <c r="L1176" s="8">
        <f t="shared" si="81"/>
        <v>0</v>
      </c>
      <c r="M1176" s="9">
        <f t="shared" si="79"/>
        <v>0</v>
      </c>
    </row>
    <row r="1177" spans="10:13">
      <c r="J1177" t="str">
        <f t="shared" si="82"/>
        <v/>
      </c>
      <c r="K1177" s="8">
        <f t="shared" si="80"/>
        <v>0</v>
      </c>
      <c r="L1177" s="8">
        <f t="shared" si="81"/>
        <v>0</v>
      </c>
      <c r="M1177" s="9">
        <f t="shared" si="79"/>
        <v>0</v>
      </c>
    </row>
    <row r="1178" spans="10:13">
      <c r="J1178" t="str">
        <f t="shared" si="82"/>
        <v/>
      </c>
      <c r="K1178" s="8">
        <f t="shared" si="80"/>
        <v>0</v>
      </c>
      <c r="L1178" s="8">
        <f t="shared" si="81"/>
        <v>0</v>
      </c>
      <c r="M1178" s="9">
        <f t="shared" si="79"/>
        <v>0</v>
      </c>
    </row>
    <row r="1179" spans="10:13">
      <c r="J1179" t="str">
        <f t="shared" si="82"/>
        <v/>
      </c>
      <c r="K1179" s="8">
        <f t="shared" si="80"/>
        <v>0</v>
      </c>
      <c r="L1179" s="8">
        <f t="shared" si="81"/>
        <v>0</v>
      </c>
      <c r="M1179" s="9">
        <f t="shared" si="79"/>
        <v>0</v>
      </c>
    </row>
    <row r="1180" spans="10:13">
      <c r="J1180" t="str">
        <f t="shared" si="82"/>
        <v/>
      </c>
      <c r="K1180" s="8">
        <f t="shared" si="80"/>
        <v>0</v>
      </c>
      <c r="L1180" s="8">
        <f t="shared" si="81"/>
        <v>0</v>
      </c>
      <c r="M1180" s="9">
        <f t="shared" si="79"/>
        <v>0</v>
      </c>
    </row>
    <row r="1181" spans="10:13">
      <c r="J1181" t="str">
        <f t="shared" si="82"/>
        <v/>
      </c>
      <c r="K1181" s="8">
        <f t="shared" si="80"/>
        <v>0</v>
      </c>
      <c r="L1181" s="8">
        <f t="shared" si="81"/>
        <v>0</v>
      </c>
      <c r="M1181" s="9">
        <f t="shared" si="79"/>
        <v>0</v>
      </c>
    </row>
    <row r="1182" spans="10:13">
      <c r="J1182" t="str">
        <f t="shared" si="82"/>
        <v/>
      </c>
      <c r="K1182" s="8">
        <f t="shared" si="80"/>
        <v>0</v>
      </c>
      <c r="L1182" s="8">
        <f t="shared" si="81"/>
        <v>0</v>
      </c>
      <c r="M1182" s="9">
        <f t="shared" si="79"/>
        <v>0</v>
      </c>
    </row>
    <row r="1183" spans="10:13">
      <c r="J1183" t="str">
        <f t="shared" si="82"/>
        <v/>
      </c>
      <c r="K1183" s="8">
        <f t="shared" si="80"/>
        <v>0</v>
      </c>
      <c r="L1183" s="8">
        <f t="shared" si="81"/>
        <v>0</v>
      </c>
      <c r="M1183" s="9">
        <f t="shared" si="79"/>
        <v>0</v>
      </c>
    </row>
    <row r="1184" spans="10:13">
      <c r="J1184" t="str">
        <f t="shared" si="82"/>
        <v/>
      </c>
      <c r="K1184" s="8">
        <f t="shared" si="80"/>
        <v>0</v>
      </c>
      <c r="L1184" s="8">
        <f t="shared" si="81"/>
        <v>0</v>
      </c>
      <c r="M1184" s="9">
        <f t="shared" si="79"/>
        <v>0</v>
      </c>
    </row>
    <row r="1185" spans="10:13">
      <c r="J1185" t="str">
        <f t="shared" si="82"/>
        <v/>
      </c>
      <c r="K1185" s="8">
        <f t="shared" si="80"/>
        <v>0</v>
      </c>
      <c r="L1185" s="8">
        <f t="shared" si="81"/>
        <v>0</v>
      </c>
      <c r="M1185" s="9">
        <f t="shared" si="79"/>
        <v>0</v>
      </c>
    </row>
    <row r="1186" spans="10:13">
      <c r="J1186" t="str">
        <f t="shared" si="82"/>
        <v/>
      </c>
      <c r="K1186" s="8">
        <f t="shared" si="80"/>
        <v>0</v>
      </c>
      <c r="L1186" s="8">
        <f t="shared" si="81"/>
        <v>0</v>
      </c>
      <c r="M1186" s="9">
        <f t="shared" si="79"/>
        <v>0</v>
      </c>
    </row>
    <row r="1187" spans="10:13">
      <c r="J1187" t="str">
        <f t="shared" si="82"/>
        <v/>
      </c>
      <c r="K1187" s="8">
        <f t="shared" si="80"/>
        <v>0</v>
      </c>
      <c r="L1187" s="8">
        <f t="shared" si="81"/>
        <v>0</v>
      </c>
      <c r="M1187" s="9">
        <f t="shared" si="79"/>
        <v>0</v>
      </c>
    </row>
    <row r="1188" spans="10:13">
      <c r="J1188" t="str">
        <f t="shared" si="82"/>
        <v/>
      </c>
      <c r="K1188" s="8">
        <f t="shared" si="80"/>
        <v>0</v>
      </c>
      <c r="L1188" s="8">
        <f t="shared" si="81"/>
        <v>0</v>
      </c>
      <c r="M1188" s="9">
        <f t="shared" si="79"/>
        <v>0</v>
      </c>
    </row>
    <row r="1189" spans="10:13">
      <c r="J1189" t="str">
        <f t="shared" si="82"/>
        <v/>
      </c>
      <c r="K1189" s="8">
        <f t="shared" si="80"/>
        <v>0</v>
      </c>
      <c r="L1189" s="8">
        <f t="shared" si="81"/>
        <v>0</v>
      </c>
      <c r="M1189" s="9">
        <f t="shared" ref="M1189:M1252" si="83">IFERROR(L1189/K1189,0)</f>
        <v>0</v>
      </c>
    </row>
    <row r="1190" spans="10:13">
      <c r="J1190" t="str">
        <f t="shared" si="82"/>
        <v/>
      </c>
      <c r="K1190" s="8">
        <f t="shared" si="80"/>
        <v>0</v>
      </c>
      <c r="L1190" s="8">
        <f t="shared" si="81"/>
        <v>0</v>
      </c>
      <c r="M1190" s="9">
        <f t="shared" si="83"/>
        <v>0</v>
      </c>
    </row>
    <row r="1191" spans="10:13">
      <c r="J1191" t="str">
        <f t="shared" si="82"/>
        <v/>
      </c>
      <c r="K1191" s="8">
        <f t="shared" si="80"/>
        <v>0</v>
      </c>
      <c r="L1191" s="8">
        <f t="shared" si="81"/>
        <v>0</v>
      </c>
      <c r="M1191" s="9">
        <f t="shared" si="83"/>
        <v>0</v>
      </c>
    </row>
    <row r="1192" spans="10:13">
      <c r="J1192" t="str">
        <f t="shared" si="82"/>
        <v/>
      </c>
      <c r="K1192" s="8">
        <f t="shared" si="80"/>
        <v>0</v>
      </c>
      <c r="L1192" s="8">
        <f t="shared" si="81"/>
        <v>0</v>
      </c>
      <c r="M1192" s="9">
        <f t="shared" si="83"/>
        <v>0</v>
      </c>
    </row>
    <row r="1193" spans="10:13">
      <c r="J1193" t="str">
        <f t="shared" si="82"/>
        <v/>
      </c>
      <c r="K1193" s="8">
        <f t="shared" si="80"/>
        <v>0</v>
      </c>
      <c r="L1193" s="8">
        <f t="shared" si="81"/>
        <v>0</v>
      </c>
      <c r="M1193" s="9">
        <f t="shared" si="83"/>
        <v>0</v>
      </c>
    </row>
    <row r="1194" spans="10:13">
      <c r="J1194" t="str">
        <f t="shared" si="82"/>
        <v/>
      </c>
      <c r="K1194" s="8">
        <f t="shared" si="80"/>
        <v>0</v>
      </c>
      <c r="L1194" s="8">
        <f t="shared" si="81"/>
        <v>0</v>
      </c>
      <c r="M1194" s="9">
        <f t="shared" si="83"/>
        <v>0</v>
      </c>
    </row>
    <row r="1195" spans="10:13">
      <c r="J1195" t="str">
        <f t="shared" si="82"/>
        <v/>
      </c>
      <c r="K1195" s="8">
        <f t="shared" si="80"/>
        <v>0</v>
      </c>
      <c r="L1195" s="8">
        <f t="shared" si="81"/>
        <v>0</v>
      </c>
      <c r="M1195" s="9">
        <f t="shared" si="83"/>
        <v>0</v>
      </c>
    </row>
    <row r="1196" spans="10:13">
      <c r="J1196" t="str">
        <f t="shared" si="82"/>
        <v/>
      </c>
      <c r="K1196" s="8">
        <f t="shared" si="80"/>
        <v>0</v>
      </c>
      <c r="L1196" s="8">
        <f t="shared" si="81"/>
        <v>0</v>
      </c>
      <c r="M1196" s="9">
        <f t="shared" si="83"/>
        <v>0</v>
      </c>
    </row>
    <row r="1197" spans="10:13">
      <c r="J1197" t="str">
        <f t="shared" si="82"/>
        <v/>
      </c>
      <c r="K1197" s="8">
        <f t="shared" si="80"/>
        <v>0</v>
      </c>
      <c r="L1197" s="8">
        <f t="shared" si="81"/>
        <v>0</v>
      </c>
      <c r="M1197" s="9">
        <f t="shared" si="83"/>
        <v>0</v>
      </c>
    </row>
    <row r="1198" spans="10:13">
      <c r="J1198" t="str">
        <f t="shared" si="82"/>
        <v/>
      </c>
      <c r="K1198" s="8">
        <f t="shared" si="80"/>
        <v>0</v>
      </c>
      <c r="L1198" s="8">
        <f t="shared" si="81"/>
        <v>0</v>
      </c>
      <c r="M1198" s="9">
        <f t="shared" si="83"/>
        <v>0</v>
      </c>
    </row>
    <row r="1199" spans="10:13">
      <c r="J1199" t="str">
        <f t="shared" si="82"/>
        <v/>
      </c>
      <c r="K1199" s="8">
        <f t="shared" si="80"/>
        <v>0</v>
      </c>
      <c r="L1199" s="8">
        <f t="shared" si="81"/>
        <v>0</v>
      </c>
      <c r="M1199" s="9">
        <f t="shared" si="83"/>
        <v>0</v>
      </c>
    </row>
    <row r="1200" spans="10:13">
      <c r="J1200" t="str">
        <f t="shared" si="82"/>
        <v/>
      </c>
      <c r="K1200" s="8">
        <f t="shared" si="80"/>
        <v>0</v>
      </c>
      <c r="L1200" s="8">
        <f t="shared" si="81"/>
        <v>0</v>
      </c>
      <c r="M1200" s="9">
        <f t="shared" si="83"/>
        <v>0</v>
      </c>
    </row>
    <row r="1201" spans="10:13">
      <c r="J1201" t="str">
        <f t="shared" si="82"/>
        <v/>
      </c>
      <c r="K1201" s="8">
        <f t="shared" si="80"/>
        <v>0</v>
      </c>
      <c r="L1201" s="8">
        <f t="shared" si="81"/>
        <v>0</v>
      </c>
      <c r="M1201" s="9">
        <f t="shared" si="83"/>
        <v>0</v>
      </c>
    </row>
    <row r="1202" spans="10:13">
      <c r="J1202" t="str">
        <f t="shared" si="82"/>
        <v/>
      </c>
      <c r="K1202" s="8">
        <f t="shared" si="80"/>
        <v>0</v>
      </c>
      <c r="L1202" s="8">
        <f t="shared" si="81"/>
        <v>0</v>
      </c>
      <c r="M1202" s="9">
        <f t="shared" si="83"/>
        <v>0</v>
      </c>
    </row>
    <row r="1203" spans="10:13">
      <c r="J1203" t="str">
        <f t="shared" si="82"/>
        <v/>
      </c>
      <c r="K1203" s="8">
        <f t="shared" si="80"/>
        <v>0</v>
      </c>
      <c r="L1203" s="8">
        <f t="shared" si="81"/>
        <v>0</v>
      </c>
      <c r="M1203" s="9">
        <f t="shared" si="83"/>
        <v>0</v>
      </c>
    </row>
    <row r="1204" spans="10:13">
      <c r="J1204" t="str">
        <f t="shared" si="82"/>
        <v/>
      </c>
      <c r="K1204" s="8">
        <f t="shared" si="80"/>
        <v>0</v>
      </c>
      <c r="L1204" s="8">
        <f t="shared" si="81"/>
        <v>0</v>
      </c>
      <c r="M1204" s="9">
        <f t="shared" si="83"/>
        <v>0</v>
      </c>
    </row>
    <row r="1205" spans="10:13">
      <c r="J1205" t="str">
        <f t="shared" si="82"/>
        <v/>
      </c>
      <c r="K1205" s="8">
        <f t="shared" si="80"/>
        <v>0</v>
      </c>
      <c r="L1205" s="8">
        <f t="shared" si="81"/>
        <v>0</v>
      </c>
      <c r="M1205" s="9">
        <f t="shared" si="83"/>
        <v>0</v>
      </c>
    </row>
    <row r="1206" spans="10:13">
      <c r="J1206" t="str">
        <f t="shared" si="82"/>
        <v/>
      </c>
      <c r="K1206" s="8">
        <f t="shared" si="80"/>
        <v>0</v>
      </c>
      <c r="L1206" s="8">
        <f t="shared" si="81"/>
        <v>0</v>
      </c>
      <c r="M1206" s="9">
        <f t="shared" si="83"/>
        <v>0</v>
      </c>
    </row>
    <row r="1207" spans="10:13">
      <c r="J1207" t="str">
        <f t="shared" si="82"/>
        <v/>
      </c>
      <c r="K1207" s="8">
        <f t="shared" si="80"/>
        <v>0</v>
      </c>
      <c r="L1207" s="8">
        <f t="shared" si="81"/>
        <v>0</v>
      </c>
      <c r="M1207" s="9">
        <f t="shared" si="83"/>
        <v>0</v>
      </c>
    </row>
    <row r="1208" spans="10:13">
      <c r="J1208" t="str">
        <f t="shared" si="82"/>
        <v/>
      </c>
      <c r="K1208" s="8">
        <f t="shared" si="80"/>
        <v>0</v>
      </c>
      <c r="L1208" s="8">
        <f t="shared" si="81"/>
        <v>0</v>
      </c>
      <c r="M1208" s="9">
        <f t="shared" si="83"/>
        <v>0</v>
      </c>
    </row>
    <row r="1209" spans="10:13">
      <c r="J1209" t="str">
        <f t="shared" si="82"/>
        <v/>
      </c>
      <c r="K1209" s="8">
        <f t="shared" si="80"/>
        <v>0</v>
      </c>
      <c r="L1209" s="8">
        <f t="shared" si="81"/>
        <v>0</v>
      </c>
      <c r="M1209" s="9">
        <f t="shared" si="83"/>
        <v>0</v>
      </c>
    </row>
    <row r="1210" spans="10:13">
      <c r="J1210" t="str">
        <f t="shared" si="82"/>
        <v/>
      </c>
      <c r="K1210" s="8">
        <f t="shared" si="80"/>
        <v>0</v>
      </c>
      <c r="L1210" s="8">
        <f t="shared" si="81"/>
        <v>0</v>
      </c>
      <c r="M1210" s="9">
        <f t="shared" si="83"/>
        <v>0</v>
      </c>
    </row>
    <row r="1211" spans="10:13">
      <c r="J1211" t="str">
        <f t="shared" si="82"/>
        <v/>
      </c>
      <c r="K1211" s="8">
        <f t="shared" si="80"/>
        <v>0</v>
      </c>
      <c r="L1211" s="8">
        <f t="shared" si="81"/>
        <v>0</v>
      </c>
      <c r="M1211" s="9">
        <f t="shared" si="83"/>
        <v>0</v>
      </c>
    </row>
    <row r="1212" spans="10:13">
      <c r="J1212" t="str">
        <f t="shared" si="82"/>
        <v/>
      </c>
      <c r="K1212" s="8">
        <f t="shared" si="80"/>
        <v>0</v>
      </c>
      <c r="L1212" s="8">
        <f t="shared" si="81"/>
        <v>0</v>
      </c>
      <c r="M1212" s="9">
        <f t="shared" si="83"/>
        <v>0</v>
      </c>
    </row>
    <row r="1213" spans="10:13">
      <c r="J1213" t="str">
        <f t="shared" si="82"/>
        <v/>
      </c>
      <c r="K1213" s="8">
        <f t="shared" si="80"/>
        <v>0</v>
      </c>
      <c r="L1213" s="8">
        <f t="shared" si="81"/>
        <v>0</v>
      </c>
      <c r="M1213" s="9">
        <f t="shared" si="83"/>
        <v>0</v>
      </c>
    </row>
    <row r="1214" spans="10:13">
      <c r="J1214" t="str">
        <f t="shared" si="82"/>
        <v/>
      </c>
      <c r="K1214" s="8">
        <f t="shared" si="80"/>
        <v>0</v>
      </c>
      <c r="L1214" s="8">
        <f t="shared" si="81"/>
        <v>0</v>
      </c>
      <c r="M1214" s="9">
        <f t="shared" si="83"/>
        <v>0</v>
      </c>
    </row>
    <row r="1215" spans="10:13">
      <c r="J1215" t="str">
        <f t="shared" si="82"/>
        <v/>
      </c>
      <c r="K1215" s="8">
        <f t="shared" si="80"/>
        <v>0</v>
      </c>
      <c r="L1215" s="8">
        <f t="shared" si="81"/>
        <v>0</v>
      </c>
      <c r="M1215" s="9">
        <f t="shared" si="83"/>
        <v>0</v>
      </c>
    </row>
    <row r="1216" spans="10:13">
      <c r="J1216" t="str">
        <f t="shared" si="82"/>
        <v/>
      </c>
      <c r="K1216" s="8">
        <f t="shared" si="80"/>
        <v>0</v>
      </c>
      <c r="L1216" s="8">
        <f t="shared" si="81"/>
        <v>0</v>
      </c>
      <c r="M1216" s="9">
        <f t="shared" si="83"/>
        <v>0</v>
      </c>
    </row>
    <row r="1217" spans="10:13">
      <c r="J1217" t="str">
        <f t="shared" si="82"/>
        <v/>
      </c>
      <c r="K1217" s="8">
        <f t="shared" si="80"/>
        <v>0</v>
      </c>
      <c r="L1217" s="8">
        <f t="shared" si="81"/>
        <v>0</v>
      </c>
      <c r="M1217" s="9">
        <f t="shared" si="83"/>
        <v>0</v>
      </c>
    </row>
    <row r="1218" spans="10:13">
      <c r="J1218" t="str">
        <f t="shared" si="82"/>
        <v/>
      </c>
      <c r="K1218" s="8">
        <f t="shared" si="80"/>
        <v>0</v>
      </c>
      <c r="L1218" s="8">
        <f t="shared" si="81"/>
        <v>0</v>
      </c>
      <c r="M1218" s="9">
        <f t="shared" si="83"/>
        <v>0</v>
      </c>
    </row>
    <row r="1219" spans="10:13">
      <c r="J1219" t="str">
        <f t="shared" si="82"/>
        <v/>
      </c>
      <c r="K1219" s="8">
        <f t="shared" si="80"/>
        <v>0</v>
      </c>
      <c r="L1219" s="8">
        <f t="shared" si="81"/>
        <v>0</v>
      </c>
      <c r="M1219" s="9">
        <f t="shared" si="83"/>
        <v>0</v>
      </c>
    </row>
    <row r="1220" spans="10:13">
      <c r="J1220" t="str">
        <f t="shared" si="82"/>
        <v/>
      </c>
      <c r="K1220" s="8">
        <f t="shared" si="80"/>
        <v>0</v>
      </c>
      <c r="L1220" s="8">
        <f t="shared" si="81"/>
        <v>0</v>
      </c>
      <c r="M1220" s="9">
        <f t="shared" si="83"/>
        <v>0</v>
      </c>
    </row>
    <row r="1221" spans="10:13">
      <c r="J1221" t="str">
        <f t="shared" si="82"/>
        <v/>
      </c>
      <c r="K1221" s="8">
        <f t="shared" si="80"/>
        <v>0</v>
      </c>
      <c r="L1221" s="8">
        <f t="shared" si="81"/>
        <v>0</v>
      </c>
      <c r="M1221" s="9">
        <f t="shared" si="83"/>
        <v>0</v>
      </c>
    </row>
    <row r="1222" spans="10:13">
      <c r="J1222" t="str">
        <f t="shared" si="82"/>
        <v/>
      </c>
      <c r="K1222" s="8">
        <f t="shared" si="80"/>
        <v>0</v>
      </c>
      <c r="L1222" s="8">
        <f t="shared" si="81"/>
        <v>0</v>
      </c>
      <c r="M1222" s="9">
        <f t="shared" si="83"/>
        <v>0</v>
      </c>
    </row>
    <row r="1223" spans="10:13">
      <c r="J1223" t="str">
        <f t="shared" si="82"/>
        <v/>
      </c>
      <c r="K1223" s="8">
        <f t="shared" si="80"/>
        <v>0</v>
      </c>
      <c r="L1223" s="8">
        <f t="shared" si="81"/>
        <v>0</v>
      </c>
      <c r="M1223" s="9">
        <f t="shared" si="83"/>
        <v>0</v>
      </c>
    </row>
    <row r="1224" spans="10:13">
      <c r="J1224" t="str">
        <f t="shared" si="82"/>
        <v/>
      </c>
      <c r="K1224" s="8">
        <f t="shared" si="80"/>
        <v>0</v>
      </c>
      <c r="L1224" s="8">
        <f t="shared" si="81"/>
        <v>0</v>
      </c>
      <c r="M1224" s="9">
        <f t="shared" si="83"/>
        <v>0</v>
      </c>
    </row>
    <row r="1225" spans="10:13">
      <c r="J1225" t="str">
        <f t="shared" si="82"/>
        <v/>
      </c>
      <c r="K1225" s="8">
        <f t="shared" ref="K1225:K1288" si="84">O1225+Q1225+S1225+U1225+W1225+Y1225+AA1225+AC1225+AE1225+AG1225+AI1225+AK1225+AM1225+AO1225+AQ1225+AS1225+AU1225+AW1225+AY1225+BA1225+BC1225+BE1225+BG1225+BI1225+BK1225+BM1225+BO1225++BQ1225+BS1225+BU1225+BW1225</f>
        <v>0</v>
      </c>
      <c r="L1225" s="8">
        <f t="shared" ref="L1225:L1288" si="85">P1225+R1225+T1225+V1225+X1225+Z1225+AB1225+AD1225+AF1225+AH1225+AJ1225+AL1225+AN1225+AP1225+AR1225+AT1225+AV1225+AX1225+AZ1225+BB1225+BD1225+BF1225+BH1225+BJ1225+BL1225+BN1225+BP1225++BR1225+BT1225+BV1225+BX1225</f>
        <v>0</v>
      </c>
      <c r="M1225" s="9">
        <f t="shared" si="83"/>
        <v>0</v>
      </c>
    </row>
    <row r="1226" spans="10:13">
      <c r="J1226" t="str">
        <f t="shared" si="82"/>
        <v/>
      </c>
      <c r="K1226" s="8">
        <f t="shared" si="84"/>
        <v>0</v>
      </c>
      <c r="L1226" s="8">
        <f t="shared" si="85"/>
        <v>0</v>
      </c>
      <c r="M1226" s="9">
        <f t="shared" si="83"/>
        <v>0</v>
      </c>
    </row>
    <row r="1227" spans="10:13">
      <c r="J1227" t="str">
        <f t="shared" si="82"/>
        <v/>
      </c>
      <c r="K1227" s="8">
        <f t="shared" si="84"/>
        <v>0</v>
      </c>
      <c r="L1227" s="8">
        <f t="shared" si="85"/>
        <v>0</v>
      </c>
      <c r="M1227" s="9">
        <f t="shared" si="83"/>
        <v>0</v>
      </c>
    </row>
    <row r="1228" spans="10:13">
      <c r="J1228" t="str">
        <f t="shared" si="82"/>
        <v/>
      </c>
      <c r="K1228" s="8">
        <f t="shared" si="84"/>
        <v>0</v>
      </c>
      <c r="L1228" s="8">
        <f t="shared" si="85"/>
        <v>0</v>
      </c>
      <c r="M1228" s="9">
        <f t="shared" si="83"/>
        <v>0</v>
      </c>
    </row>
    <row r="1229" spans="10:13">
      <c r="J1229" t="str">
        <f t="shared" si="82"/>
        <v/>
      </c>
      <c r="K1229" s="8">
        <f t="shared" si="84"/>
        <v>0</v>
      </c>
      <c r="L1229" s="8">
        <f t="shared" si="85"/>
        <v>0</v>
      </c>
      <c r="M1229" s="9">
        <f t="shared" si="83"/>
        <v>0</v>
      </c>
    </row>
    <row r="1230" spans="10:13">
      <c r="J1230" t="str">
        <f t="shared" si="82"/>
        <v/>
      </c>
      <c r="K1230" s="8">
        <f t="shared" si="84"/>
        <v>0</v>
      </c>
      <c r="L1230" s="8">
        <f t="shared" si="85"/>
        <v>0</v>
      </c>
      <c r="M1230" s="9">
        <f t="shared" si="83"/>
        <v>0</v>
      </c>
    </row>
    <row r="1231" spans="10:13">
      <c r="J1231" t="str">
        <f t="shared" si="82"/>
        <v/>
      </c>
      <c r="K1231" s="8">
        <f t="shared" si="84"/>
        <v>0</v>
      </c>
      <c r="L1231" s="8">
        <f t="shared" si="85"/>
        <v>0</v>
      </c>
      <c r="M1231" s="9">
        <f t="shared" si="83"/>
        <v>0</v>
      </c>
    </row>
    <row r="1232" spans="10:13">
      <c r="J1232" t="str">
        <f t="shared" si="82"/>
        <v/>
      </c>
      <c r="K1232" s="8">
        <f t="shared" si="84"/>
        <v>0</v>
      </c>
      <c r="L1232" s="8">
        <f t="shared" si="85"/>
        <v>0</v>
      </c>
      <c r="M1232" s="9">
        <f t="shared" si="83"/>
        <v>0</v>
      </c>
    </row>
    <row r="1233" spans="10:13">
      <c r="J1233" t="str">
        <f t="shared" si="82"/>
        <v/>
      </c>
      <c r="K1233" s="8">
        <f t="shared" si="84"/>
        <v>0</v>
      </c>
      <c r="L1233" s="8">
        <f t="shared" si="85"/>
        <v>0</v>
      </c>
      <c r="M1233" s="9">
        <f t="shared" si="83"/>
        <v>0</v>
      </c>
    </row>
    <row r="1234" spans="10:13">
      <c r="J1234" t="str">
        <f t="shared" si="82"/>
        <v/>
      </c>
      <c r="K1234" s="8">
        <f t="shared" si="84"/>
        <v>0</v>
      </c>
      <c r="L1234" s="8">
        <f t="shared" si="85"/>
        <v>0</v>
      </c>
      <c r="M1234" s="9">
        <f t="shared" si="83"/>
        <v>0</v>
      </c>
    </row>
    <row r="1235" spans="10:13">
      <c r="J1235" t="str">
        <f t="shared" si="82"/>
        <v/>
      </c>
      <c r="K1235" s="8">
        <f t="shared" si="84"/>
        <v>0</v>
      </c>
      <c r="L1235" s="8">
        <f t="shared" si="85"/>
        <v>0</v>
      </c>
      <c r="M1235" s="9">
        <f t="shared" si="83"/>
        <v>0</v>
      </c>
    </row>
    <row r="1236" spans="10:13">
      <c r="J1236" t="str">
        <f t="shared" ref="J1236:J1299" si="86">IF(K1236&gt;0,IF(C1236="open","plan open",IF(C1236="close","plan close","")),IF(C1236="open","unplan open",IF(C1236="close","unplan close","")))</f>
        <v/>
      </c>
      <c r="K1236" s="8">
        <f t="shared" si="84"/>
        <v>0</v>
      </c>
      <c r="L1236" s="8">
        <f t="shared" si="85"/>
        <v>0</v>
      </c>
      <c r="M1236" s="9">
        <f t="shared" si="83"/>
        <v>0</v>
      </c>
    </row>
    <row r="1237" spans="10:13">
      <c r="J1237" t="str">
        <f t="shared" si="86"/>
        <v/>
      </c>
      <c r="K1237" s="8">
        <f t="shared" si="84"/>
        <v>0</v>
      </c>
      <c r="L1237" s="8">
        <f t="shared" si="85"/>
        <v>0</v>
      </c>
      <c r="M1237" s="9">
        <f t="shared" si="83"/>
        <v>0</v>
      </c>
    </row>
    <row r="1238" spans="10:13">
      <c r="J1238" t="str">
        <f t="shared" si="86"/>
        <v/>
      </c>
      <c r="K1238" s="8">
        <f t="shared" si="84"/>
        <v>0</v>
      </c>
      <c r="L1238" s="8">
        <f t="shared" si="85"/>
        <v>0</v>
      </c>
      <c r="M1238" s="9">
        <f t="shared" si="83"/>
        <v>0</v>
      </c>
    </row>
    <row r="1239" spans="10:13">
      <c r="J1239" t="str">
        <f t="shared" si="86"/>
        <v/>
      </c>
      <c r="K1239" s="8">
        <f t="shared" si="84"/>
        <v>0</v>
      </c>
      <c r="L1239" s="8">
        <f t="shared" si="85"/>
        <v>0</v>
      </c>
      <c r="M1239" s="9">
        <f t="shared" si="83"/>
        <v>0</v>
      </c>
    </row>
    <row r="1240" spans="10:13">
      <c r="J1240" t="str">
        <f t="shared" si="86"/>
        <v/>
      </c>
      <c r="K1240" s="8">
        <f t="shared" si="84"/>
        <v>0</v>
      </c>
      <c r="L1240" s="8">
        <f t="shared" si="85"/>
        <v>0</v>
      </c>
      <c r="M1240" s="9">
        <f t="shared" si="83"/>
        <v>0</v>
      </c>
    </row>
    <row r="1241" spans="10:13">
      <c r="J1241" t="str">
        <f t="shared" si="86"/>
        <v/>
      </c>
      <c r="K1241" s="8">
        <f t="shared" si="84"/>
        <v>0</v>
      </c>
      <c r="L1241" s="8">
        <f t="shared" si="85"/>
        <v>0</v>
      </c>
      <c r="M1241" s="9">
        <f t="shared" si="83"/>
        <v>0</v>
      </c>
    </row>
    <row r="1242" spans="10:13">
      <c r="J1242" t="str">
        <f t="shared" si="86"/>
        <v/>
      </c>
      <c r="K1242" s="8">
        <f t="shared" si="84"/>
        <v>0</v>
      </c>
      <c r="L1242" s="8">
        <f t="shared" si="85"/>
        <v>0</v>
      </c>
      <c r="M1242" s="9">
        <f t="shared" si="83"/>
        <v>0</v>
      </c>
    </row>
    <row r="1243" spans="10:13">
      <c r="J1243" t="str">
        <f t="shared" si="86"/>
        <v/>
      </c>
      <c r="K1243" s="8">
        <f t="shared" si="84"/>
        <v>0</v>
      </c>
      <c r="L1243" s="8">
        <f t="shared" si="85"/>
        <v>0</v>
      </c>
      <c r="M1243" s="9">
        <f t="shared" si="83"/>
        <v>0</v>
      </c>
    </row>
    <row r="1244" spans="10:13">
      <c r="J1244" t="str">
        <f t="shared" si="86"/>
        <v/>
      </c>
      <c r="K1244" s="8">
        <f t="shared" si="84"/>
        <v>0</v>
      </c>
      <c r="L1244" s="8">
        <f t="shared" si="85"/>
        <v>0</v>
      </c>
      <c r="M1244" s="9">
        <f t="shared" si="83"/>
        <v>0</v>
      </c>
    </row>
    <row r="1245" spans="10:13">
      <c r="J1245" t="str">
        <f t="shared" si="86"/>
        <v/>
      </c>
      <c r="K1245" s="8">
        <f t="shared" si="84"/>
        <v>0</v>
      </c>
      <c r="L1245" s="8">
        <f t="shared" si="85"/>
        <v>0</v>
      </c>
      <c r="M1245" s="9">
        <f t="shared" si="83"/>
        <v>0</v>
      </c>
    </row>
    <row r="1246" spans="10:13">
      <c r="J1246" t="str">
        <f t="shared" si="86"/>
        <v/>
      </c>
      <c r="K1246" s="8">
        <f t="shared" si="84"/>
        <v>0</v>
      </c>
      <c r="L1246" s="8">
        <f t="shared" si="85"/>
        <v>0</v>
      </c>
      <c r="M1246" s="9">
        <f t="shared" si="83"/>
        <v>0</v>
      </c>
    </row>
    <row r="1247" spans="10:13">
      <c r="J1247" t="str">
        <f t="shared" si="86"/>
        <v/>
      </c>
      <c r="K1247" s="8">
        <f t="shared" si="84"/>
        <v>0</v>
      </c>
      <c r="L1247" s="8">
        <f t="shared" si="85"/>
        <v>0</v>
      </c>
      <c r="M1247" s="9">
        <f t="shared" si="83"/>
        <v>0</v>
      </c>
    </row>
    <row r="1248" spans="10:13">
      <c r="J1248" t="str">
        <f t="shared" si="86"/>
        <v/>
      </c>
      <c r="K1248" s="8">
        <f t="shared" si="84"/>
        <v>0</v>
      </c>
      <c r="L1248" s="8">
        <f t="shared" si="85"/>
        <v>0</v>
      </c>
      <c r="M1248" s="9">
        <f t="shared" si="83"/>
        <v>0</v>
      </c>
    </row>
    <row r="1249" spans="10:13">
      <c r="J1249" t="str">
        <f t="shared" si="86"/>
        <v/>
      </c>
      <c r="K1249" s="8">
        <f t="shared" si="84"/>
        <v>0</v>
      </c>
      <c r="L1249" s="8">
        <f t="shared" si="85"/>
        <v>0</v>
      </c>
      <c r="M1249" s="9">
        <f t="shared" si="83"/>
        <v>0</v>
      </c>
    </row>
    <row r="1250" spans="10:13">
      <c r="J1250" t="str">
        <f t="shared" si="86"/>
        <v/>
      </c>
      <c r="K1250" s="8">
        <f t="shared" si="84"/>
        <v>0</v>
      </c>
      <c r="L1250" s="8">
        <f t="shared" si="85"/>
        <v>0</v>
      </c>
      <c r="M1250" s="9">
        <f t="shared" si="83"/>
        <v>0</v>
      </c>
    </row>
    <row r="1251" spans="10:13">
      <c r="J1251" t="str">
        <f t="shared" si="86"/>
        <v/>
      </c>
      <c r="K1251" s="8">
        <f t="shared" si="84"/>
        <v>0</v>
      </c>
      <c r="L1251" s="8">
        <f t="shared" si="85"/>
        <v>0</v>
      </c>
      <c r="M1251" s="9">
        <f t="shared" si="83"/>
        <v>0</v>
      </c>
    </row>
    <row r="1252" spans="10:13">
      <c r="J1252" t="str">
        <f t="shared" si="86"/>
        <v/>
      </c>
      <c r="K1252" s="8">
        <f t="shared" si="84"/>
        <v>0</v>
      </c>
      <c r="L1252" s="8">
        <f t="shared" si="85"/>
        <v>0</v>
      </c>
      <c r="M1252" s="9">
        <f t="shared" si="83"/>
        <v>0</v>
      </c>
    </row>
    <row r="1253" spans="10:13">
      <c r="J1253" t="str">
        <f t="shared" si="86"/>
        <v/>
      </c>
      <c r="K1253" s="8">
        <f t="shared" si="84"/>
        <v>0</v>
      </c>
      <c r="L1253" s="8">
        <f t="shared" si="85"/>
        <v>0</v>
      </c>
      <c r="M1253" s="9">
        <f t="shared" ref="M1253:M1316" si="87">IFERROR(L1253/K1253,0)</f>
        <v>0</v>
      </c>
    </row>
    <row r="1254" spans="10:13">
      <c r="J1254" t="str">
        <f t="shared" si="86"/>
        <v/>
      </c>
      <c r="K1254" s="8">
        <f t="shared" si="84"/>
        <v>0</v>
      </c>
      <c r="L1254" s="8">
        <f t="shared" si="85"/>
        <v>0</v>
      </c>
      <c r="M1254" s="9">
        <f t="shared" si="87"/>
        <v>0</v>
      </c>
    </row>
    <row r="1255" spans="10:13">
      <c r="J1255" t="str">
        <f t="shared" si="86"/>
        <v/>
      </c>
      <c r="K1255" s="8">
        <f t="shared" si="84"/>
        <v>0</v>
      </c>
      <c r="L1255" s="8">
        <f t="shared" si="85"/>
        <v>0</v>
      </c>
      <c r="M1255" s="9">
        <f t="shared" si="87"/>
        <v>0</v>
      </c>
    </row>
    <row r="1256" spans="10:13">
      <c r="J1256" t="str">
        <f t="shared" si="86"/>
        <v/>
      </c>
      <c r="K1256" s="8">
        <f t="shared" si="84"/>
        <v>0</v>
      </c>
      <c r="L1256" s="8">
        <f t="shared" si="85"/>
        <v>0</v>
      </c>
      <c r="M1256" s="9">
        <f t="shared" si="87"/>
        <v>0</v>
      </c>
    </row>
    <row r="1257" spans="10:13">
      <c r="J1257" t="str">
        <f t="shared" si="86"/>
        <v/>
      </c>
      <c r="K1257" s="8">
        <f t="shared" si="84"/>
        <v>0</v>
      </c>
      <c r="L1257" s="8">
        <f t="shared" si="85"/>
        <v>0</v>
      </c>
      <c r="M1257" s="9">
        <f t="shared" si="87"/>
        <v>0</v>
      </c>
    </row>
    <row r="1258" spans="10:13">
      <c r="J1258" t="str">
        <f t="shared" si="86"/>
        <v/>
      </c>
      <c r="K1258" s="8">
        <f t="shared" si="84"/>
        <v>0</v>
      </c>
      <c r="L1258" s="8">
        <f t="shared" si="85"/>
        <v>0</v>
      </c>
      <c r="M1258" s="9">
        <f t="shared" si="87"/>
        <v>0</v>
      </c>
    </row>
    <row r="1259" spans="10:13">
      <c r="J1259" t="str">
        <f t="shared" si="86"/>
        <v/>
      </c>
      <c r="K1259" s="8">
        <f t="shared" si="84"/>
        <v>0</v>
      </c>
      <c r="L1259" s="8">
        <f t="shared" si="85"/>
        <v>0</v>
      </c>
      <c r="M1259" s="9">
        <f t="shared" si="87"/>
        <v>0</v>
      </c>
    </row>
    <row r="1260" spans="10:13">
      <c r="J1260" t="str">
        <f t="shared" si="86"/>
        <v/>
      </c>
      <c r="K1260" s="8">
        <f t="shared" si="84"/>
        <v>0</v>
      </c>
      <c r="L1260" s="8">
        <f t="shared" si="85"/>
        <v>0</v>
      </c>
      <c r="M1260" s="9">
        <f t="shared" si="87"/>
        <v>0</v>
      </c>
    </row>
    <row r="1261" spans="10:13">
      <c r="J1261" t="str">
        <f t="shared" si="86"/>
        <v/>
      </c>
      <c r="K1261" s="8">
        <f t="shared" si="84"/>
        <v>0</v>
      </c>
      <c r="L1261" s="8">
        <f t="shared" si="85"/>
        <v>0</v>
      </c>
      <c r="M1261" s="9">
        <f t="shared" si="87"/>
        <v>0</v>
      </c>
    </row>
    <row r="1262" spans="10:13">
      <c r="J1262" t="str">
        <f t="shared" si="86"/>
        <v/>
      </c>
      <c r="K1262" s="8">
        <f t="shared" si="84"/>
        <v>0</v>
      </c>
      <c r="L1262" s="8">
        <f t="shared" si="85"/>
        <v>0</v>
      </c>
      <c r="M1262" s="9">
        <f t="shared" si="87"/>
        <v>0</v>
      </c>
    </row>
    <row r="1263" spans="10:13">
      <c r="J1263" t="str">
        <f t="shared" si="86"/>
        <v/>
      </c>
      <c r="K1263" s="8">
        <f t="shared" si="84"/>
        <v>0</v>
      </c>
      <c r="L1263" s="8">
        <f t="shared" si="85"/>
        <v>0</v>
      </c>
      <c r="M1263" s="9">
        <f t="shared" si="87"/>
        <v>0</v>
      </c>
    </row>
    <row r="1264" spans="10:13">
      <c r="J1264" t="str">
        <f t="shared" si="86"/>
        <v/>
      </c>
      <c r="K1264" s="8">
        <f t="shared" si="84"/>
        <v>0</v>
      </c>
      <c r="L1264" s="8">
        <f t="shared" si="85"/>
        <v>0</v>
      </c>
      <c r="M1264" s="9">
        <f t="shared" si="87"/>
        <v>0</v>
      </c>
    </row>
    <row r="1265" spans="10:13">
      <c r="J1265" t="str">
        <f t="shared" si="86"/>
        <v/>
      </c>
      <c r="K1265" s="8">
        <f t="shared" si="84"/>
        <v>0</v>
      </c>
      <c r="L1265" s="8">
        <f t="shared" si="85"/>
        <v>0</v>
      </c>
      <c r="M1265" s="9">
        <f t="shared" si="87"/>
        <v>0</v>
      </c>
    </row>
    <row r="1266" spans="10:13">
      <c r="J1266" t="str">
        <f t="shared" si="86"/>
        <v/>
      </c>
      <c r="K1266" s="8">
        <f t="shared" si="84"/>
        <v>0</v>
      </c>
      <c r="L1266" s="8">
        <f t="shared" si="85"/>
        <v>0</v>
      </c>
      <c r="M1266" s="9">
        <f t="shared" si="87"/>
        <v>0</v>
      </c>
    </row>
    <row r="1267" spans="10:13">
      <c r="J1267" t="str">
        <f t="shared" si="86"/>
        <v/>
      </c>
      <c r="K1267" s="8">
        <f t="shared" si="84"/>
        <v>0</v>
      </c>
      <c r="L1267" s="8">
        <f t="shared" si="85"/>
        <v>0</v>
      </c>
      <c r="M1267" s="9">
        <f t="shared" si="87"/>
        <v>0</v>
      </c>
    </row>
    <row r="1268" spans="10:13">
      <c r="J1268" t="str">
        <f t="shared" si="86"/>
        <v/>
      </c>
      <c r="K1268" s="8">
        <f t="shared" si="84"/>
        <v>0</v>
      </c>
      <c r="L1268" s="8">
        <f t="shared" si="85"/>
        <v>0</v>
      </c>
      <c r="M1268" s="9">
        <f t="shared" si="87"/>
        <v>0</v>
      </c>
    </row>
    <row r="1269" spans="10:13">
      <c r="J1269" t="str">
        <f t="shared" si="86"/>
        <v/>
      </c>
      <c r="K1269" s="8">
        <f t="shared" si="84"/>
        <v>0</v>
      </c>
      <c r="L1269" s="8">
        <f t="shared" si="85"/>
        <v>0</v>
      </c>
      <c r="M1269" s="9">
        <f t="shared" si="87"/>
        <v>0</v>
      </c>
    </row>
    <row r="1270" spans="10:13">
      <c r="J1270" t="str">
        <f t="shared" si="86"/>
        <v/>
      </c>
      <c r="K1270" s="8">
        <f t="shared" si="84"/>
        <v>0</v>
      </c>
      <c r="L1270" s="8">
        <f t="shared" si="85"/>
        <v>0</v>
      </c>
      <c r="M1270" s="9">
        <f t="shared" si="87"/>
        <v>0</v>
      </c>
    </row>
    <row r="1271" spans="10:13">
      <c r="J1271" t="str">
        <f t="shared" si="86"/>
        <v/>
      </c>
      <c r="K1271" s="8">
        <f t="shared" si="84"/>
        <v>0</v>
      </c>
      <c r="L1271" s="8">
        <f t="shared" si="85"/>
        <v>0</v>
      </c>
      <c r="M1271" s="9">
        <f t="shared" si="87"/>
        <v>0</v>
      </c>
    </row>
    <row r="1272" spans="10:13">
      <c r="J1272" t="str">
        <f t="shared" si="86"/>
        <v/>
      </c>
      <c r="K1272" s="8">
        <f t="shared" si="84"/>
        <v>0</v>
      </c>
      <c r="L1272" s="8">
        <f t="shared" si="85"/>
        <v>0</v>
      </c>
      <c r="M1272" s="9">
        <f t="shared" si="87"/>
        <v>0</v>
      </c>
    </row>
    <row r="1273" spans="10:13">
      <c r="J1273" t="str">
        <f t="shared" si="86"/>
        <v/>
      </c>
      <c r="K1273" s="8">
        <f t="shared" si="84"/>
        <v>0</v>
      </c>
      <c r="L1273" s="8">
        <f t="shared" si="85"/>
        <v>0</v>
      </c>
      <c r="M1273" s="9">
        <f t="shared" si="87"/>
        <v>0</v>
      </c>
    </row>
    <row r="1274" spans="10:13">
      <c r="J1274" t="str">
        <f t="shared" si="86"/>
        <v/>
      </c>
      <c r="K1274" s="8">
        <f t="shared" si="84"/>
        <v>0</v>
      </c>
      <c r="L1274" s="8">
        <f t="shared" si="85"/>
        <v>0</v>
      </c>
      <c r="M1274" s="9">
        <f t="shared" si="87"/>
        <v>0</v>
      </c>
    </row>
    <row r="1275" spans="10:13">
      <c r="J1275" t="str">
        <f t="shared" si="86"/>
        <v/>
      </c>
      <c r="K1275" s="8">
        <f t="shared" si="84"/>
        <v>0</v>
      </c>
      <c r="L1275" s="8">
        <f t="shared" si="85"/>
        <v>0</v>
      </c>
      <c r="M1275" s="9">
        <f t="shared" si="87"/>
        <v>0</v>
      </c>
    </row>
    <row r="1276" spans="10:13">
      <c r="J1276" t="str">
        <f t="shared" si="86"/>
        <v/>
      </c>
      <c r="K1276" s="8">
        <f t="shared" si="84"/>
        <v>0</v>
      </c>
      <c r="L1276" s="8">
        <f t="shared" si="85"/>
        <v>0</v>
      </c>
      <c r="M1276" s="9">
        <f t="shared" si="87"/>
        <v>0</v>
      </c>
    </row>
    <row r="1277" spans="10:13">
      <c r="J1277" t="str">
        <f t="shared" si="86"/>
        <v/>
      </c>
      <c r="K1277" s="8">
        <f t="shared" si="84"/>
        <v>0</v>
      </c>
      <c r="L1277" s="8">
        <f t="shared" si="85"/>
        <v>0</v>
      </c>
      <c r="M1277" s="9">
        <f t="shared" si="87"/>
        <v>0</v>
      </c>
    </row>
    <row r="1278" spans="10:13">
      <c r="J1278" t="str">
        <f t="shared" si="86"/>
        <v/>
      </c>
      <c r="K1278" s="8">
        <f t="shared" si="84"/>
        <v>0</v>
      </c>
      <c r="L1278" s="8">
        <f t="shared" si="85"/>
        <v>0</v>
      </c>
      <c r="M1278" s="9">
        <f t="shared" si="87"/>
        <v>0</v>
      </c>
    </row>
    <row r="1279" spans="10:13">
      <c r="J1279" t="str">
        <f t="shared" si="86"/>
        <v/>
      </c>
      <c r="K1279" s="8">
        <f t="shared" si="84"/>
        <v>0</v>
      </c>
      <c r="L1279" s="8">
        <f t="shared" si="85"/>
        <v>0</v>
      </c>
      <c r="M1279" s="9">
        <f t="shared" si="87"/>
        <v>0</v>
      </c>
    </row>
    <row r="1280" spans="10:13">
      <c r="J1280" t="str">
        <f t="shared" si="86"/>
        <v/>
      </c>
      <c r="K1280" s="8">
        <f t="shared" si="84"/>
        <v>0</v>
      </c>
      <c r="L1280" s="8">
        <f t="shared" si="85"/>
        <v>0</v>
      </c>
      <c r="M1280" s="9">
        <f t="shared" si="87"/>
        <v>0</v>
      </c>
    </row>
    <row r="1281" spans="10:13">
      <c r="J1281" t="str">
        <f t="shared" si="86"/>
        <v/>
      </c>
      <c r="K1281" s="8">
        <f t="shared" si="84"/>
        <v>0</v>
      </c>
      <c r="L1281" s="8">
        <f t="shared" si="85"/>
        <v>0</v>
      </c>
      <c r="M1281" s="9">
        <f t="shared" si="87"/>
        <v>0</v>
      </c>
    </row>
    <row r="1282" spans="10:13">
      <c r="J1282" t="str">
        <f t="shared" si="86"/>
        <v/>
      </c>
      <c r="K1282" s="8">
        <f t="shared" si="84"/>
        <v>0</v>
      </c>
      <c r="L1282" s="8">
        <f t="shared" si="85"/>
        <v>0</v>
      </c>
      <c r="M1282" s="9">
        <f t="shared" si="87"/>
        <v>0</v>
      </c>
    </row>
    <row r="1283" spans="10:13">
      <c r="J1283" t="str">
        <f t="shared" si="86"/>
        <v/>
      </c>
      <c r="K1283" s="8">
        <f t="shared" si="84"/>
        <v>0</v>
      </c>
      <c r="L1283" s="8">
        <f t="shared" si="85"/>
        <v>0</v>
      </c>
      <c r="M1283" s="9">
        <f t="shared" si="87"/>
        <v>0</v>
      </c>
    </row>
    <row r="1284" spans="10:13">
      <c r="J1284" t="str">
        <f t="shared" si="86"/>
        <v/>
      </c>
      <c r="K1284" s="8">
        <f t="shared" si="84"/>
        <v>0</v>
      </c>
      <c r="L1284" s="8">
        <f t="shared" si="85"/>
        <v>0</v>
      </c>
      <c r="M1284" s="9">
        <f t="shared" si="87"/>
        <v>0</v>
      </c>
    </row>
    <row r="1285" spans="10:13">
      <c r="J1285" t="str">
        <f t="shared" si="86"/>
        <v/>
      </c>
      <c r="K1285" s="8">
        <f t="shared" si="84"/>
        <v>0</v>
      </c>
      <c r="L1285" s="8">
        <f t="shared" si="85"/>
        <v>0</v>
      </c>
      <c r="M1285" s="9">
        <f t="shared" si="87"/>
        <v>0</v>
      </c>
    </row>
    <row r="1286" spans="10:13">
      <c r="J1286" t="str">
        <f t="shared" si="86"/>
        <v/>
      </c>
      <c r="K1286" s="8">
        <f t="shared" si="84"/>
        <v>0</v>
      </c>
      <c r="L1286" s="8">
        <f t="shared" si="85"/>
        <v>0</v>
      </c>
      <c r="M1286" s="9">
        <f t="shared" si="87"/>
        <v>0</v>
      </c>
    </row>
    <row r="1287" spans="10:13">
      <c r="J1287" t="str">
        <f t="shared" si="86"/>
        <v/>
      </c>
      <c r="K1287" s="8">
        <f t="shared" si="84"/>
        <v>0</v>
      </c>
      <c r="L1287" s="8">
        <f t="shared" si="85"/>
        <v>0</v>
      </c>
      <c r="M1287" s="9">
        <f t="shared" si="87"/>
        <v>0</v>
      </c>
    </row>
    <row r="1288" spans="10:13">
      <c r="J1288" t="str">
        <f t="shared" si="86"/>
        <v/>
      </c>
      <c r="K1288" s="8">
        <f t="shared" si="84"/>
        <v>0</v>
      </c>
      <c r="L1288" s="8">
        <f t="shared" si="85"/>
        <v>0</v>
      </c>
      <c r="M1288" s="9">
        <f t="shared" si="87"/>
        <v>0</v>
      </c>
    </row>
    <row r="1289" spans="10:13">
      <c r="J1289" t="str">
        <f t="shared" si="86"/>
        <v/>
      </c>
      <c r="K1289" s="8">
        <f t="shared" ref="K1289:K1352" si="88">O1289+Q1289+S1289+U1289+W1289+Y1289+AA1289+AC1289+AE1289+AG1289+AI1289+AK1289+AM1289+AO1289+AQ1289+AS1289+AU1289+AW1289+AY1289+BA1289+BC1289+BE1289+BG1289+BI1289+BK1289+BM1289+BO1289++BQ1289+BS1289+BU1289+BW1289</f>
        <v>0</v>
      </c>
      <c r="L1289" s="8">
        <f t="shared" ref="L1289:L1352" si="89">P1289+R1289+T1289+V1289+X1289+Z1289+AB1289+AD1289+AF1289+AH1289+AJ1289+AL1289+AN1289+AP1289+AR1289+AT1289+AV1289+AX1289+AZ1289+BB1289+BD1289+BF1289+BH1289+BJ1289+BL1289+BN1289+BP1289++BR1289+BT1289+BV1289+BX1289</f>
        <v>0</v>
      </c>
      <c r="M1289" s="9">
        <f t="shared" si="87"/>
        <v>0</v>
      </c>
    </row>
    <row r="1290" spans="10:13">
      <c r="J1290" t="str">
        <f t="shared" si="86"/>
        <v/>
      </c>
      <c r="K1290" s="8">
        <f t="shared" si="88"/>
        <v>0</v>
      </c>
      <c r="L1290" s="8">
        <f t="shared" si="89"/>
        <v>0</v>
      </c>
      <c r="M1290" s="9">
        <f t="shared" si="87"/>
        <v>0</v>
      </c>
    </row>
    <row r="1291" spans="10:13">
      <c r="J1291" t="str">
        <f t="shared" si="86"/>
        <v/>
      </c>
      <c r="K1291" s="8">
        <f t="shared" si="88"/>
        <v>0</v>
      </c>
      <c r="L1291" s="8">
        <f t="shared" si="89"/>
        <v>0</v>
      </c>
      <c r="M1291" s="9">
        <f t="shared" si="87"/>
        <v>0</v>
      </c>
    </row>
    <row r="1292" spans="10:13">
      <c r="J1292" t="str">
        <f t="shared" si="86"/>
        <v/>
      </c>
      <c r="K1292" s="8">
        <f t="shared" si="88"/>
        <v>0</v>
      </c>
      <c r="L1292" s="8">
        <f t="shared" si="89"/>
        <v>0</v>
      </c>
      <c r="M1292" s="9">
        <f t="shared" si="87"/>
        <v>0</v>
      </c>
    </row>
    <row r="1293" spans="10:13">
      <c r="J1293" t="str">
        <f t="shared" si="86"/>
        <v/>
      </c>
      <c r="K1293" s="8">
        <f t="shared" si="88"/>
        <v>0</v>
      </c>
      <c r="L1293" s="8">
        <f t="shared" si="89"/>
        <v>0</v>
      </c>
      <c r="M1293" s="9">
        <f t="shared" si="87"/>
        <v>0</v>
      </c>
    </row>
    <row r="1294" spans="10:13">
      <c r="J1294" t="str">
        <f t="shared" si="86"/>
        <v/>
      </c>
      <c r="K1294" s="8">
        <f t="shared" si="88"/>
        <v>0</v>
      </c>
      <c r="L1294" s="8">
        <f t="shared" si="89"/>
        <v>0</v>
      </c>
      <c r="M1294" s="9">
        <f t="shared" si="87"/>
        <v>0</v>
      </c>
    </row>
    <row r="1295" spans="10:13">
      <c r="J1295" t="str">
        <f t="shared" si="86"/>
        <v/>
      </c>
      <c r="K1295" s="8">
        <f t="shared" si="88"/>
        <v>0</v>
      </c>
      <c r="L1295" s="8">
        <f t="shared" si="89"/>
        <v>0</v>
      </c>
      <c r="M1295" s="9">
        <f t="shared" si="87"/>
        <v>0</v>
      </c>
    </row>
    <row r="1296" spans="10:13">
      <c r="J1296" t="str">
        <f t="shared" si="86"/>
        <v/>
      </c>
      <c r="K1296" s="8">
        <f t="shared" si="88"/>
        <v>0</v>
      </c>
      <c r="L1296" s="8">
        <f t="shared" si="89"/>
        <v>0</v>
      </c>
      <c r="M1296" s="9">
        <f t="shared" si="87"/>
        <v>0</v>
      </c>
    </row>
    <row r="1297" spans="10:13">
      <c r="J1297" t="str">
        <f t="shared" si="86"/>
        <v/>
      </c>
      <c r="K1297" s="8">
        <f t="shared" si="88"/>
        <v>0</v>
      </c>
      <c r="L1297" s="8">
        <f t="shared" si="89"/>
        <v>0</v>
      </c>
      <c r="M1297" s="9">
        <f t="shared" si="87"/>
        <v>0</v>
      </c>
    </row>
    <row r="1298" spans="10:13">
      <c r="J1298" t="str">
        <f t="shared" si="86"/>
        <v/>
      </c>
      <c r="K1298" s="8">
        <f t="shared" si="88"/>
        <v>0</v>
      </c>
      <c r="L1298" s="8">
        <f t="shared" si="89"/>
        <v>0</v>
      </c>
      <c r="M1298" s="9">
        <f t="shared" si="87"/>
        <v>0</v>
      </c>
    </row>
    <row r="1299" spans="10:13">
      <c r="J1299" t="str">
        <f t="shared" si="86"/>
        <v/>
      </c>
      <c r="K1299" s="8">
        <f t="shared" si="88"/>
        <v>0</v>
      </c>
      <c r="L1299" s="8">
        <f t="shared" si="89"/>
        <v>0</v>
      </c>
      <c r="M1299" s="9">
        <f t="shared" si="87"/>
        <v>0</v>
      </c>
    </row>
    <row r="1300" spans="10:13">
      <c r="J1300" t="str">
        <f t="shared" ref="J1300:J1363" si="90">IF(K1300&gt;0,IF(C1300="open","plan open",IF(C1300="close","plan close","")),IF(C1300="open","unplan open",IF(C1300="close","unplan close","")))</f>
        <v/>
      </c>
      <c r="K1300" s="8">
        <f t="shared" si="88"/>
        <v>0</v>
      </c>
      <c r="L1300" s="8">
        <f t="shared" si="89"/>
        <v>0</v>
      </c>
      <c r="M1300" s="9">
        <f t="shared" si="87"/>
        <v>0</v>
      </c>
    </row>
    <row r="1301" spans="10:13">
      <c r="J1301" t="str">
        <f t="shared" si="90"/>
        <v/>
      </c>
      <c r="K1301" s="8">
        <f t="shared" si="88"/>
        <v>0</v>
      </c>
      <c r="L1301" s="8">
        <f t="shared" si="89"/>
        <v>0</v>
      </c>
      <c r="M1301" s="9">
        <f t="shared" si="87"/>
        <v>0</v>
      </c>
    </row>
    <row r="1302" spans="10:13">
      <c r="J1302" t="str">
        <f t="shared" si="90"/>
        <v/>
      </c>
      <c r="K1302" s="8">
        <f t="shared" si="88"/>
        <v>0</v>
      </c>
      <c r="L1302" s="8">
        <f t="shared" si="89"/>
        <v>0</v>
      </c>
      <c r="M1302" s="9">
        <f t="shared" si="87"/>
        <v>0</v>
      </c>
    </row>
    <row r="1303" spans="10:13">
      <c r="J1303" t="str">
        <f t="shared" si="90"/>
        <v/>
      </c>
      <c r="K1303" s="8">
        <f t="shared" si="88"/>
        <v>0</v>
      </c>
      <c r="L1303" s="8">
        <f t="shared" si="89"/>
        <v>0</v>
      </c>
      <c r="M1303" s="9">
        <f t="shared" si="87"/>
        <v>0</v>
      </c>
    </row>
    <row r="1304" spans="10:13">
      <c r="J1304" t="str">
        <f t="shared" si="90"/>
        <v/>
      </c>
      <c r="K1304" s="8">
        <f t="shared" si="88"/>
        <v>0</v>
      </c>
      <c r="L1304" s="8">
        <f t="shared" si="89"/>
        <v>0</v>
      </c>
      <c r="M1304" s="9">
        <f t="shared" si="87"/>
        <v>0</v>
      </c>
    </row>
    <row r="1305" spans="10:13">
      <c r="J1305" t="str">
        <f t="shared" si="90"/>
        <v/>
      </c>
      <c r="K1305" s="8">
        <f t="shared" si="88"/>
        <v>0</v>
      </c>
      <c r="L1305" s="8">
        <f t="shared" si="89"/>
        <v>0</v>
      </c>
      <c r="M1305" s="9">
        <f t="shared" si="87"/>
        <v>0</v>
      </c>
    </row>
    <row r="1306" spans="10:13">
      <c r="J1306" t="str">
        <f t="shared" si="90"/>
        <v/>
      </c>
      <c r="K1306" s="8">
        <f t="shared" si="88"/>
        <v>0</v>
      </c>
      <c r="L1306" s="8">
        <f t="shared" si="89"/>
        <v>0</v>
      </c>
      <c r="M1306" s="9">
        <f t="shared" si="87"/>
        <v>0</v>
      </c>
    </row>
    <row r="1307" spans="10:13">
      <c r="J1307" t="str">
        <f t="shared" si="90"/>
        <v/>
      </c>
      <c r="K1307" s="8">
        <f t="shared" si="88"/>
        <v>0</v>
      </c>
      <c r="L1307" s="8">
        <f t="shared" si="89"/>
        <v>0</v>
      </c>
      <c r="M1307" s="9">
        <f t="shared" si="87"/>
        <v>0</v>
      </c>
    </row>
    <row r="1308" spans="10:13">
      <c r="J1308" t="str">
        <f t="shared" si="90"/>
        <v/>
      </c>
      <c r="K1308" s="8">
        <f t="shared" si="88"/>
        <v>0</v>
      </c>
      <c r="L1308" s="8">
        <f t="shared" si="89"/>
        <v>0</v>
      </c>
      <c r="M1308" s="9">
        <f t="shared" si="87"/>
        <v>0</v>
      </c>
    </row>
    <row r="1309" spans="10:13">
      <c r="J1309" t="str">
        <f t="shared" si="90"/>
        <v/>
      </c>
      <c r="K1309" s="8">
        <f t="shared" si="88"/>
        <v>0</v>
      </c>
      <c r="L1309" s="8">
        <f t="shared" si="89"/>
        <v>0</v>
      </c>
      <c r="M1309" s="9">
        <f t="shared" si="87"/>
        <v>0</v>
      </c>
    </row>
    <row r="1310" spans="10:13">
      <c r="J1310" t="str">
        <f t="shared" si="90"/>
        <v/>
      </c>
      <c r="K1310" s="8">
        <f t="shared" si="88"/>
        <v>0</v>
      </c>
      <c r="L1310" s="8">
        <f t="shared" si="89"/>
        <v>0</v>
      </c>
      <c r="M1310" s="9">
        <f t="shared" si="87"/>
        <v>0</v>
      </c>
    </row>
    <row r="1311" spans="10:13">
      <c r="J1311" t="str">
        <f t="shared" si="90"/>
        <v/>
      </c>
      <c r="K1311" s="8">
        <f t="shared" si="88"/>
        <v>0</v>
      </c>
      <c r="L1311" s="8">
        <f t="shared" si="89"/>
        <v>0</v>
      </c>
      <c r="M1311" s="9">
        <f t="shared" si="87"/>
        <v>0</v>
      </c>
    </row>
    <row r="1312" spans="10:13">
      <c r="J1312" t="str">
        <f t="shared" si="90"/>
        <v/>
      </c>
      <c r="K1312" s="8">
        <f t="shared" si="88"/>
        <v>0</v>
      </c>
      <c r="L1312" s="8">
        <f t="shared" si="89"/>
        <v>0</v>
      </c>
      <c r="M1312" s="9">
        <f t="shared" si="87"/>
        <v>0</v>
      </c>
    </row>
    <row r="1313" spans="10:13">
      <c r="J1313" t="str">
        <f t="shared" si="90"/>
        <v/>
      </c>
      <c r="K1313" s="8">
        <f t="shared" si="88"/>
        <v>0</v>
      </c>
      <c r="L1313" s="8">
        <f t="shared" si="89"/>
        <v>0</v>
      </c>
      <c r="M1313" s="9">
        <f t="shared" si="87"/>
        <v>0</v>
      </c>
    </row>
    <row r="1314" spans="10:13">
      <c r="J1314" t="str">
        <f t="shared" si="90"/>
        <v/>
      </c>
      <c r="K1314" s="8">
        <f t="shared" si="88"/>
        <v>0</v>
      </c>
      <c r="L1314" s="8">
        <f t="shared" si="89"/>
        <v>0</v>
      </c>
      <c r="M1314" s="9">
        <f t="shared" si="87"/>
        <v>0</v>
      </c>
    </row>
    <row r="1315" spans="10:13">
      <c r="J1315" t="str">
        <f t="shared" si="90"/>
        <v/>
      </c>
      <c r="K1315" s="8">
        <f t="shared" si="88"/>
        <v>0</v>
      </c>
      <c r="L1315" s="8">
        <f t="shared" si="89"/>
        <v>0</v>
      </c>
      <c r="M1315" s="9">
        <f t="shared" si="87"/>
        <v>0</v>
      </c>
    </row>
    <row r="1316" spans="10:13">
      <c r="J1316" t="str">
        <f t="shared" si="90"/>
        <v/>
      </c>
      <c r="K1316" s="8">
        <f t="shared" si="88"/>
        <v>0</v>
      </c>
      <c r="L1316" s="8">
        <f t="shared" si="89"/>
        <v>0</v>
      </c>
      <c r="M1316" s="9">
        <f t="shared" si="87"/>
        <v>0</v>
      </c>
    </row>
    <row r="1317" spans="10:13">
      <c r="J1317" t="str">
        <f t="shared" si="90"/>
        <v/>
      </c>
      <c r="K1317" s="8">
        <f t="shared" si="88"/>
        <v>0</v>
      </c>
      <c r="L1317" s="8">
        <f t="shared" si="89"/>
        <v>0</v>
      </c>
      <c r="M1317" s="9">
        <f t="shared" ref="M1317:M1380" si="91">IFERROR(L1317/K1317,0)</f>
        <v>0</v>
      </c>
    </row>
    <row r="1318" spans="10:13">
      <c r="J1318" t="str">
        <f t="shared" si="90"/>
        <v/>
      </c>
      <c r="K1318" s="8">
        <f t="shared" si="88"/>
        <v>0</v>
      </c>
      <c r="L1318" s="8">
        <f t="shared" si="89"/>
        <v>0</v>
      </c>
      <c r="M1318" s="9">
        <f t="shared" si="91"/>
        <v>0</v>
      </c>
    </row>
    <row r="1319" spans="10:13">
      <c r="J1319" t="str">
        <f t="shared" si="90"/>
        <v/>
      </c>
      <c r="K1319" s="8">
        <f t="shared" si="88"/>
        <v>0</v>
      </c>
      <c r="L1319" s="8">
        <f t="shared" si="89"/>
        <v>0</v>
      </c>
      <c r="M1319" s="9">
        <f t="shared" si="91"/>
        <v>0</v>
      </c>
    </row>
    <row r="1320" spans="10:13">
      <c r="J1320" t="str">
        <f t="shared" si="90"/>
        <v/>
      </c>
      <c r="K1320" s="8">
        <f t="shared" si="88"/>
        <v>0</v>
      </c>
      <c r="L1320" s="8">
        <f t="shared" si="89"/>
        <v>0</v>
      </c>
      <c r="M1320" s="9">
        <f t="shared" si="91"/>
        <v>0</v>
      </c>
    </row>
    <row r="1321" spans="10:13">
      <c r="J1321" t="str">
        <f t="shared" si="90"/>
        <v/>
      </c>
      <c r="K1321" s="8">
        <f t="shared" si="88"/>
        <v>0</v>
      </c>
      <c r="L1321" s="8">
        <f t="shared" si="89"/>
        <v>0</v>
      </c>
      <c r="M1321" s="9">
        <f t="shared" si="91"/>
        <v>0</v>
      </c>
    </row>
    <row r="1322" spans="10:13">
      <c r="J1322" t="str">
        <f t="shared" si="90"/>
        <v/>
      </c>
      <c r="K1322" s="8">
        <f t="shared" si="88"/>
        <v>0</v>
      </c>
      <c r="L1322" s="8">
        <f t="shared" si="89"/>
        <v>0</v>
      </c>
      <c r="M1322" s="9">
        <f t="shared" si="91"/>
        <v>0</v>
      </c>
    </row>
    <row r="1323" spans="10:13">
      <c r="J1323" t="str">
        <f t="shared" si="90"/>
        <v/>
      </c>
      <c r="K1323" s="8">
        <f t="shared" si="88"/>
        <v>0</v>
      </c>
      <c r="L1323" s="8">
        <f t="shared" si="89"/>
        <v>0</v>
      </c>
      <c r="M1323" s="9">
        <f t="shared" si="91"/>
        <v>0</v>
      </c>
    </row>
    <row r="1324" spans="10:13">
      <c r="J1324" t="str">
        <f t="shared" si="90"/>
        <v/>
      </c>
      <c r="K1324" s="8">
        <f t="shared" si="88"/>
        <v>0</v>
      </c>
      <c r="L1324" s="8">
        <f t="shared" si="89"/>
        <v>0</v>
      </c>
      <c r="M1324" s="9">
        <f t="shared" si="91"/>
        <v>0</v>
      </c>
    </row>
    <row r="1325" spans="10:13">
      <c r="J1325" t="str">
        <f t="shared" si="90"/>
        <v/>
      </c>
      <c r="K1325" s="8">
        <f t="shared" si="88"/>
        <v>0</v>
      </c>
      <c r="L1325" s="8">
        <f t="shared" si="89"/>
        <v>0</v>
      </c>
      <c r="M1325" s="9">
        <f t="shared" si="91"/>
        <v>0</v>
      </c>
    </row>
    <row r="1326" spans="10:13">
      <c r="J1326" t="str">
        <f t="shared" si="90"/>
        <v/>
      </c>
      <c r="K1326" s="8">
        <f t="shared" si="88"/>
        <v>0</v>
      </c>
      <c r="L1326" s="8">
        <f t="shared" si="89"/>
        <v>0</v>
      </c>
      <c r="M1326" s="9">
        <f t="shared" si="91"/>
        <v>0</v>
      </c>
    </row>
    <row r="1327" spans="10:13">
      <c r="J1327" t="str">
        <f t="shared" si="90"/>
        <v/>
      </c>
      <c r="K1327" s="8">
        <f t="shared" si="88"/>
        <v>0</v>
      </c>
      <c r="L1327" s="8">
        <f t="shared" si="89"/>
        <v>0</v>
      </c>
      <c r="M1327" s="9">
        <f t="shared" si="91"/>
        <v>0</v>
      </c>
    </row>
    <row r="1328" spans="10:13">
      <c r="J1328" t="str">
        <f t="shared" si="90"/>
        <v/>
      </c>
      <c r="K1328" s="8">
        <f t="shared" si="88"/>
        <v>0</v>
      </c>
      <c r="L1328" s="8">
        <f t="shared" si="89"/>
        <v>0</v>
      </c>
      <c r="M1328" s="9">
        <f t="shared" si="91"/>
        <v>0</v>
      </c>
    </row>
    <row r="1329" spans="10:13">
      <c r="J1329" t="str">
        <f t="shared" si="90"/>
        <v/>
      </c>
      <c r="K1329" s="8">
        <f t="shared" si="88"/>
        <v>0</v>
      </c>
      <c r="L1329" s="8">
        <f t="shared" si="89"/>
        <v>0</v>
      </c>
      <c r="M1329" s="9">
        <f t="shared" si="91"/>
        <v>0</v>
      </c>
    </row>
    <row r="1330" spans="10:13">
      <c r="J1330" t="str">
        <f t="shared" si="90"/>
        <v/>
      </c>
      <c r="K1330" s="8">
        <f t="shared" si="88"/>
        <v>0</v>
      </c>
      <c r="L1330" s="8">
        <f t="shared" si="89"/>
        <v>0</v>
      </c>
      <c r="M1330" s="9">
        <f t="shared" si="91"/>
        <v>0</v>
      </c>
    </row>
    <row r="1331" spans="10:13">
      <c r="J1331" t="str">
        <f t="shared" si="90"/>
        <v/>
      </c>
      <c r="K1331" s="8">
        <f t="shared" si="88"/>
        <v>0</v>
      </c>
      <c r="L1331" s="8">
        <f t="shared" si="89"/>
        <v>0</v>
      </c>
      <c r="M1331" s="9">
        <f t="shared" si="91"/>
        <v>0</v>
      </c>
    </row>
    <row r="1332" spans="10:13">
      <c r="J1332" t="str">
        <f t="shared" si="90"/>
        <v/>
      </c>
      <c r="K1332" s="8">
        <f t="shared" si="88"/>
        <v>0</v>
      </c>
      <c r="L1332" s="8">
        <f t="shared" si="89"/>
        <v>0</v>
      </c>
      <c r="M1332" s="9">
        <f t="shared" si="91"/>
        <v>0</v>
      </c>
    </row>
    <row r="1333" spans="10:13">
      <c r="J1333" t="str">
        <f t="shared" si="90"/>
        <v/>
      </c>
      <c r="K1333" s="8">
        <f t="shared" si="88"/>
        <v>0</v>
      </c>
      <c r="L1333" s="8">
        <f t="shared" si="89"/>
        <v>0</v>
      </c>
      <c r="M1333" s="9">
        <f t="shared" si="91"/>
        <v>0</v>
      </c>
    </row>
    <row r="1334" spans="10:13">
      <c r="J1334" t="str">
        <f t="shared" si="90"/>
        <v/>
      </c>
      <c r="K1334" s="8">
        <f t="shared" si="88"/>
        <v>0</v>
      </c>
      <c r="L1334" s="8">
        <f t="shared" si="89"/>
        <v>0</v>
      </c>
      <c r="M1334" s="9">
        <f t="shared" si="91"/>
        <v>0</v>
      </c>
    </row>
    <row r="1335" spans="10:13">
      <c r="J1335" t="str">
        <f t="shared" si="90"/>
        <v/>
      </c>
      <c r="K1335" s="8">
        <f t="shared" si="88"/>
        <v>0</v>
      </c>
      <c r="L1335" s="8">
        <f t="shared" si="89"/>
        <v>0</v>
      </c>
      <c r="M1335" s="9">
        <f t="shared" si="91"/>
        <v>0</v>
      </c>
    </row>
    <row r="1336" spans="10:13">
      <c r="J1336" t="str">
        <f t="shared" si="90"/>
        <v/>
      </c>
      <c r="K1336" s="8">
        <f t="shared" si="88"/>
        <v>0</v>
      </c>
      <c r="L1336" s="8">
        <f t="shared" si="89"/>
        <v>0</v>
      </c>
      <c r="M1336" s="9">
        <f t="shared" si="91"/>
        <v>0</v>
      </c>
    </row>
    <row r="1337" spans="10:13">
      <c r="J1337" t="str">
        <f t="shared" si="90"/>
        <v/>
      </c>
      <c r="K1337" s="8">
        <f t="shared" si="88"/>
        <v>0</v>
      </c>
      <c r="L1337" s="8">
        <f t="shared" si="89"/>
        <v>0</v>
      </c>
      <c r="M1337" s="9">
        <f t="shared" si="91"/>
        <v>0</v>
      </c>
    </row>
    <row r="1338" spans="10:13">
      <c r="J1338" t="str">
        <f t="shared" si="90"/>
        <v/>
      </c>
      <c r="K1338" s="8">
        <f t="shared" si="88"/>
        <v>0</v>
      </c>
      <c r="L1338" s="8">
        <f t="shared" si="89"/>
        <v>0</v>
      </c>
      <c r="M1338" s="9">
        <f t="shared" si="91"/>
        <v>0</v>
      </c>
    </row>
    <row r="1339" spans="10:13">
      <c r="J1339" t="str">
        <f t="shared" si="90"/>
        <v/>
      </c>
      <c r="K1339" s="8">
        <f t="shared" si="88"/>
        <v>0</v>
      </c>
      <c r="L1339" s="8">
        <f t="shared" si="89"/>
        <v>0</v>
      </c>
      <c r="M1339" s="9">
        <f t="shared" si="91"/>
        <v>0</v>
      </c>
    </row>
    <row r="1340" spans="10:13">
      <c r="J1340" t="str">
        <f t="shared" si="90"/>
        <v/>
      </c>
      <c r="K1340" s="8">
        <f t="shared" si="88"/>
        <v>0</v>
      </c>
      <c r="L1340" s="8">
        <f t="shared" si="89"/>
        <v>0</v>
      </c>
      <c r="M1340" s="9">
        <f t="shared" si="91"/>
        <v>0</v>
      </c>
    </row>
    <row r="1341" spans="10:13">
      <c r="J1341" t="str">
        <f t="shared" si="90"/>
        <v/>
      </c>
      <c r="K1341" s="8">
        <f t="shared" si="88"/>
        <v>0</v>
      </c>
      <c r="L1341" s="8">
        <f t="shared" si="89"/>
        <v>0</v>
      </c>
      <c r="M1341" s="9">
        <f t="shared" si="91"/>
        <v>0</v>
      </c>
    </row>
    <row r="1342" spans="10:13">
      <c r="J1342" t="str">
        <f t="shared" si="90"/>
        <v/>
      </c>
      <c r="K1342" s="8">
        <f t="shared" si="88"/>
        <v>0</v>
      </c>
      <c r="L1342" s="8">
        <f t="shared" si="89"/>
        <v>0</v>
      </c>
      <c r="M1342" s="9">
        <f t="shared" si="91"/>
        <v>0</v>
      </c>
    </row>
    <row r="1343" spans="10:13">
      <c r="J1343" t="str">
        <f t="shared" si="90"/>
        <v/>
      </c>
      <c r="K1343" s="8">
        <f t="shared" si="88"/>
        <v>0</v>
      </c>
      <c r="L1343" s="8">
        <f t="shared" si="89"/>
        <v>0</v>
      </c>
      <c r="M1343" s="9">
        <f t="shared" si="91"/>
        <v>0</v>
      </c>
    </row>
    <row r="1344" spans="10:13">
      <c r="J1344" t="str">
        <f t="shared" si="90"/>
        <v/>
      </c>
      <c r="K1344" s="8">
        <f t="shared" si="88"/>
        <v>0</v>
      </c>
      <c r="L1344" s="8">
        <f t="shared" si="89"/>
        <v>0</v>
      </c>
      <c r="M1344" s="9">
        <f t="shared" si="91"/>
        <v>0</v>
      </c>
    </row>
    <row r="1345" spans="10:13">
      <c r="J1345" t="str">
        <f t="shared" si="90"/>
        <v/>
      </c>
      <c r="K1345" s="8">
        <f t="shared" si="88"/>
        <v>0</v>
      </c>
      <c r="L1345" s="8">
        <f t="shared" si="89"/>
        <v>0</v>
      </c>
      <c r="M1345" s="9">
        <f t="shared" si="91"/>
        <v>0</v>
      </c>
    </row>
    <row r="1346" spans="10:13">
      <c r="J1346" t="str">
        <f t="shared" si="90"/>
        <v/>
      </c>
      <c r="K1346" s="8">
        <f t="shared" si="88"/>
        <v>0</v>
      </c>
      <c r="L1346" s="8">
        <f t="shared" si="89"/>
        <v>0</v>
      </c>
      <c r="M1346" s="9">
        <f t="shared" si="91"/>
        <v>0</v>
      </c>
    </row>
    <row r="1347" spans="10:13">
      <c r="J1347" t="str">
        <f t="shared" si="90"/>
        <v/>
      </c>
      <c r="K1347" s="8">
        <f t="shared" si="88"/>
        <v>0</v>
      </c>
      <c r="L1347" s="8">
        <f t="shared" si="89"/>
        <v>0</v>
      </c>
      <c r="M1347" s="9">
        <f t="shared" si="91"/>
        <v>0</v>
      </c>
    </row>
    <row r="1348" spans="10:13">
      <c r="J1348" t="str">
        <f t="shared" si="90"/>
        <v/>
      </c>
      <c r="K1348" s="8">
        <f t="shared" si="88"/>
        <v>0</v>
      </c>
      <c r="L1348" s="8">
        <f t="shared" si="89"/>
        <v>0</v>
      </c>
      <c r="M1348" s="9">
        <f t="shared" si="91"/>
        <v>0</v>
      </c>
    </row>
    <row r="1349" spans="10:13">
      <c r="J1349" t="str">
        <f t="shared" si="90"/>
        <v/>
      </c>
      <c r="K1349" s="8">
        <f t="shared" si="88"/>
        <v>0</v>
      </c>
      <c r="L1349" s="8">
        <f t="shared" si="89"/>
        <v>0</v>
      </c>
      <c r="M1349" s="9">
        <f t="shared" si="91"/>
        <v>0</v>
      </c>
    </row>
    <row r="1350" spans="10:13">
      <c r="J1350" t="str">
        <f t="shared" si="90"/>
        <v/>
      </c>
      <c r="K1350" s="8">
        <f t="shared" si="88"/>
        <v>0</v>
      </c>
      <c r="L1350" s="8">
        <f t="shared" si="89"/>
        <v>0</v>
      </c>
      <c r="M1350" s="9">
        <f t="shared" si="91"/>
        <v>0</v>
      </c>
    </row>
    <row r="1351" spans="10:13">
      <c r="J1351" t="str">
        <f t="shared" si="90"/>
        <v/>
      </c>
      <c r="K1351" s="8">
        <f t="shared" si="88"/>
        <v>0</v>
      </c>
      <c r="L1351" s="8">
        <f t="shared" si="89"/>
        <v>0</v>
      </c>
      <c r="M1351" s="9">
        <f t="shared" si="91"/>
        <v>0</v>
      </c>
    </row>
    <row r="1352" spans="10:13">
      <c r="J1352" t="str">
        <f t="shared" si="90"/>
        <v/>
      </c>
      <c r="K1352" s="8">
        <f t="shared" si="88"/>
        <v>0</v>
      </c>
      <c r="L1352" s="8">
        <f t="shared" si="89"/>
        <v>0</v>
      </c>
      <c r="M1352" s="9">
        <f t="shared" si="91"/>
        <v>0</v>
      </c>
    </row>
    <row r="1353" spans="10:13">
      <c r="J1353" t="str">
        <f t="shared" si="90"/>
        <v/>
      </c>
      <c r="K1353" s="8">
        <f t="shared" ref="K1353:K1416" si="92">O1353+Q1353+S1353+U1353+W1353+Y1353+AA1353+AC1353+AE1353+AG1353+AI1353+AK1353+AM1353+AO1353+AQ1353+AS1353+AU1353+AW1353+AY1353+BA1353+BC1353+BE1353+BG1353+BI1353+BK1353+BM1353+BO1353++BQ1353+BS1353+BU1353+BW1353</f>
        <v>0</v>
      </c>
      <c r="L1353" s="8">
        <f t="shared" ref="L1353:L1416" si="93">P1353+R1353+T1353+V1353+X1353+Z1353+AB1353+AD1353+AF1353+AH1353+AJ1353+AL1353+AN1353+AP1353+AR1353+AT1353+AV1353+AX1353+AZ1353+BB1353+BD1353+BF1353+BH1353+BJ1353+BL1353+BN1353+BP1353++BR1353+BT1353+BV1353+BX1353</f>
        <v>0</v>
      </c>
      <c r="M1353" s="9">
        <f t="shared" si="91"/>
        <v>0</v>
      </c>
    </row>
    <row r="1354" spans="10:13">
      <c r="J1354" t="str">
        <f t="shared" si="90"/>
        <v/>
      </c>
      <c r="K1354" s="8">
        <f t="shared" si="92"/>
        <v>0</v>
      </c>
      <c r="L1354" s="8">
        <f t="shared" si="93"/>
        <v>0</v>
      </c>
      <c r="M1354" s="9">
        <f t="shared" si="91"/>
        <v>0</v>
      </c>
    </row>
    <row r="1355" spans="10:13">
      <c r="J1355" t="str">
        <f t="shared" si="90"/>
        <v/>
      </c>
      <c r="K1355" s="8">
        <f t="shared" si="92"/>
        <v>0</v>
      </c>
      <c r="L1355" s="8">
        <f t="shared" si="93"/>
        <v>0</v>
      </c>
      <c r="M1355" s="9">
        <f t="shared" si="91"/>
        <v>0</v>
      </c>
    </row>
    <row r="1356" spans="10:13">
      <c r="J1356" t="str">
        <f t="shared" si="90"/>
        <v/>
      </c>
      <c r="K1356" s="8">
        <f t="shared" si="92"/>
        <v>0</v>
      </c>
      <c r="L1356" s="8">
        <f t="shared" si="93"/>
        <v>0</v>
      </c>
      <c r="M1356" s="9">
        <f t="shared" si="91"/>
        <v>0</v>
      </c>
    </row>
    <row r="1357" spans="10:13">
      <c r="J1357" t="str">
        <f t="shared" si="90"/>
        <v/>
      </c>
      <c r="K1357" s="8">
        <f t="shared" si="92"/>
        <v>0</v>
      </c>
      <c r="L1357" s="8">
        <f t="shared" si="93"/>
        <v>0</v>
      </c>
      <c r="M1357" s="9">
        <f t="shared" si="91"/>
        <v>0</v>
      </c>
    </row>
    <row r="1358" spans="10:13">
      <c r="J1358" t="str">
        <f t="shared" si="90"/>
        <v/>
      </c>
      <c r="K1358" s="8">
        <f t="shared" si="92"/>
        <v>0</v>
      </c>
      <c r="L1358" s="8">
        <f t="shared" si="93"/>
        <v>0</v>
      </c>
      <c r="M1358" s="9">
        <f t="shared" si="91"/>
        <v>0</v>
      </c>
    </row>
    <row r="1359" spans="10:13">
      <c r="J1359" t="str">
        <f t="shared" si="90"/>
        <v/>
      </c>
      <c r="K1359" s="8">
        <f t="shared" si="92"/>
        <v>0</v>
      </c>
      <c r="L1359" s="8">
        <f t="shared" si="93"/>
        <v>0</v>
      </c>
      <c r="M1359" s="9">
        <f t="shared" si="91"/>
        <v>0</v>
      </c>
    </row>
    <row r="1360" spans="10:13">
      <c r="J1360" t="str">
        <f t="shared" si="90"/>
        <v/>
      </c>
      <c r="K1360" s="8">
        <f t="shared" si="92"/>
        <v>0</v>
      </c>
      <c r="L1360" s="8">
        <f t="shared" si="93"/>
        <v>0</v>
      </c>
      <c r="M1360" s="9">
        <f t="shared" si="91"/>
        <v>0</v>
      </c>
    </row>
    <row r="1361" spans="10:13">
      <c r="J1361" t="str">
        <f t="shared" si="90"/>
        <v/>
      </c>
      <c r="K1361" s="8">
        <f t="shared" si="92"/>
        <v>0</v>
      </c>
      <c r="L1361" s="8">
        <f t="shared" si="93"/>
        <v>0</v>
      </c>
      <c r="M1361" s="9">
        <f t="shared" si="91"/>
        <v>0</v>
      </c>
    </row>
    <row r="1362" spans="10:13">
      <c r="J1362" t="str">
        <f t="shared" si="90"/>
        <v/>
      </c>
      <c r="K1362" s="8">
        <f t="shared" si="92"/>
        <v>0</v>
      </c>
      <c r="L1362" s="8">
        <f t="shared" si="93"/>
        <v>0</v>
      </c>
      <c r="M1362" s="9">
        <f t="shared" si="91"/>
        <v>0</v>
      </c>
    </row>
    <row r="1363" spans="10:13">
      <c r="J1363" t="str">
        <f t="shared" si="90"/>
        <v/>
      </c>
      <c r="K1363" s="8">
        <f t="shared" si="92"/>
        <v>0</v>
      </c>
      <c r="L1363" s="8">
        <f t="shared" si="93"/>
        <v>0</v>
      </c>
      <c r="M1363" s="9">
        <f t="shared" si="91"/>
        <v>0</v>
      </c>
    </row>
    <row r="1364" spans="10:13">
      <c r="J1364" t="str">
        <f t="shared" ref="J1364:J1427" si="94">IF(K1364&gt;0,IF(C1364="open","plan open",IF(C1364="close","plan close","")),IF(C1364="open","unplan open",IF(C1364="close","unplan close","")))</f>
        <v/>
      </c>
      <c r="K1364" s="8">
        <f t="shared" si="92"/>
        <v>0</v>
      </c>
      <c r="L1364" s="8">
        <f t="shared" si="93"/>
        <v>0</v>
      </c>
      <c r="M1364" s="9">
        <f t="shared" si="91"/>
        <v>0</v>
      </c>
    </row>
    <row r="1365" spans="10:13">
      <c r="J1365" t="str">
        <f t="shared" si="94"/>
        <v/>
      </c>
      <c r="K1365" s="8">
        <f t="shared" si="92"/>
        <v>0</v>
      </c>
      <c r="L1365" s="8">
        <f t="shared" si="93"/>
        <v>0</v>
      </c>
      <c r="M1365" s="9">
        <f t="shared" si="91"/>
        <v>0</v>
      </c>
    </row>
    <row r="1366" spans="10:13">
      <c r="J1366" t="str">
        <f t="shared" si="94"/>
        <v/>
      </c>
      <c r="K1366" s="8">
        <f t="shared" si="92"/>
        <v>0</v>
      </c>
      <c r="L1366" s="8">
        <f t="shared" si="93"/>
        <v>0</v>
      </c>
      <c r="M1366" s="9">
        <f t="shared" si="91"/>
        <v>0</v>
      </c>
    </row>
    <row r="1367" spans="10:13">
      <c r="J1367" t="str">
        <f t="shared" si="94"/>
        <v/>
      </c>
      <c r="K1367" s="8">
        <f t="shared" si="92"/>
        <v>0</v>
      </c>
      <c r="L1367" s="8">
        <f t="shared" si="93"/>
        <v>0</v>
      </c>
      <c r="M1367" s="9">
        <f t="shared" si="91"/>
        <v>0</v>
      </c>
    </row>
    <row r="1368" spans="10:13">
      <c r="J1368" t="str">
        <f t="shared" si="94"/>
        <v/>
      </c>
      <c r="K1368" s="8">
        <f t="shared" si="92"/>
        <v>0</v>
      </c>
      <c r="L1368" s="8">
        <f t="shared" si="93"/>
        <v>0</v>
      </c>
      <c r="M1368" s="9">
        <f t="shared" si="91"/>
        <v>0</v>
      </c>
    </row>
    <row r="1369" spans="10:13">
      <c r="J1369" t="str">
        <f t="shared" si="94"/>
        <v/>
      </c>
      <c r="K1369" s="8">
        <f t="shared" si="92"/>
        <v>0</v>
      </c>
      <c r="L1369" s="8">
        <f t="shared" si="93"/>
        <v>0</v>
      </c>
      <c r="M1369" s="9">
        <f t="shared" si="91"/>
        <v>0</v>
      </c>
    </row>
    <row r="1370" spans="10:13">
      <c r="J1370" t="str">
        <f t="shared" si="94"/>
        <v/>
      </c>
      <c r="K1370" s="8">
        <f t="shared" si="92"/>
        <v>0</v>
      </c>
      <c r="L1370" s="8">
        <f t="shared" si="93"/>
        <v>0</v>
      </c>
      <c r="M1370" s="9">
        <f t="shared" si="91"/>
        <v>0</v>
      </c>
    </row>
    <row r="1371" spans="10:13">
      <c r="J1371" t="str">
        <f t="shared" si="94"/>
        <v/>
      </c>
      <c r="K1371" s="8">
        <f t="shared" si="92"/>
        <v>0</v>
      </c>
      <c r="L1371" s="8">
        <f t="shared" si="93"/>
        <v>0</v>
      </c>
      <c r="M1371" s="9">
        <f t="shared" si="91"/>
        <v>0</v>
      </c>
    </row>
    <row r="1372" spans="10:13">
      <c r="J1372" t="str">
        <f t="shared" si="94"/>
        <v/>
      </c>
      <c r="K1372" s="8">
        <f t="shared" si="92"/>
        <v>0</v>
      </c>
      <c r="L1372" s="8">
        <f t="shared" si="93"/>
        <v>0</v>
      </c>
      <c r="M1372" s="9">
        <f t="shared" si="91"/>
        <v>0</v>
      </c>
    </row>
    <row r="1373" spans="10:13">
      <c r="J1373" t="str">
        <f t="shared" si="94"/>
        <v/>
      </c>
      <c r="K1373" s="8">
        <f t="shared" si="92"/>
        <v>0</v>
      </c>
      <c r="L1373" s="8">
        <f t="shared" si="93"/>
        <v>0</v>
      </c>
      <c r="M1373" s="9">
        <f t="shared" si="91"/>
        <v>0</v>
      </c>
    </row>
    <row r="1374" spans="10:13">
      <c r="J1374" t="str">
        <f t="shared" si="94"/>
        <v/>
      </c>
      <c r="K1374" s="8">
        <f t="shared" si="92"/>
        <v>0</v>
      </c>
      <c r="L1374" s="8">
        <f t="shared" si="93"/>
        <v>0</v>
      </c>
      <c r="M1374" s="9">
        <f t="shared" si="91"/>
        <v>0</v>
      </c>
    </row>
    <row r="1375" spans="10:13">
      <c r="J1375" t="str">
        <f t="shared" si="94"/>
        <v/>
      </c>
      <c r="K1375" s="8">
        <f t="shared" si="92"/>
        <v>0</v>
      </c>
      <c r="L1375" s="8">
        <f t="shared" si="93"/>
        <v>0</v>
      </c>
      <c r="M1375" s="9">
        <f t="shared" si="91"/>
        <v>0</v>
      </c>
    </row>
    <row r="1376" spans="10:13">
      <c r="J1376" t="str">
        <f t="shared" si="94"/>
        <v/>
      </c>
      <c r="K1376" s="8">
        <f t="shared" si="92"/>
        <v>0</v>
      </c>
      <c r="L1376" s="8">
        <f t="shared" si="93"/>
        <v>0</v>
      </c>
      <c r="M1376" s="9">
        <f t="shared" si="91"/>
        <v>0</v>
      </c>
    </row>
    <row r="1377" spans="10:13">
      <c r="J1377" t="str">
        <f t="shared" si="94"/>
        <v/>
      </c>
      <c r="K1377" s="8">
        <f t="shared" si="92"/>
        <v>0</v>
      </c>
      <c r="L1377" s="8">
        <f t="shared" si="93"/>
        <v>0</v>
      </c>
      <c r="M1377" s="9">
        <f t="shared" si="91"/>
        <v>0</v>
      </c>
    </row>
    <row r="1378" spans="10:13">
      <c r="J1378" t="str">
        <f t="shared" si="94"/>
        <v/>
      </c>
      <c r="K1378" s="8">
        <f t="shared" si="92"/>
        <v>0</v>
      </c>
      <c r="L1378" s="8">
        <f t="shared" si="93"/>
        <v>0</v>
      </c>
      <c r="M1378" s="9">
        <f t="shared" si="91"/>
        <v>0</v>
      </c>
    </row>
    <row r="1379" spans="10:13">
      <c r="J1379" t="str">
        <f t="shared" si="94"/>
        <v/>
      </c>
      <c r="K1379" s="8">
        <f t="shared" si="92"/>
        <v>0</v>
      </c>
      <c r="L1379" s="8">
        <f t="shared" si="93"/>
        <v>0</v>
      </c>
      <c r="M1379" s="9">
        <f t="shared" si="91"/>
        <v>0</v>
      </c>
    </row>
    <row r="1380" spans="10:13">
      <c r="J1380" t="str">
        <f t="shared" si="94"/>
        <v/>
      </c>
      <c r="K1380" s="8">
        <f t="shared" si="92"/>
        <v>0</v>
      </c>
      <c r="L1380" s="8">
        <f t="shared" si="93"/>
        <v>0</v>
      </c>
      <c r="M1380" s="9">
        <f t="shared" si="91"/>
        <v>0</v>
      </c>
    </row>
    <row r="1381" spans="10:13">
      <c r="J1381" t="str">
        <f t="shared" si="94"/>
        <v/>
      </c>
      <c r="K1381" s="8">
        <f t="shared" si="92"/>
        <v>0</v>
      </c>
      <c r="L1381" s="8">
        <f t="shared" si="93"/>
        <v>0</v>
      </c>
      <c r="M1381" s="9">
        <f t="shared" ref="M1381:M1444" si="95">IFERROR(L1381/K1381,0)</f>
        <v>0</v>
      </c>
    </row>
    <row r="1382" spans="10:13">
      <c r="J1382" t="str">
        <f t="shared" si="94"/>
        <v/>
      </c>
      <c r="K1382" s="8">
        <f t="shared" si="92"/>
        <v>0</v>
      </c>
      <c r="L1382" s="8">
        <f t="shared" si="93"/>
        <v>0</v>
      </c>
      <c r="M1382" s="9">
        <f t="shared" si="95"/>
        <v>0</v>
      </c>
    </row>
    <row r="1383" spans="10:13">
      <c r="J1383" t="str">
        <f t="shared" si="94"/>
        <v/>
      </c>
      <c r="K1383" s="8">
        <f t="shared" si="92"/>
        <v>0</v>
      </c>
      <c r="L1383" s="8">
        <f t="shared" si="93"/>
        <v>0</v>
      </c>
      <c r="M1383" s="9">
        <f t="shared" si="95"/>
        <v>0</v>
      </c>
    </row>
    <row r="1384" spans="10:13">
      <c r="J1384" t="str">
        <f t="shared" si="94"/>
        <v/>
      </c>
      <c r="K1384" s="8">
        <f t="shared" si="92"/>
        <v>0</v>
      </c>
      <c r="L1384" s="8">
        <f t="shared" si="93"/>
        <v>0</v>
      </c>
      <c r="M1384" s="9">
        <f t="shared" si="95"/>
        <v>0</v>
      </c>
    </row>
    <row r="1385" spans="10:13">
      <c r="J1385" t="str">
        <f t="shared" si="94"/>
        <v/>
      </c>
      <c r="K1385" s="8">
        <f t="shared" si="92"/>
        <v>0</v>
      </c>
      <c r="L1385" s="8">
        <f t="shared" si="93"/>
        <v>0</v>
      </c>
      <c r="M1385" s="9">
        <f t="shared" si="95"/>
        <v>0</v>
      </c>
    </row>
    <row r="1386" spans="10:13">
      <c r="J1386" t="str">
        <f t="shared" si="94"/>
        <v/>
      </c>
      <c r="K1386" s="8">
        <f t="shared" si="92"/>
        <v>0</v>
      </c>
      <c r="L1386" s="8">
        <f t="shared" si="93"/>
        <v>0</v>
      </c>
      <c r="M1386" s="9">
        <f t="shared" si="95"/>
        <v>0</v>
      </c>
    </row>
    <row r="1387" spans="10:13">
      <c r="J1387" t="str">
        <f t="shared" si="94"/>
        <v/>
      </c>
      <c r="K1387" s="8">
        <f t="shared" si="92"/>
        <v>0</v>
      </c>
      <c r="L1387" s="8">
        <f t="shared" si="93"/>
        <v>0</v>
      </c>
      <c r="M1387" s="9">
        <f t="shared" si="95"/>
        <v>0</v>
      </c>
    </row>
    <row r="1388" spans="10:13">
      <c r="J1388" t="str">
        <f t="shared" si="94"/>
        <v/>
      </c>
      <c r="K1388" s="8">
        <f t="shared" si="92"/>
        <v>0</v>
      </c>
      <c r="L1388" s="8">
        <f t="shared" si="93"/>
        <v>0</v>
      </c>
      <c r="M1388" s="9">
        <f t="shared" si="95"/>
        <v>0</v>
      </c>
    </row>
    <row r="1389" spans="10:13">
      <c r="J1389" t="str">
        <f t="shared" si="94"/>
        <v/>
      </c>
      <c r="K1389" s="8">
        <f t="shared" si="92"/>
        <v>0</v>
      </c>
      <c r="L1389" s="8">
        <f t="shared" si="93"/>
        <v>0</v>
      </c>
      <c r="M1389" s="9">
        <f t="shared" si="95"/>
        <v>0</v>
      </c>
    </row>
    <row r="1390" spans="10:13">
      <c r="J1390" t="str">
        <f t="shared" si="94"/>
        <v/>
      </c>
      <c r="K1390" s="8">
        <f t="shared" si="92"/>
        <v>0</v>
      </c>
      <c r="L1390" s="8">
        <f t="shared" si="93"/>
        <v>0</v>
      </c>
      <c r="M1390" s="9">
        <f t="shared" si="95"/>
        <v>0</v>
      </c>
    </row>
    <row r="1391" spans="10:13">
      <c r="J1391" t="str">
        <f t="shared" si="94"/>
        <v/>
      </c>
      <c r="K1391" s="8">
        <f t="shared" si="92"/>
        <v>0</v>
      </c>
      <c r="L1391" s="8">
        <f t="shared" si="93"/>
        <v>0</v>
      </c>
      <c r="M1391" s="9">
        <f t="shared" si="95"/>
        <v>0</v>
      </c>
    </row>
    <row r="1392" spans="10:13">
      <c r="J1392" t="str">
        <f t="shared" si="94"/>
        <v/>
      </c>
      <c r="K1392" s="8">
        <f t="shared" si="92"/>
        <v>0</v>
      </c>
      <c r="L1392" s="8">
        <f t="shared" si="93"/>
        <v>0</v>
      </c>
      <c r="M1392" s="9">
        <f t="shared" si="95"/>
        <v>0</v>
      </c>
    </row>
    <row r="1393" spans="10:13">
      <c r="J1393" t="str">
        <f t="shared" si="94"/>
        <v/>
      </c>
      <c r="K1393" s="8">
        <f t="shared" si="92"/>
        <v>0</v>
      </c>
      <c r="L1393" s="8">
        <f t="shared" si="93"/>
        <v>0</v>
      </c>
      <c r="M1393" s="9">
        <f t="shared" si="95"/>
        <v>0</v>
      </c>
    </row>
    <row r="1394" spans="10:13">
      <c r="J1394" t="str">
        <f t="shared" si="94"/>
        <v/>
      </c>
      <c r="K1394" s="8">
        <f t="shared" si="92"/>
        <v>0</v>
      </c>
      <c r="L1394" s="8">
        <f t="shared" si="93"/>
        <v>0</v>
      </c>
      <c r="M1394" s="9">
        <f t="shared" si="95"/>
        <v>0</v>
      </c>
    </row>
    <row r="1395" spans="10:13">
      <c r="J1395" t="str">
        <f t="shared" si="94"/>
        <v/>
      </c>
      <c r="K1395" s="8">
        <f t="shared" si="92"/>
        <v>0</v>
      </c>
      <c r="L1395" s="8">
        <f t="shared" si="93"/>
        <v>0</v>
      </c>
      <c r="M1395" s="9">
        <f t="shared" si="95"/>
        <v>0</v>
      </c>
    </row>
    <row r="1396" spans="10:13">
      <c r="J1396" t="str">
        <f t="shared" si="94"/>
        <v/>
      </c>
      <c r="K1396" s="8">
        <f t="shared" si="92"/>
        <v>0</v>
      </c>
      <c r="L1396" s="8">
        <f t="shared" si="93"/>
        <v>0</v>
      </c>
      <c r="M1396" s="9">
        <f t="shared" si="95"/>
        <v>0</v>
      </c>
    </row>
    <row r="1397" spans="10:13">
      <c r="J1397" t="str">
        <f t="shared" si="94"/>
        <v/>
      </c>
      <c r="K1397" s="8">
        <f t="shared" si="92"/>
        <v>0</v>
      </c>
      <c r="L1397" s="8">
        <f t="shared" si="93"/>
        <v>0</v>
      </c>
      <c r="M1397" s="9">
        <f t="shared" si="95"/>
        <v>0</v>
      </c>
    </row>
    <row r="1398" spans="10:13">
      <c r="J1398" t="str">
        <f t="shared" si="94"/>
        <v/>
      </c>
      <c r="K1398" s="8">
        <f t="shared" si="92"/>
        <v>0</v>
      </c>
      <c r="L1398" s="8">
        <f t="shared" si="93"/>
        <v>0</v>
      </c>
      <c r="M1398" s="9">
        <f t="shared" si="95"/>
        <v>0</v>
      </c>
    </row>
    <row r="1399" spans="10:13">
      <c r="J1399" t="str">
        <f t="shared" si="94"/>
        <v/>
      </c>
      <c r="K1399" s="8">
        <f t="shared" si="92"/>
        <v>0</v>
      </c>
      <c r="L1399" s="8">
        <f t="shared" si="93"/>
        <v>0</v>
      </c>
      <c r="M1399" s="9">
        <f t="shared" si="95"/>
        <v>0</v>
      </c>
    </row>
    <row r="1400" spans="10:13">
      <c r="J1400" t="str">
        <f t="shared" si="94"/>
        <v/>
      </c>
      <c r="K1400" s="8">
        <f t="shared" si="92"/>
        <v>0</v>
      </c>
      <c r="L1400" s="8">
        <f t="shared" si="93"/>
        <v>0</v>
      </c>
      <c r="M1400" s="9">
        <f t="shared" si="95"/>
        <v>0</v>
      </c>
    </row>
    <row r="1401" spans="10:13">
      <c r="J1401" t="str">
        <f t="shared" si="94"/>
        <v/>
      </c>
      <c r="K1401" s="8">
        <f t="shared" si="92"/>
        <v>0</v>
      </c>
      <c r="L1401" s="8">
        <f t="shared" si="93"/>
        <v>0</v>
      </c>
      <c r="M1401" s="9">
        <f t="shared" si="95"/>
        <v>0</v>
      </c>
    </row>
    <row r="1402" spans="10:13">
      <c r="J1402" t="str">
        <f t="shared" si="94"/>
        <v/>
      </c>
      <c r="K1402" s="8">
        <f t="shared" si="92"/>
        <v>0</v>
      </c>
      <c r="L1402" s="8">
        <f t="shared" si="93"/>
        <v>0</v>
      </c>
      <c r="M1402" s="9">
        <f t="shared" si="95"/>
        <v>0</v>
      </c>
    </row>
    <row r="1403" spans="10:13">
      <c r="J1403" t="str">
        <f t="shared" si="94"/>
        <v/>
      </c>
      <c r="K1403" s="8">
        <f t="shared" si="92"/>
        <v>0</v>
      </c>
      <c r="L1403" s="8">
        <f t="shared" si="93"/>
        <v>0</v>
      </c>
      <c r="M1403" s="9">
        <f t="shared" si="95"/>
        <v>0</v>
      </c>
    </row>
    <row r="1404" spans="10:13">
      <c r="J1404" t="str">
        <f t="shared" si="94"/>
        <v/>
      </c>
      <c r="K1404" s="8">
        <f t="shared" si="92"/>
        <v>0</v>
      </c>
      <c r="L1404" s="8">
        <f t="shared" si="93"/>
        <v>0</v>
      </c>
      <c r="M1404" s="9">
        <f t="shared" si="95"/>
        <v>0</v>
      </c>
    </row>
    <row r="1405" spans="10:13">
      <c r="J1405" t="str">
        <f t="shared" si="94"/>
        <v/>
      </c>
      <c r="K1405" s="8">
        <f t="shared" si="92"/>
        <v>0</v>
      </c>
      <c r="L1405" s="8">
        <f t="shared" si="93"/>
        <v>0</v>
      </c>
      <c r="M1405" s="9">
        <f t="shared" si="95"/>
        <v>0</v>
      </c>
    </row>
    <row r="1406" spans="10:13">
      <c r="J1406" t="str">
        <f t="shared" si="94"/>
        <v/>
      </c>
      <c r="K1406" s="8">
        <f t="shared" si="92"/>
        <v>0</v>
      </c>
      <c r="L1406" s="8">
        <f t="shared" si="93"/>
        <v>0</v>
      </c>
      <c r="M1406" s="9">
        <f t="shared" si="95"/>
        <v>0</v>
      </c>
    </row>
    <row r="1407" spans="10:13">
      <c r="J1407" t="str">
        <f t="shared" si="94"/>
        <v/>
      </c>
      <c r="K1407" s="8">
        <f t="shared" si="92"/>
        <v>0</v>
      </c>
      <c r="L1407" s="8">
        <f t="shared" si="93"/>
        <v>0</v>
      </c>
      <c r="M1407" s="9">
        <f t="shared" si="95"/>
        <v>0</v>
      </c>
    </row>
    <row r="1408" spans="10:13">
      <c r="J1408" t="str">
        <f t="shared" si="94"/>
        <v/>
      </c>
      <c r="K1408" s="8">
        <f t="shared" si="92"/>
        <v>0</v>
      </c>
      <c r="L1408" s="8">
        <f t="shared" si="93"/>
        <v>0</v>
      </c>
      <c r="M1408" s="9">
        <f t="shared" si="95"/>
        <v>0</v>
      </c>
    </row>
    <row r="1409" spans="10:13">
      <c r="J1409" t="str">
        <f t="shared" si="94"/>
        <v/>
      </c>
      <c r="K1409" s="8">
        <f t="shared" si="92"/>
        <v>0</v>
      </c>
      <c r="L1409" s="8">
        <f t="shared" si="93"/>
        <v>0</v>
      </c>
      <c r="M1409" s="9">
        <f t="shared" si="95"/>
        <v>0</v>
      </c>
    </row>
    <row r="1410" spans="10:13">
      <c r="J1410" t="str">
        <f t="shared" si="94"/>
        <v/>
      </c>
      <c r="K1410" s="8">
        <f t="shared" si="92"/>
        <v>0</v>
      </c>
      <c r="L1410" s="8">
        <f t="shared" si="93"/>
        <v>0</v>
      </c>
      <c r="M1410" s="9">
        <f t="shared" si="95"/>
        <v>0</v>
      </c>
    </row>
    <row r="1411" spans="10:13">
      <c r="J1411" t="str">
        <f t="shared" si="94"/>
        <v/>
      </c>
      <c r="K1411" s="8">
        <f t="shared" si="92"/>
        <v>0</v>
      </c>
      <c r="L1411" s="8">
        <f t="shared" si="93"/>
        <v>0</v>
      </c>
      <c r="M1411" s="9">
        <f t="shared" si="95"/>
        <v>0</v>
      </c>
    </row>
    <row r="1412" spans="10:13">
      <c r="J1412" t="str">
        <f t="shared" si="94"/>
        <v/>
      </c>
      <c r="K1412" s="8">
        <f t="shared" si="92"/>
        <v>0</v>
      </c>
      <c r="L1412" s="8">
        <f t="shared" si="93"/>
        <v>0</v>
      </c>
      <c r="M1412" s="9">
        <f t="shared" si="95"/>
        <v>0</v>
      </c>
    </row>
    <row r="1413" spans="10:13">
      <c r="J1413" t="str">
        <f t="shared" si="94"/>
        <v/>
      </c>
      <c r="K1413" s="8">
        <f t="shared" si="92"/>
        <v>0</v>
      </c>
      <c r="L1413" s="8">
        <f t="shared" si="93"/>
        <v>0</v>
      </c>
      <c r="M1413" s="9">
        <f t="shared" si="95"/>
        <v>0</v>
      </c>
    </row>
    <row r="1414" spans="10:13">
      <c r="J1414" t="str">
        <f t="shared" si="94"/>
        <v/>
      </c>
      <c r="K1414" s="8">
        <f t="shared" si="92"/>
        <v>0</v>
      </c>
      <c r="L1414" s="8">
        <f t="shared" si="93"/>
        <v>0</v>
      </c>
      <c r="M1414" s="9">
        <f t="shared" si="95"/>
        <v>0</v>
      </c>
    </row>
    <row r="1415" spans="10:13">
      <c r="J1415" t="str">
        <f t="shared" si="94"/>
        <v/>
      </c>
      <c r="K1415" s="8">
        <f t="shared" si="92"/>
        <v>0</v>
      </c>
      <c r="L1415" s="8">
        <f t="shared" si="93"/>
        <v>0</v>
      </c>
      <c r="M1415" s="9">
        <f t="shared" si="95"/>
        <v>0</v>
      </c>
    </row>
    <row r="1416" spans="10:13">
      <c r="J1416" t="str">
        <f t="shared" si="94"/>
        <v/>
      </c>
      <c r="K1416" s="8">
        <f t="shared" si="92"/>
        <v>0</v>
      </c>
      <c r="L1416" s="8">
        <f t="shared" si="93"/>
        <v>0</v>
      </c>
      <c r="M1416" s="9">
        <f t="shared" si="95"/>
        <v>0</v>
      </c>
    </row>
    <row r="1417" spans="10:13">
      <c r="J1417" t="str">
        <f t="shared" si="94"/>
        <v/>
      </c>
      <c r="K1417" s="8">
        <f t="shared" ref="K1417:K1480" si="96">O1417+Q1417+S1417+U1417+W1417+Y1417+AA1417+AC1417+AE1417+AG1417+AI1417+AK1417+AM1417+AO1417+AQ1417+AS1417+AU1417+AW1417+AY1417+BA1417+BC1417+BE1417+BG1417+BI1417+BK1417+BM1417+BO1417++BQ1417+BS1417+BU1417+BW1417</f>
        <v>0</v>
      </c>
      <c r="L1417" s="8">
        <f t="shared" ref="L1417:L1480" si="97">P1417+R1417+T1417+V1417+X1417+Z1417+AB1417+AD1417+AF1417+AH1417+AJ1417+AL1417+AN1417+AP1417+AR1417+AT1417+AV1417+AX1417+AZ1417+BB1417+BD1417+BF1417+BH1417+BJ1417+BL1417+BN1417+BP1417++BR1417+BT1417+BV1417+BX1417</f>
        <v>0</v>
      </c>
      <c r="M1417" s="9">
        <f t="shared" si="95"/>
        <v>0</v>
      </c>
    </row>
    <row r="1418" spans="10:13">
      <c r="J1418" t="str">
        <f t="shared" si="94"/>
        <v/>
      </c>
      <c r="K1418" s="8">
        <f t="shared" si="96"/>
        <v>0</v>
      </c>
      <c r="L1418" s="8">
        <f t="shared" si="97"/>
        <v>0</v>
      </c>
      <c r="M1418" s="9">
        <f t="shared" si="95"/>
        <v>0</v>
      </c>
    </row>
    <row r="1419" spans="10:13">
      <c r="J1419" t="str">
        <f t="shared" si="94"/>
        <v/>
      </c>
      <c r="K1419" s="8">
        <f t="shared" si="96"/>
        <v>0</v>
      </c>
      <c r="L1419" s="8">
        <f t="shared" si="97"/>
        <v>0</v>
      </c>
      <c r="M1419" s="9">
        <f t="shared" si="95"/>
        <v>0</v>
      </c>
    </row>
    <row r="1420" spans="10:13">
      <c r="J1420" t="str">
        <f t="shared" si="94"/>
        <v/>
      </c>
      <c r="K1420" s="8">
        <f t="shared" si="96"/>
        <v>0</v>
      </c>
      <c r="L1420" s="8">
        <f t="shared" si="97"/>
        <v>0</v>
      </c>
      <c r="M1420" s="9">
        <f t="shared" si="95"/>
        <v>0</v>
      </c>
    </row>
    <row r="1421" spans="10:13">
      <c r="J1421" t="str">
        <f t="shared" si="94"/>
        <v/>
      </c>
      <c r="K1421" s="8">
        <f t="shared" si="96"/>
        <v>0</v>
      </c>
      <c r="L1421" s="8">
        <f t="shared" si="97"/>
        <v>0</v>
      </c>
      <c r="M1421" s="9">
        <f t="shared" si="95"/>
        <v>0</v>
      </c>
    </row>
    <row r="1422" spans="10:13">
      <c r="J1422" t="str">
        <f t="shared" si="94"/>
        <v/>
      </c>
      <c r="K1422" s="8">
        <f t="shared" si="96"/>
        <v>0</v>
      </c>
      <c r="L1422" s="8">
        <f t="shared" si="97"/>
        <v>0</v>
      </c>
      <c r="M1422" s="9">
        <f t="shared" si="95"/>
        <v>0</v>
      </c>
    </row>
    <row r="1423" spans="10:13">
      <c r="J1423" t="str">
        <f t="shared" si="94"/>
        <v/>
      </c>
      <c r="K1423" s="8">
        <f t="shared" si="96"/>
        <v>0</v>
      </c>
      <c r="L1423" s="8">
        <f t="shared" si="97"/>
        <v>0</v>
      </c>
      <c r="M1423" s="9">
        <f t="shared" si="95"/>
        <v>0</v>
      </c>
    </row>
    <row r="1424" spans="10:13">
      <c r="J1424" t="str">
        <f t="shared" si="94"/>
        <v/>
      </c>
      <c r="K1424" s="8">
        <f t="shared" si="96"/>
        <v>0</v>
      </c>
      <c r="L1424" s="8">
        <f t="shared" si="97"/>
        <v>0</v>
      </c>
      <c r="M1424" s="9">
        <f t="shared" si="95"/>
        <v>0</v>
      </c>
    </row>
    <row r="1425" spans="10:13">
      <c r="J1425" t="str">
        <f t="shared" si="94"/>
        <v/>
      </c>
      <c r="K1425" s="8">
        <f t="shared" si="96"/>
        <v>0</v>
      </c>
      <c r="L1425" s="8">
        <f t="shared" si="97"/>
        <v>0</v>
      </c>
      <c r="M1425" s="9">
        <f t="shared" si="95"/>
        <v>0</v>
      </c>
    </row>
    <row r="1426" spans="10:13">
      <c r="J1426" t="str">
        <f t="shared" si="94"/>
        <v/>
      </c>
      <c r="K1426" s="8">
        <f t="shared" si="96"/>
        <v>0</v>
      </c>
      <c r="L1426" s="8">
        <f t="shared" si="97"/>
        <v>0</v>
      </c>
      <c r="M1426" s="9">
        <f t="shared" si="95"/>
        <v>0</v>
      </c>
    </row>
    <row r="1427" spans="10:13">
      <c r="J1427" t="str">
        <f t="shared" si="94"/>
        <v/>
      </c>
      <c r="K1427" s="8">
        <f t="shared" si="96"/>
        <v>0</v>
      </c>
      <c r="L1427" s="8">
        <f t="shared" si="97"/>
        <v>0</v>
      </c>
      <c r="M1427" s="9">
        <f t="shared" si="95"/>
        <v>0</v>
      </c>
    </row>
    <row r="1428" spans="10:13">
      <c r="J1428" t="str">
        <f t="shared" ref="J1428:J1491" si="98">IF(K1428&gt;0,IF(C1428="open","plan open",IF(C1428="close","plan close","")),IF(C1428="open","unplan open",IF(C1428="close","unplan close","")))</f>
        <v/>
      </c>
      <c r="K1428" s="8">
        <f t="shared" si="96"/>
        <v>0</v>
      </c>
      <c r="L1428" s="8">
        <f t="shared" si="97"/>
        <v>0</v>
      </c>
      <c r="M1428" s="9">
        <f t="shared" si="95"/>
        <v>0</v>
      </c>
    </row>
    <row r="1429" spans="10:13">
      <c r="J1429" t="str">
        <f t="shared" si="98"/>
        <v/>
      </c>
      <c r="K1429" s="8">
        <f t="shared" si="96"/>
        <v>0</v>
      </c>
      <c r="L1429" s="8">
        <f t="shared" si="97"/>
        <v>0</v>
      </c>
      <c r="M1429" s="9">
        <f t="shared" si="95"/>
        <v>0</v>
      </c>
    </row>
    <row r="1430" spans="10:13">
      <c r="J1430" t="str">
        <f t="shared" si="98"/>
        <v/>
      </c>
      <c r="K1430" s="8">
        <f t="shared" si="96"/>
        <v>0</v>
      </c>
      <c r="L1430" s="8">
        <f t="shared" si="97"/>
        <v>0</v>
      </c>
      <c r="M1430" s="9">
        <f t="shared" si="95"/>
        <v>0</v>
      </c>
    </row>
    <row r="1431" spans="10:13">
      <c r="J1431" t="str">
        <f t="shared" si="98"/>
        <v/>
      </c>
      <c r="K1431" s="8">
        <f t="shared" si="96"/>
        <v>0</v>
      </c>
      <c r="L1431" s="8">
        <f t="shared" si="97"/>
        <v>0</v>
      </c>
      <c r="M1431" s="9">
        <f t="shared" si="95"/>
        <v>0</v>
      </c>
    </row>
    <row r="1432" spans="10:13">
      <c r="J1432" t="str">
        <f t="shared" si="98"/>
        <v/>
      </c>
      <c r="K1432" s="8">
        <f t="shared" si="96"/>
        <v>0</v>
      </c>
      <c r="L1432" s="8">
        <f t="shared" si="97"/>
        <v>0</v>
      </c>
      <c r="M1432" s="9">
        <f t="shared" si="95"/>
        <v>0</v>
      </c>
    </row>
    <row r="1433" spans="10:13">
      <c r="J1433" t="str">
        <f t="shared" si="98"/>
        <v/>
      </c>
      <c r="K1433" s="8">
        <f t="shared" si="96"/>
        <v>0</v>
      </c>
      <c r="L1433" s="8">
        <f t="shared" si="97"/>
        <v>0</v>
      </c>
      <c r="M1433" s="9">
        <f t="shared" si="95"/>
        <v>0</v>
      </c>
    </row>
    <row r="1434" spans="10:13">
      <c r="J1434" t="str">
        <f t="shared" si="98"/>
        <v/>
      </c>
      <c r="K1434" s="8">
        <f t="shared" si="96"/>
        <v>0</v>
      </c>
      <c r="L1434" s="8">
        <f t="shared" si="97"/>
        <v>0</v>
      </c>
      <c r="M1434" s="9">
        <f t="shared" si="95"/>
        <v>0</v>
      </c>
    </row>
    <row r="1435" spans="10:13">
      <c r="J1435" t="str">
        <f t="shared" si="98"/>
        <v/>
      </c>
      <c r="K1435" s="8">
        <f t="shared" si="96"/>
        <v>0</v>
      </c>
      <c r="L1435" s="8">
        <f t="shared" si="97"/>
        <v>0</v>
      </c>
      <c r="M1435" s="9">
        <f t="shared" si="95"/>
        <v>0</v>
      </c>
    </row>
    <row r="1436" spans="10:13">
      <c r="J1436" t="str">
        <f t="shared" si="98"/>
        <v/>
      </c>
      <c r="K1436" s="8">
        <f t="shared" si="96"/>
        <v>0</v>
      </c>
      <c r="L1436" s="8">
        <f t="shared" si="97"/>
        <v>0</v>
      </c>
      <c r="M1436" s="9">
        <f t="shared" si="95"/>
        <v>0</v>
      </c>
    </row>
    <row r="1437" spans="10:13">
      <c r="J1437" t="str">
        <f t="shared" si="98"/>
        <v/>
      </c>
      <c r="K1437" s="8">
        <f t="shared" si="96"/>
        <v>0</v>
      </c>
      <c r="L1437" s="8">
        <f t="shared" si="97"/>
        <v>0</v>
      </c>
      <c r="M1437" s="9">
        <f t="shared" si="95"/>
        <v>0</v>
      </c>
    </row>
    <row r="1438" spans="10:13">
      <c r="J1438" t="str">
        <f t="shared" si="98"/>
        <v/>
      </c>
      <c r="K1438" s="8">
        <f t="shared" si="96"/>
        <v>0</v>
      </c>
      <c r="L1438" s="8">
        <f t="shared" si="97"/>
        <v>0</v>
      </c>
      <c r="M1438" s="9">
        <f t="shared" si="95"/>
        <v>0</v>
      </c>
    </row>
    <row r="1439" spans="10:13">
      <c r="J1439" t="str">
        <f t="shared" si="98"/>
        <v/>
      </c>
      <c r="K1439" s="8">
        <f t="shared" si="96"/>
        <v>0</v>
      </c>
      <c r="L1439" s="8">
        <f t="shared" si="97"/>
        <v>0</v>
      </c>
      <c r="M1439" s="9">
        <f t="shared" si="95"/>
        <v>0</v>
      </c>
    </row>
    <row r="1440" spans="10:13">
      <c r="J1440" t="str">
        <f t="shared" si="98"/>
        <v/>
      </c>
      <c r="K1440" s="8">
        <f t="shared" si="96"/>
        <v>0</v>
      </c>
      <c r="L1440" s="8">
        <f t="shared" si="97"/>
        <v>0</v>
      </c>
      <c r="M1440" s="9">
        <f t="shared" si="95"/>
        <v>0</v>
      </c>
    </row>
    <row r="1441" spans="10:13">
      <c r="J1441" t="str">
        <f t="shared" si="98"/>
        <v/>
      </c>
      <c r="K1441" s="8">
        <f t="shared" si="96"/>
        <v>0</v>
      </c>
      <c r="L1441" s="8">
        <f t="shared" si="97"/>
        <v>0</v>
      </c>
      <c r="M1441" s="9">
        <f t="shared" si="95"/>
        <v>0</v>
      </c>
    </row>
    <row r="1442" spans="10:13">
      <c r="J1442" t="str">
        <f t="shared" si="98"/>
        <v/>
      </c>
      <c r="K1442" s="8">
        <f t="shared" si="96"/>
        <v>0</v>
      </c>
      <c r="L1442" s="8">
        <f t="shared" si="97"/>
        <v>0</v>
      </c>
      <c r="M1442" s="9">
        <f t="shared" si="95"/>
        <v>0</v>
      </c>
    </row>
    <row r="1443" spans="10:13">
      <c r="J1443" t="str">
        <f t="shared" si="98"/>
        <v/>
      </c>
      <c r="K1443" s="8">
        <f t="shared" si="96"/>
        <v>0</v>
      </c>
      <c r="L1443" s="8">
        <f t="shared" si="97"/>
        <v>0</v>
      </c>
      <c r="M1443" s="9">
        <f t="shared" si="95"/>
        <v>0</v>
      </c>
    </row>
    <row r="1444" spans="10:13">
      <c r="J1444" t="str">
        <f t="shared" si="98"/>
        <v/>
      </c>
      <c r="K1444" s="8">
        <f t="shared" si="96"/>
        <v>0</v>
      </c>
      <c r="L1444" s="8">
        <f t="shared" si="97"/>
        <v>0</v>
      </c>
      <c r="M1444" s="9">
        <f t="shared" si="95"/>
        <v>0</v>
      </c>
    </row>
    <row r="1445" spans="10:13">
      <c r="J1445" t="str">
        <f t="shared" si="98"/>
        <v/>
      </c>
      <c r="K1445" s="8">
        <f t="shared" si="96"/>
        <v>0</v>
      </c>
      <c r="L1445" s="8">
        <f t="shared" si="97"/>
        <v>0</v>
      </c>
      <c r="M1445" s="9">
        <f t="shared" ref="M1445:M1508" si="99">IFERROR(L1445/K1445,0)</f>
        <v>0</v>
      </c>
    </row>
    <row r="1446" spans="10:13">
      <c r="J1446" t="str">
        <f t="shared" si="98"/>
        <v/>
      </c>
      <c r="K1446" s="8">
        <f t="shared" si="96"/>
        <v>0</v>
      </c>
      <c r="L1446" s="8">
        <f t="shared" si="97"/>
        <v>0</v>
      </c>
      <c r="M1446" s="9">
        <f t="shared" si="99"/>
        <v>0</v>
      </c>
    </row>
    <row r="1447" spans="10:13">
      <c r="J1447" t="str">
        <f t="shared" si="98"/>
        <v/>
      </c>
      <c r="K1447" s="8">
        <f t="shared" si="96"/>
        <v>0</v>
      </c>
      <c r="L1447" s="8">
        <f t="shared" si="97"/>
        <v>0</v>
      </c>
      <c r="M1447" s="9">
        <f t="shared" si="99"/>
        <v>0</v>
      </c>
    </row>
    <row r="1448" spans="10:13">
      <c r="J1448" t="str">
        <f t="shared" si="98"/>
        <v/>
      </c>
      <c r="K1448" s="8">
        <f t="shared" si="96"/>
        <v>0</v>
      </c>
      <c r="L1448" s="8">
        <f t="shared" si="97"/>
        <v>0</v>
      </c>
      <c r="M1448" s="9">
        <f t="shared" si="99"/>
        <v>0</v>
      </c>
    </row>
    <row r="1449" spans="10:13">
      <c r="J1449" t="str">
        <f t="shared" si="98"/>
        <v/>
      </c>
      <c r="K1449" s="8">
        <f t="shared" si="96"/>
        <v>0</v>
      </c>
      <c r="L1449" s="8">
        <f t="shared" si="97"/>
        <v>0</v>
      </c>
      <c r="M1449" s="9">
        <f t="shared" si="99"/>
        <v>0</v>
      </c>
    </row>
    <row r="1450" spans="10:13">
      <c r="J1450" t="str">
        <f t="shared" si="98"/>
        <v/>
      </c>
      <c r="K1450" s="8">
        <f t="shared" si="96"/>
        <v>0</v>
      </c>
      <c r="L1450" s="8">
        <f t="shared" si="97"/>
        <v>0</v>
      </c>
      <c r="M1450" s="9">
        <f t="shared" si="99"/>
        <v>0</v>
      </c>
    </row>
    <row r="1451" spans="10:13">
      <c r="J1451" t="str">
        <f t="shared" si="98"/>
        <v/>
      </c>
      <c r="K1451" s="8">
        <f t="shared" si="96"/>
        <v>0</v>
      </c>
      <c r="L1451" s="8">
        <f t="shared" si="97"/>
        <v>0</v>
      </c>
      <c r="M1451" s="9">
        <f t="shared" si="99"/>
        <v>0</v>
      </c>
    </row>
    <row r="1452" spans="10:13">
      <c r="J1452" t="str">
        <f t="shared" si="98"/>
        <v/>
      </c>
      <c r="K1452" s="8">
        <f t="shared" si="96"/>
        <v>0</v>
      </c>
      <c r="L1452" s="8">
        <f t="shared" si="97"/>
        <v>0</v>
      </c>
      <c r="M1452" s="9">
        <f t="shared" si="99"/>
        <v>0</v>
      </c>
    </row>
    <row r="1453" spans="10:13">
      <c r="J1453" t="str">
        <f t="shared" si="98"/>
        <v/>
      </c>
      <c r="K1453" s="8">
        <f t="shared" si="96"/>
        <v>0</v>
      </c>
      <c r="L1453" s="8">
        <f t="shared" si="97"/>
        <v>0</v>
      </c>
      <c r="M1453" s="9">
        <f t="shared" si="99"/>
        <v>0</v>
      </c>
    </row>
    <row r="1454" spans="10:13">
      <c r="J1454" t="str">
        <f t="shared" si="98"/>
        <v/>
      </c>
      <c r="K1454" s="8">
        <f t="shared" si="96"/>
        <v>0</v>
      </c>
      <c r="L1454" s="8">
        <f t="shared" si="97"/>
        <v>0</v>
      </c>
      <c r="M1454" s="9">
        <f t="shared" si="99"/>
        <v>0</v>
      </c>
    </row>
    <row r="1455" spans="10:13">
      <c r="J1455" t="str">
        <f t="shared" si="98"/>
        <v/>
      </c>
      <c r="K1455" s="8">
        <f t="shared" si="96"/>
        <v>0</v>
      </c>
      <c r="L1455" s="8">
        <f t="shared" si="97"/>
        <v>0</v>
      </c>
      <c r="M1455" s="9">
        <f t="shared" si="99"/>
        <v>0</v>
      </c>
    </row>
    <row r="1456" spans="10:13">
      <c r="J1456" t="str">
        <f t="shared" si="98"/>
        <v/>
      </c>
      <c r="K1456" s="8">
        <f t="shared" si="96"/>
        <v>0</v>
      </c>
      <c r="L1456" s="8">
        <f t="shared" si="97"/>
        <v>0</v>
      </c>
      <c r="M1456" s="9">
        <f t="shared" si="99"/>
        <v>0</v>
      </c>
    </row>
    <row r="1457" spans="10:13">
      <c r="J1457" t="str">
        <f t="shared" si="98"/>
        <v/>
      </c>
      <c r="K1457" s="8">
        <f t="shared" si="96"/>
        <v>0</v>
      </c>
      <c r="L1457" s="8">
        <f t="shared" si="97"/>
        <v>0</v>
      </c>
      <c r="M1457" s="9">
        <f t="shared" si="99"/>
        <v>0</v>
      </c>
    </row>
    <row r="1458" spans="10:13">
      <c r="J1458" t="str">
        <f t="shared" si="98"/>
        <v/>
      </c>
      <c r="K1458" s="8">
        <f t="shared" si="96"/>
        <v>0</v>
      </c>
      <c r="L1458" s="8">
        <f t="shared" si="97"/>
        <v>0</v>
      </c>
      <c r="M1458" s="9">
        <f t="shared" si="99"/>
        <v>0</v>
      </c>
    </row>
    <row r="1459" spans="10:13">
      <c r="J1459" t="str">
        <f t="shared" si="98"/>
        <v/>
      </c>
      <c r="K1459" s="8">
        <f t="shared" si="96"/>
        <v>0</v>
      </c>
      <c r="L1459" s="8">
        <f t="shared" si="97"/>
        <v>0</v>
      </c>
      <c r="M1459" s="9">
        <f t="shared" si="99"/>
        <v>0</v>
      </c>
    </row>
    <row r="1460" spans="10:13">
      <c r="J1460" t="str">
        <f t="shared" si="98"/>
        <v/>
      </c>
      <c r="K1460" s="8">
        <f t="shared" si="96"/>
        <v>0</v>
      </c>
      <c r="L1460" s="8">
        <f t="shared" si="97"/>
        <v>0</v>
      </c>
      <c r="M1460" s="9">
        <f t="shared" si="99"/>
        <v>0</v>
      </c>
    </row>
    <row r="1461" spans="10:13">
      <c r="J1461" t="str">
        <f t="shared" si="98"/>
        <v/>
      </c>
      <c r="K1461" s="8">
        <f t="shared" si="96"/>
        <v>0</v>
      </c>
      <c r="L1461" s="8">
        <f t="shared" si="97"/>
        <v>0</v>
      </c>
      <c r="M1461" s="9">
        <f t="shared" si="99"/>
        <v>0</v>
      </c>
    </row>
    <row r="1462" spans="10:13">
      <c r="J1462" t="str">
        <f t="shared" si="98"/>
        <v/>
      </c>
      <c r="K1462" s="8">
        <f t="shared" si="96"/>
        <v>0</v>
      </c>
      <c r="L1462" s="8">
        <f t="shared" si="97"/>
        <v>0</v>
      </c>
      <c r="M1462" s="9">
        <f t="shared" si="99"/>
        <v>0</v>
      </c>
    </row>
    <row r="1463" spans="10:13">
      <c r="J1463" t="str">
        <f t="shared" si="98"/>
        <v/>
      </c>
      <c r="K1463" s="8">
        <f t="shared" si="96"/>
        <v>0</v>
      </c>
      <c r="L1463" s="8">
        <f t="shared" si="97"/>
        <v>0</v>
      </c>
      <c r="M1463" s="9">
        <f t="shared" si="99"/>
        <v>0</v>
      </c>
    </row>
    <row r="1464" spans="10:13">
      <c r="J1464" t="str">
        <f t="shared" si="98"/>
        <v/>
      </c>
      <c r="K1464" s="8">
        <f t="shared" si="96"/>
        <v>0</v>
      </c>
      <c r="L1464" s="8">
        <f t="shared" si="97"/>
        <v>0</v>
      </c>
      <c r="M1464" s="9">
        <f t="shared" si="99"/>
        <v>0</v>
      </c>
    </row>
    <row r="1465" spans="10:13">
      <c r="J1465" t="str">
        <f t="shared" si="98"/>
        <v/>
      </c>
      <c r="K1465" s="8">
        <f t="shared" si="96"/>
        <v>0</v>
      </c>
      <c r="L1465" s="8">
        <f t="shared" si="97"/>
        <v>0</v>
      </c>
      <c r="M1465" s="9">
        <f t="shared" si="99"/>
        <v>0</v>
      </c>
    </row>
    <row r="1466" spans="10:13">
      <c r="J1466" t="str">
        <f t="shared" si="98"/>
        <v/>
      </c>
      <c r="K1466" s="8">
        <f t="shared" si="96"/>
        <v>0</v>
      </c>
      <c r="L1466" s="8">
        <f t="shared" si="97"/>
        <v>0</v>
      </c>
      <c r="M1466" s="9">
        <f t="shared" si="99"/>
        <v>0</v>
      </c>
    </row>
    <row r="1467" spans="10:13">
      <c r="J1467" t="str">
        <f t="shared" si="98"/>
        <v/>
      </c>
      <c r="K1467" s="8">
        <f t="shared" si="96"/>
        <v>0</v>
      </c>
      <c r="L1467" s="8">
        <f t="shared" si="97"/>
        <v>0</v>
      </c>
      <c r="M1467" s="9">
        <f t="shared" si="99"/>
        <v>0</v>
      </c>
    </row>
    <row r="1468" spans="10:13">
      <c r="J1468" t="str">
        <f t="shared" si="98"/>
        <v/>
      </c>
      <c r="K1468" s="8">
        <f t="shared" si="96"/>
        <v>0</v>
      </c>
      <c r="L1468" s="8">
        <f t="shared" si="97"/>
        <v>0</v>
      </c>
      <c r="M1468" s="9">
        <f t="shared" si="99"/>
        <v>0</v>
      </c>
    </row>
    <row r="1469" spans="10:13">
      <c r="J1469" t="str">
        <f t="shared" si="98"/>
        <v/>
      </c>
      <c r="K1469" s="8">
        <f t="shared" si="96"/>
        <v>0</v>
      </c>
      <c r="L1469" s="8">
        <f t="shared" si="97"/>
        <v>0</v>
      </c>
      <c r="M1469" s="9">
        <f t="shared" si="99"/>
        <v>0</v>
      </c>
    </row>
    <row r="1470" spans="10:13">
      <c r="J1470" t="str">
        <f t="shared" si="98"/>
        <v/>
      </c>
      <c r="K1470" s="8">
        <f t="shared" si="96"/>
        <v>0</v>
      </c>
      <c r="L1470" s="8">
        <f t="shared" si="97"/>
        <v>0</v>
      </c>
      <c r="M1470" s="9">
        <f t="shared" si="99"/>
        <v>0</v>
      </c>
    </row>
    <row r="1471" spans="10:13">
      <c r="J1471" t="str">
        <f t="shared" si="98"/>
        <v/>
      </c>
      <c r="K1471" s="8">
        <f t="shared" si="96"/>
        <v>0</v>
      </c>
      <c r="L1471" s="8">
        <f t="shared" si="97"/>
        <v>0</v>
      </c>
      <c r="M1471" s="9">
        <f t="shared" si="99"/>
        <v>0</v>
      </c>
    </row>
    <row r="1472" spans="10:13">
      <c r="J1472" t="str">
        <f t="shared" si="98"/>
        <v/>
      </c>
      <c r="K1472" s="8">
        <f t="shared" si="96"/>
        <v>0</v>
      </c>
      <c r="L1472" s="8">
        <f t="shared" si="97"/>
        <v>0</v>
      </c>
      <c r="M1472" s="9">
        <f t="shared" si="99"/>
        <v>0</v>
      </c>
    </row>
    <row r="1473" spans="10:13">
      <c r="J1473" t="str">
        <f t="shared" si="98"/>
        <v/>
      </c>
      <c r="K1473" s="8">
        <f t="shared" si="96"/>
        <v>0</v>
      </c>
      <c r="L1473" s="8">
        <f t="shared" si="97"/>
        <v>0</v>
      </c>
      <c r="M1473" s="9">
        <f t="shared" si="99"/>
        <v>0</v>
      </c>
    </row>
    <row r="1474" spans="10:13">
      <c r="J1474" t="str">
        <f t="shared" si="98"/>
        <v/>
      </c>
      <c r="K1474" s="8">
        <f t="shared" si="96"/>
        <v>0</v>
      </c>
      <c r="L1474" s="8">
        <f t="shared" si="97"/>
        <v>0</v>
      </c>
      <c r="M1474" s="9">
        <f t="shared" si="99"/>
        <v>0</v>
      </c>
    </row>
    <row r="1475" spans="10:13">
      <c r="J1475" t="str">
        <f t="shared" si="98"/>
        <v/>
      </c>
      <c r="K1475" s="8">
        <f t="shared" si="96"/>
        <v>0</v>
      </c>
      <c r="L1475" s="8">
        <f t="shared" si="97"/>
        <v>0</v>
      </c>
      <c r="M1475" s="9">
        <f t="shared" si="99"/>
        <v>0</v>
      </c>
    </row>
    <row r="1476" spans="10:13">
      <c r="J1476" t="str">
        <f t="shared" si="98"/>
        <v/>
      </c>
      <c r="K1476" s="8">
        <f t="shared" si="96"/>
        <v>0</v>
      </c>
      <c r="L1476" s="8">
        <f t="shared" si="97"/>
        <v>0</v>
      </c>
      <c r="M1476" s="9">
        <f t="shared" si="99"/>
        <v>0</v>
      </c>
    </row>
    <row r="1477" spans="10:13">
      <c r="J1477" t="str">
        <f t="shared" si="98"/>
        <v/>
      </c>
      <c r="K1477" s="8">
        <f t="shared" si="96"/>
        <v>0</v>
      </c>
      <c r="L1477" s="8">
        <f t="shared" si="97"/>
        <v>0</v>
      </c>
      <c r="M1477" s="9">
        <f t="shared" si="99"/>
        <v>0</v>
      </c>
    </row>
    <row r="1478" spans="10:13">
      <c r="J1478" t="str">
        <f t="shared" si="98"/>
        <v/>
      </c>
      <c r="K1478" s="8">
        <f t="shared" si="96"/>
        <v>0</v>
      </c>
      <c r="L1478" s="8">
        <f t="shared" si="97"/>
        <v>0</v>
      </c>
      <c r="M1478" s="9">
        <f t="shared" si="99"/>
        <v>0</v>
      </c>
    </row>
    <row r="1479" spans="10:13">
      <c r="J1479" t="str">
        <f t="shared" si="98"/>
        <v/>
      </c>
      <c r="K1479" s="8">
        <f t="shared" si="96"/>
        <v>0</v>
      </c>
      <c r="L1479" s="8">
        <f t="shared" si="97"/>
        <v>0</v>
      </c>
      <c r="M1479" s="9">
        <f t="shared" si="99"/>
        <v>0</v>
      </c>
    </row>
    <row r="1480" spans="10:13">
      <c r="J1480" t="str">
        <f t="shared" si="98"/>
        <v/>
      </c>
      <c r="K1480" s="8">
        <f t="shared" si="96"/>
        <v>0</v>
      </c>
      <c r="L1480" s="8">
        <f t="shared" si="97"/>
        <v>0</v>
      </c>
      <c r="M1480" s="9">
        <f t="shared" si="99"/>
        <v>0</v>
      </c>
    </row>
    <row r="1481" spans="10:13">
      <c r="J1481" t="str">
        <f t="shared" si="98"/>
        <v/>
      </c>
      <c r="K1481" s="8">
        <f t="shared" ref="K1481:K1544" si="100">O1481+Q1481+S1481+U1481+W1481+Y1481+AA1481+AC1481+AE1481+AG1481+AI1481+AK1481+AM1481+AO1481+AQ1481+AS1481+AU1481+AW1481+AY1481+BA1481+BC1481+BE1481+BG1481+BI1481+BK1481+BM1481+BO1481++BQ1481+BS1481+BU1481+BW1481</f>
        <v>0</v>
      </c>
      <c r="L1481" s="8">
        <f t="shared" ref="L1481:L1544" si="101">P1481+R1481+T1481+V1481+X1481+Z1481+AB1481+AD1481+AF1481+AH1481+AJ1481+AL1481+AN1481+AP1481+AR1481+AT1481+AV1481+AX1481+AZ1481+BB1481+BD1481+BF1481+BH1481+BJ1481+BL1481+BN1481+BP1481++BR1481+BT1481+BV1481+BX1481</f>
        <v>0</v>
      </c>
      <c r="M1481" s="9">
        <f t="shared" si="99"/>
        <v>0</v>
      </c>
    </row>
    <row r="1482" spans="10:13">
      <c r="J1482" t="str">
        <f t="shared" si="98"/>
        <v/>
      </c>
      <c r="K1482" s="8">
        <f t="shared" si="100"/>
        <v>0</v>
      </c>
      <c r="L1482" s="8">
        <f t="shared" si="101"/>
        <v>0</v>
      </c>
      <c r="M1482" s="9">
        <f t="shared" si="99"/>
        <v>0</v>
      </c>
    </row>
    <row r="1483" spans="10:13">
      <c r="J1483" t="str">
        <f t="shared" si="98"/>
        <v/>
      </c>
      <c r="K1483" s="8">
        <f t="shared" si="100"/>
        <v>0</v>
      </c>
      <c r="L1483" s="8">
        <f t="shared" si="101"/>
        <v>0</v>
      </c>
      <c r="M1483" s="9">
        <f t="shared" si="99"/>
        <v>0</v>
      </c>
    </row>
    <row r="1484" spans="10:13">
      <c r="J1484" t="str">
        <f t="shared" si="98"/>
        <v/>
      </c>
      <c r="K1484" s="8">
        <f t="shared" si="100"/>
        <v>0</v>
      </c>
      <c r="L1484" s="8">
        <f t="shared" si="101"/>
        <v>0</v>
      </c>
      <c r="M1484" s="9">
        <f t="shared" si="99"/>
        <v>0</v>
      </c>
    </row>
    <row r="1485" spans="10:13">
      <c r="J1485" t="str">
        <f t="shared" si="98"/>
        <v/>
      </c>
      <c r="K1485" s="8">
        <f t="shared" si="100"/>
        <v>0</v>
      </c>
      <c r="L1485" s="8">
        <f t="shared" si="101"/>
        <v>0</v>
      </c>
      <c r="M1485" s="9">
        <f t="shared" si="99"/>
        <v>0</v>
      </c>
    </row>
    <row r="1486" spans="10:13">
      <c r="J1486" t="str">
        <f t="shared" si="98"/>
        <v/>
      </c>
      <c r="K1486" s="8">
        <f t="shared" si="100"/>
        <v>0</v>
      </c>
      <c r="L1486" s="8">
        <f t="shared" si="101"/>
        <v>0</v>
      </c>
      <c r="M1486" s="9">
        <f t="shared" si="99"/>
        <v>0</v>
      </c>
    </row>
    <row r="1487" spans="10:13">
      <c r="J1487" t="str">
        <f t="shared" si="98"/>
        <v/>
      </c>
      <c r="K1487" s="8">
        <f t="shared" si="100"/>
        <v>0</v>
      </c>
      <c r="L1487" s="8">
        <f t="shared" si="101"/>
        <v>0</v>
      </c>
      <c r="M1487" s="9">
        <f t="shared" si="99"/>
        <v>0</v>
      </c>
    </row>
    <row r="1488" spans="10:13">
      <c r="J1488" t="str">
        <f t="shared" si="98"/>
        <v/>
      </c>
      <c r="K1488" s="8">
        <f t="shared" si="100"/>
        <v>0</v>
      </c>
      <c r="L1488" s="8">
        <f t="shared" si="101"/>
        <v>0</v>
      </c>
      <c r="M1488" s="9">
        <f t="shared" si="99"/>
        <v>0</v>
      </c>
    </row>
    <row r="1489" spans="10:13">
      <c r="J1489" t="str">
        <f t="shared" si="98"/>
        <v/>
      </c>
      <c r="K1489" s="8">
        <f t="shared" si="100"/>
        <v>0</v>
      </c>
      <c r="L1489" s="8">
        <f t="shared" si="101"/>
        <v>0</v>
      </c>
      <c r="M1489" s="9">
        <f t="shared" si="99"/>
        <v>0</v>
      </c>
    </row>
    <row r="1490" spans="10:13">
      <c r="J1490" t="str">
        <f t="shared" si="98"/>
        <v/>
      </c>
      <c r="K1490" s="8">
        <f t="shared" si="100"/>
        <v>0</v>
      </c>
      <c r="L1490" s="8">
        <f t="shared" si="101"/>
        <v>0</v>
      </c>
      <c r="M1490" s="9">
        <f t="shared" si="99"/>
        <v>0</v>
      </c>
    </row>
    <row r="1491" spans="10:13">
      <c r="J1491" t="str">
        <f t="shared" si="98"/>
        <v/>
      </c>
      <c r="K1491" s="8">
        <f t="shared" si="100"/>
        <v>0</v>
      </c>
      <c r="L1491" s="8">
        <f t="shared" si="101"/>
        <v>0</v>
      </c>
      <c r="M1491" s="9">
        <f t="shared" si="99"/>
        <v>0</v>
      </c>
    </row>
    <row r="1492" spans="10:13">
      <c r="J1492" t="str">
        <f t="shared" ref="J1492:J1511" si="102">IF(K1492&gt;0,IF(C1492="open","plan open",IF(C1492="close","plan close","")),IF(C1492="open","unplan open",IF(C1492="close","unplan close","")))</f>
        <v/>
      </c>
      <c r="K1492" s="8">
        <f t="shared" si="100"/>
        <v>0</v>
      </c>
      <c r="L1492" s="8">
        <f t="shared" si="101"/>
        <v>0</v>
      </c>
      <c r="M1492" s="9">
        <f t="shared" si="99"/>
        <v>0</v>
      </c>
    </row>
    <row r="1493" spans="10:13">
      <c r="J1493" t="str">
        <f t="shared" si="102"/>
        <v/>
      </c>
      <c r="K1493" s="8">
        <f t="shared" si="100"/>
        <v>0</v>
      </c>
      <c r="L1493" s="8">
        <f t="shared" si="101"/>
        <v>0</v>
      </c>
      <c r="M1493" s="9">
        <f t="shared" si="99"/>
        <v>0</v>
      </c>
    </row>
    <row r="1494" spans="10:13">
      <c r="J1494" t="str">
        <f t="shared" si="102"/>
        <v/>
      </c>
      <c r="K1494" s="8">
        <f t="shared" si="100"/>
        <v>0</v>
      </c>
      <c r="L1494" s="8">
        <f t="shared" si="101"/>
        <v>0</v>
      </c>
      <c r="M1494" s="9">
        <f t="shared" si="99"/>
        <v>0</v>
      </c>
    </row>
    <row r="1495" spans="10:13">
      <c r="J1495" t="str">
        <f t="shared" si="102"/>
        <v/>
      </c>
      <c r="K1495" s="8">
        <f t="shared" si="100"/>
        <v>0</v>
      </c>
      <c r="L1495" s="8">
        <f t="shared" si="101"/>
        <v>0</v>
      </c>
      <c r="M1495" s="9">
        <f t="shared" si="99"/>
        <v>0</v>
      </c>
    </row>
    <row r="1496" spans="10:13">
      <c r="J1496" t="str">
        <f t="shared" si="102"/>
        <v/>
      </c>
      <c r="K1496" s="8">
        <f t="shared" si="100"/>
        <v>0</v>
      </c>
      <c r="L1496" s="8">
        <f t="shared" si="101"/>
        <v>0</v>
      </c>
      <c r="M1496" s="9">
        <f t="shared" si="99"/>
        <v>0</v>
      </c>
    </row>
    <row r="1497" spans="10:13">
      <c r="J1497" t="str">
        <f t="shared" si="102"/>
        <v/>
      </c>
      <c r="K1497" s="8">
        <f t="shared" si="100"/>
        <v>0</v>
      </c>
      <c r="L1497" s="8">
        <f t="shared" si="101"/>
        <v>0</v>
      </c>
      <c r="M1497" s="9">
        <f t="shared" si="99"/>
        <v>0</v>
      </c>
    </row>
    <row r="1498" spans="10:13">
      <c r="J1498" t="str">
        <f t="shared" si="102"/>
        <v/>
      </c>
      <c r="K1498" s="8">
        <f t="shared" si="100"/>
        <v>0</v>
      </c>
      <c r="L1498" s="8">
        <f t="shared" si="101"/>
        <v>0</v>
      </c>
      <c r="M1498" s="9">
        <f t="shared" si="99"/>
        <v>0</v>
      </c>
    </row>
    <row r="1499" spans="10:13">
      <c r="J1499" t="str">
        <f t="shared" si="102"/>
        <v/>
      </c>
      <c r="K1499" s="8">
        <f t="shared" si="100"/>
        <v>0</v>
      </c>
      <c r="L1499" s="8">
        <f t="shared" si="101"/>
        <v>0</v>
      </c>
      <c r="M1499" s="9">
        <f t="shared" si="99"/>
        <v>0</v>
      </c>
    </row>
    <row r="1500" spans="10:13">
      <c r="J1500" t="str">
        <f t="shared" si="102"/>
        <v/>
      </c>
      <c r="K1500" s="8">
        <f t="shared" si="100"/>
        <v>0</v>
      </c>
      <c r="L1500" s="8">
        <f t="shared" si="101"/>
        <v>0</v>
      </c>
      <c r="M1500" s="9">
        <f t="shared" si="99"/>
        <v>0</v>
      </c>
    </row>
    <row r="1501" spans="10:13">
      <c r="J1501" t="str">
        <f t="shared" si="102"/>
        <v/>
      </c>
      <c r="K1501" s="8">
        <f t="shared" si="100"/>
        <v>0</v>
      </c>
      <c r="L1501" s="8">
        <f t="shared" si="101"/>
        <v>0</v>
      </c>
      <c r="M1501" s="9">
        <f t="shared" si="99"/>
        <v>0</v>
      </c>
    </row>
    <row r="1502" spans="10:13">
      <c r="J1502" t="str">
        <f t="shared" si="102"/>
        <v/>
      </c>
      <c r="K1502" s="8">
        <f t="shared" si="100"/>
        <v>0</v>
      </c>
      <c r="L1502" s="8">
        <f t="shared" si="101"/>
        <v>0</v>
      </c>
      <c r="M1502" s="9">
        <f t="shared" si="99"/>
        <v>0</v>
      </c>
    </row>
    <row r="1503" spans="10:13">
      <c r="J1503" t="str">
        <f t="shared" si="102"/>
        <v/>
      </c>
      <c r="K1503" s="8">
        <f t="shared" si="100"/>
        <v>0</v>
      </c>
      <c r="L1503" s="8">
        <f t="shared" si="101"/>
        <v>0</v>
      </c>
      <c r="M1503" s="9">
        <f t="shared" si="99"/>
        <v>0</v>
      </c>
    </row>
    <row r="1504" spans="10:13">
      <c r="J1504" t="str">
        <f t="shared" si="102"/>
        <v/>
      </c>
      <c r="K1504" s="8">
        <f t="shared" si="100"/>
        <v>0</v>
      </c>
      <c r="L1504" s="8">
        <f t="shared" si="101"/>
        <v>0</v>
      </c>
      <c r="M1504" s="9">
        <f t="shared" si="99"/>
        <v>0</v>
      </c>
    </row>
    <row r="1505" spans="10:13">
      <c r="J1505" t="str">
        <f t="shared" si="102"/>
        <v/>
      </c>
      <c r="K1505" s="8">
        <f t="shared" si="100"/>
        <v>0</v>
      </c>
      <c r="L1505" s="8">
        <f t="shared" si="101"/>
        <v>0</v>
      </c>
      <c r="M1505" s="9">
        <f t="shared" si="99"/>
        <v>0</v>
      </c>
    </row>
    <row r="1506" spans="10:13">
      <c r="J1506" t="str">
        <f t="shared" si="102"/>
        <v/>
      </c>
      <c r="K1506" s="8">
        <f t="shared" si="100"/>
        <v>0</v>
      </c>
      <c r="L1506" s="8">
        <f t="shared" si="101"/>
        <v>0</v>
      </c>
      <c r="M1506" s="9">
        <f t="shared" si="99"/>
        <v>0</v>
      </c>
    </row>
    <row r="1507" spans="10:13">
      <c r="J1507" t="str">
        <f t="shared" si="102"/>
        <v/>
      </c>
      <c r="K1507" s="8">
        <f t="shared" si="100"/>
        <v>0</v>
      </c>
      <c r="L1507" s="8">
        <f t="shared" si="101"/>
        <v>0</v>
      </c>
      <c r="M1507" s="9">
        <f t="shared" si="99"/>
        <v>0</v>
      </c>
    </row>
    <row r="1508" spans="10:13">
      <c r="J1508" t="str">
        <f t="shared" si="102"/>
        <v/>
      </c>
      <c r="K1508" s="8">
        <f t="shared" si="100"/>
        <v>0</v>
      </c>
      <c r="L1508" s="8">
        <f t="shared" si="101"/>
        <v>0</v>
      </c>
      <c r="M1508" s="9">
        <f t="shared" si="99"/>
        <v>0</v>
      </c>
    </row>
    <row r="1509" spans="10:13">
      <c r="J1509" t="str">
        <f t="shared" si="102"/>
        <v/>
      </c>
      <c r="K1509" s="8">
        <f t="shared" si="100"/>
        <v>0</v>
      </c>
      <c r="L1509" s="8">
        <f t="shared" si="101"/>
        <v>0</v>
      </c>
      <c r="M1509" s="9">
        <f t="shared" ref="M1509:M1529" si="103">IFERROR(L1509/K1509,0)</f>
        <v>0</v>
      </c>
    </row>
    <row r="1510" spans="10:13">
      <c r="J1510" t="str">
        <f t="shared" si="102"/>
        <v/>
      </c>
      <c r="K1510" s="8">
        <f t="shared" si="100"/>
        <v>0</v>
      </c>
      <c r="L1510" s="8">
        <f t="shared" si="101"/>
        <v>0</v>
      </c>
      <c r="M1510" s="9">
        <f t="shared" si="103"/>
        <v>0</v>
      </c>
    </row>
    <row r="1511" spans="10:13">
      <c r="J1511" t="str">
        <f t="shared" si="102"/>
        <v/>
      </c>
      <c r="K1511" s="8">
        <f t="shared" si="100"/>
        <v>0</v>
      </c>
      <c r="L1511" s="8">
        <f t="shared" si="101"/>
        <v>0</v>
      </c>
      <c r="M1511" s="9">
        <f t="shared" si="103"/>
        <v>0</v>
      </c>
    </row>
    <row r="1512" spans="10:13">
      <c r="J1512" t="s">
        <v>10</v>
      </c>
      <c r="K1512" s="8">
        <f t="shared" si="100"/>
        <v>0</v>
      </c>
      <c r="L1512" s="8">
        <f t="shared" si="101"/>
        <v>0</v>
      </c>
      <c r="M1512" s="9">
        <f t="shared" si="103"/>
        <v>0</v>
      </c>
    </row>
    <row r="1513" spans="10:13">
      <c r="J1513" t="str">
        <f t="shared" ref="J1513:J1549" si="104">IF(K1513&gt;0,IF(C1513="open","plan open",IF(C1513="close","plan close","")),IF(C1513="open","unplan open",IF(C1513="close","unplan close","")))</f>
        <v/>
      </c>
      <c r="K1513" s="8">
        <f t="shared" si="100"/>
        <v>0</v>
      </c>
      <c r="L1513" s="8">
        <f t="shared" si="101"/>
        <v>0</v>
      </c>
      <c r="M1513" s="9">
        <f t="shared" si="103"/>
        <v>0</v>
      </c>
    </row>
    <row r="1514" spans="10:13">
      <c r="J1514" t="str">
        <f t="shared" si="104"/>
        <v/>
      </c>
      <c r="K1514" s="8">
        <f t="shared" si="100"/>
        <v>0</v>
      </c>
      <c r="L1514" s="8">
        <f t="shared" si="101"/>
        <v>0</v>
      </c>
      <c r="M1514" s="9">
        <f t="shared" si="103"/>
        <v>0</v>
      </c>
    </row>
    <row r="1515" spans="10:13">
      <c r="J1515" t="str">
        <f t="shared" si="104"/>
        <v/>
      </c>
      <c r="K1515" s="8">
        <f t="shared" si="100"/>
        <v>0</v>
      </c>
      <c r="L1515" s="8">
        <f t="shared" si="101"/>
        <v>0</v>
      </c>
      <c r="M1515" s="9">
        <f t="shared" si="103"/>
        <v>0</v>
      </c>
    </row>
    <row r="1516" spans="10:13">
      <c r="J1516" t="str">
        <f t="shared" si="104"/>
        <v/>
      </c>
      <c r="K1516" s="8">
        <f t="shared" si="100"/>
        <v>0</v>
      </c>
      <c r="L1516" s="8">
        <f t="shared" si="101"/>
        <v>0</v>
      </c>
      <c r="M1516" s="9">
        <f t="shared" si="103"/>
        <v>0</v>
      </c>
    </row>
    <row r="1517" spans="10:13">
      <c r="J1517" t="str">
        <f t="shared" si="104"/>
        <v/>
      </c>
      <c r="K1517" s="8">
        <f t="shared" si="100"/>
        <v>0</v>
      </c>
      <c r="L1517" s="8">
        <f t="shared" si="101"/>
        <v>0</v>
      </c>
      <c r="M1517" s="9">
        <f t="shared" si="103"/>
        <v>0</v>
      </c>
    </row>
    <row r="1518" spans="10:13">
      <c r="J1518" t="str">
        <f t="shared" si="104"/>
        <v/>
      </c>
      <c r="K1518" s="8">
        <f t="shared" si="100"/>
        <v>0</v>
      </c>
      <c r="L1518" s="8">
        <f t="shared" si="101"/>
        <v>0</v>
      </c>
      <c r="M1518" s="9">
        <f t="shared" si="103"/>
        <v>0</v>
      </c>
    </row>
    <row r="1519" spans="10:13">
      <c r="J1519" t="str">
        <f t="shared" si="104"/>
        <v/>
      </c>
      <c r="K1519" s="8">
        <f t="shared" si="100"/>
        <v>0</v>
      </c>
      <c r="L1519" s="8">
        <f t="shared" si="101"/>
        <v>0</v>
      </c>
      <c r="M1519" s="9">
        <f t="shared" si="103"/>
        <v>0</v>
      </c>
    </row>
    <row r="1520" spans="10:13">
      <c r="J1520" t="str">
        <f t="shared" si="104"/>
        <v/>
      </c>
      <c r="K1520" s="8">
        <f t="shared" si="100"/>
        <v>0</v>
      </c>
      <c r="L1520" s="8">
        <f t="shared" si="101"/>
        <v>0</v>
      </c>
      <c r="M1520" s="9">
        <f t="shared" si="103"/>
        <v>0</v>
      </c>
    </row>
    <row r="1521" spans="10:13">
      <c r="J1521" t="str">
        <f t="shared" si="104"/>
        <v/>
      </c>
      <c r="K1521" s="8">
        <f t="shared" si="100"/>
        <v>0</v>
      </c>
      <c r="L1521" s="8">
        <f t="shared" si="101"/>
        <v>0</v>
      </c>
      <c r="M1521" s="9">
        <f t="shared" si="103"/>
        <v>0</v>
      </c>
    </row>
    <row r="1522" spans="10:13">
      <c r="J1522" t="str">
        <f t="shared" si="104"/>
        <v/>
      </c>
      <c r="K1522" s="8">
        <f t="shared" si="100"/>
        <v>0</v>
      </c>
      <c r="L1522" s="8">
        <f t="shared" si="101"/>
        <v>0</v>
      </c>
      <c r="M1522" s="9">
        <f t="shared" si="103"/>
        <v>0</v>
      </c>
    </row>
    <row r="1523" spans="10:13">
      <c r="J1523" t="str">
        <f t="shared" si="104"/>
        <v/>
      </c>
      <c r="K1523" s="8">
        <f t="shared" si="100"/>
        <v>0</v>
      </c>
      <c r="L1523" s="8">
        <f t="shared" si="101"/>
        <v>0</v>
      </c>
      <c r="M1523" s="9">
        <f t="shared" si="103"/>
        <v>0</v>
      </c>
    </row>
    <row r="1524" spans="10:13">
      <c r="J1524" t="str">
        <f t="shared" si="104"/>
        <v/>
      </c>
      <c r="K1524" s="8">
        <f t="shared" si="100"/>
        <v>0</v>
      </c>
      <c r="L1524" s="8">
        <f t="shared" si="101"/>
        <v>0</v>
      </c>
      <c r="M1524" s="9">
        <f t="shared" si="103"/>
        <v>0</v>
      </c>
    </row>
    <row r="1525" spans="10:13">
      <c r="J1525" t="str">
        <f t="shared" si="104"/>
        <v/>
      </c>
      <c r="K1525" s="8">
        <f t="shared" si="100"/>
        <v>0</v>
      </c>
      <c r="L1525" s="8">
        <f t="shared" si="101"/>
        <v>0</v>
      </c>
      <c r="M1525" s="9">
        <f t="shared" si="103"/>
        <v>0</v>
      </c>
    </row>
    <row r="1526" spans="10:13">
      <c r="J1526" t="str">
        <f t="shared" si="104"/>
        <v/>
      </c>
      <c r="K1526" s="8">
        <f t="shared" si="100"/>
        <v>0</v>
      </c>
      <c r="L1526" s="8">
        <f t="shared" si="101"/>
        <v>0</v>
      </c>
      <c r="M1526" s="9">
        <f t="shared" si="103"/>
        <v>0</v>
      </c>
    </row>
    <row r="1527" spans="10:13">
      <c r="J1527" t="str">
        <f t="shared" si="104"/>
        <v/>
      </c>
      <c r="K1527" s="8">
        <f t="shared" si="100"/>
        <v>0</v>
      </c>
      <c r="L1527" s="8">
        <f t="shared" si="101"/>
        <v>0</v>
      </c>
      <c r="M1527" s="9">
        <f t="shared" si="103"/>
        <v>0</v>
      </c>
    </row>
    <row r="1528" spans="10:13">
      <c r="J1528" t="str">
        <f t="shared" si="104"/>
        <v/>
      </c>
      <c r="K1528" s="8">
        <f t="shared" si="100"/>
        <v>0</v>
      </c>
      <c r="L1528" s="8">
        <f t="shared" si="101"/>
        <v>0</v>
      </c>
      <c r="M1528" s="9">
        <f t="shared" si="103"/>
        <v>0</v>
      </c>
    </row>
    <row r="1529" spans="10:13">
      <c r="J1529" t="str">
        <f t="shared" si="104"/>
        <v/>
      </c>
      <c r="K1529" s="8">
        <f t="shared" si="100"/>
        <v>0</v>
      </c>
      <c r="L1529" s="8">
        <f t="shared" si="101"/>
        <v>0</v>
      </c>
      <c r="M1529" s="9">
        <f t="shared" si="103"/>
        <v>0</v>
      </c>
    </row>
    <row r="1530" spans="10:13">
      <c r="J1530" t="str">
        <f t="shared" si="104"/>
        <v/>
      </c>
      <c r="K1530" s="8">
        <f t="shared" si="100"/>
        <v>0</v>
      </c>
      <c r="L1530" s="8">
        <f t="shared" si="101"/>
        <v>0</v>
      </c>
      <c r="M1530" s="9" t="s">
        <v>10</v>
      </c>
    </row>
    <row r="1531" spans="10:13">
      <c r="J1531" t="str">
        <f t="shared" si="104"/>
        <v/>
      </c>
      <c r="K1531" s="8">
        <f t="shared" si="100"/>
        <v>0</v>
      </c>
      <c r="L1531" s="8">
        <f t="shared" si="101"/>
        <v>0</v>
      </c>
      <c r="M1531" s="9">
        <f>IFERROR(L1531/K1531,0)</f>
        <v>0</v>
      </c>
    </row>
    <row r="1532" spans="10:13">
      <c r="J1532" t="str">
        <f t="shared" si="104"/>
        <v/>
      </c>
      <c r="K1532" s="8">
        <f t="shared" si="100"/>
        <v>0</v>
      </c>
      <c r="L1532" s="8">
        <f t="shared" si="101"/>
        <v>0</v>
      </c>
      <c r="M1532" s="9">
        <f>IFERROR(L1532/K1532,0)</f>
        <v>0</v>
      </c>
    </row>
    <row r="1533" spans="10:13">
      <c r="J1533" t="str">
        <f t="shared" si="104"/>
        <v/>
      </c>
      <c r="K1533" s="8">
        <f t="shared" si="100"/>
        <v>0</v>
      </c>
      <c r="L1533" s="8">
        <f t="shared" si="101"/>
        <v>0</v>
      </c>
      <c r="M1533" s="9">
        <f>IFERROR(L1533/K1533,0)</f>
        <v>0</v>
      </c>
    </row>
    <row r="1534" spans="10:13">
      <c r="J1534" t="str">
        <f t="shared" si="104"/>
        <v/>
      </c>
      <c r="K1534" s="8">
        <f t="shared" si="100"/>
        <v>0</v>
      </c>
      <c r="L1534" s="8">
        <f t="shared" si="101"/>
        <v>0</v>
      </c>
      <c r="M1534" s="9">
        <f>IFERROR(L1534/K1534,0)</f>
        <v>0</v>
      </c>
    </row>
    <row r="1535" spans="10:13">
      <c r="J1535" t="str">
        <f t="shared" si="104"/>
        <v/>
      </c>
      <c r="K1535" s="8">
        <f t="shared" si="100"/>
        <v>0</v>
      </c>
      <c r="L1535" s="8">
        <f t="shared" si="101"/>
        <v>0</v>
      </c>
      <c r="M1535" s="9">
        <f>IFERROR(L1535/K1535,0)</f>
        <v>0</v>
      </c>
    </row>
    <row r="1536" spans="10:13">
      <c r="J1536" t="str">
        <f t="shared" si="104"/>
        <v/>
      </c>
      <c r="K1536" s="8">
        <f t="shared" si="100"/>
        <v>0</v>
      </c>
      <c r="L1536" s="8">
        <f t="shared" si="101"/>
        <v>0</v>
      </c>
      <c r="M1536" s="9" t="s">
        <v>10</v>
      </c>
    </row>
    <row r="1537" spans="10:13">
      <c r="J1537" t="str">
        <f t="shared" si="104"/>
        <v/>
      </c>
      <c r="K1537" s="8">
        <f t="shared" si="100"/>
        <v>0</v>
      </c>
      <c r="L1537" s="8">
        <f t="shared" si="101"/>
        <v>0</v>
      </c>
      <c r="M1537" s="9">
        <f t="shared" ref="M1537:M1563" si="105">IFERROR(L1537/K1537,0)</f>
        <v>0</v>
      </c>
    </row>
    <row r="1538" spans="10:13">
      <c r="J1538" t="str">
        <f t="shared" si="104"/>
        <v/>
      </c>
      <c r="K1538" s="8">
        <f t="shared" si="100"/>
        <v>0</v>
      </c>
      <c r="L1538" s="8">
        <f t="shared" si="101"/>
        <v>0</v>
      </c>
      <c r="M1538" s="9">
        <f t="shared" si="105"/>
        <v>0</v>
      </c>
    </row>
    <row r="1539" spans="10:13">
      <c r="J1539" t="str">
        <f t="shared" si="104"/>
        <v/>
      </c>
      <c r="K1539" s="8">
        <f t="shared" si="100"/>
        <v>0</v>
      </c>
      <c r="L1539" s="8">
        <f t="shared" si="101"/>
        <v>0</v>
      </c>
      <c r="M1539" s="9">
        <f t="shared" si="105"/>
        <v>0</v>
      </c>
    </row>
    <row r="1540" spans="10:13">
      <c r="J1540" t="str">
        <f t="shared" si="104"/>
        <v/>
      </c>
      <c r="K1540" s="8">
        <f t="shared" si="100"/>
        <v>0</v>
      </c>
      <c r="L1540" s="8">
        <f t="shared" si="101"/>
        <v>0</v>
      </c>
      <c r="M1540" s="9">
        <f t="shared" si="105"/>
        <v>0</v>
      </c>
    </row>
    <row r="1541" spans="10:13">
      <c r="J1541" t="str">
        <f t="shared" si="104"/>
        <v/>
      </c>
      <c r="K1541" s="8">
        <f t="shared" si="100"/>
        <v>0</v>
      </c>
      <c r="L1541" s="8">
        <f t="shared" si="101"/>
        <v>0</v>
      </c>
      <c r="M1541" s="9">
        <f t="shared" si="105"/>
        <v>0</v>
      </c>
    </row>
    <row r="1542" spans="10:13">
      <c r="J1542" t="str">
        <f t="shared" si="104"/>
        <v/>
      </c>
      <c r="K1542" s="8">
        <f t="shared" si="100"/>
        <v>0</v>
      </c>
      <c r="L1542" s="8">
        <f t="shared" si="101"/>
        <v>0</v>
      </c>
      <c r="M1542" s="9">
        <f t="shared" si="105"/>
        <v>0</v>
      </c>
    </row>
    <row r="1543" spans="10:13">
      <c r="J1543" t="str">
        <f t="shared" si="104"/>
        <v/>
      </c>
      <c r="K1543" s="8">
        <f t="shared" si="100"/>
        <v>0</v>
      </c>
      <c r="L1543" s="8">
        <f t="shared" si="101"/>
        <v>0</v>
      </c>
      <c r="M1543" s="9">
        <f t="shared" si="105"/>
        <v>0</v>
      </c>
    </row>
    <row r="1544" spans="10:13">
      <c r="J1544" t="str">
        <f t="shared" si="104"/>
        <v/>
      </c>
      <c r="K1544" s="8">
        <f t="shared" si="100"/>
        <v>0</v>
      </c>
      <c r="L1544" s="8">
        <f t="shared" si="101"/>
        <v>0</v>
      </c>
      <c r="M1544" s="9">
        <f t="shared" si="105"/>
        <v>0</v>
      </c>
    </row>
    <row r="1545" spans="10:13">
      <c r="J1545" t="str">
        <f t="shared" si="104"/>
        <v/>
      </c>
      <c r="K1545" s="8">
        <f t="shared" ref="K1545:K1608" si="106">O1545+Q1545+S1545+U1545+W1545+Y1545+AA1545+AC1545+AE1545+AG1545+AI1545+AK1545+AM1545+AO1545+AQ1545+AS1545+AU1545+AW1545+AY1545+BA1545+BC1545+BE1545+BG1545+BI1545+BK1545+BM1545+BO1545++BQ1545+BS1545+BU1545+BW1545</f>
        <v>0</v>
      </c>
      <c r="L1545" s="8">
        <f t="shared" ref="L1545:L1608" si="107">P1545+R1545+T1545+V1545+X1545+Z1545+AB1545+AD1545+AF1545+AH1545+AJ1545+AL1545+AN1545+AP1545+AR1545+AT1545+AV1545+AX1545+AZ1545+BB1545+BD1545+BF1545+BH1545+BJ1545+BL1545+BN1545+BP1545++BR1545+BT1545+BV1545+BX1545</f>
        <v>0</v>
      </c>
      <c r="M1545" s="9">
        <f t="shared" si="105"/>
        <v>0</v>
      </c>
    </row>
    <row r="1546" spans="10:13">
      <c r="J1546" t="str">
        <f t="shared" si="104"/>
        <v/>
      </c>
      <c r="K1546" s="8">
        <f t="shared" si="106"/>
        <v>0</v>
      </c>
      <c r="L1546" s="8">
        <f t="shared" si="107"/>
        <v>0</v>
      </c>
      <c r="M1546" s="9">
        <f t="shared" si="105"/>
        <v>0</v>
      </c>
    </row>
    <row r="1547" spans="10:13">
      <c r="J1547" t="str">
        <f t="shared" si="104"/>
        <v/>
      </c>
      <c r="K1547" s="8">
        <f t="shared" si="106"/>
        <v>0</v>
      </c>
      <c r="L1547" s="8">
        <f t="shared" si="107"/>
        <v>0</v>
      </c>
      <c r="M1547" s="9">
        <f t="shared" si="105"/>
        <v>0</v>
      </c>
    </row>
    <row r="1548" spans="10:13">
      <c r="J1548" t="str">
        <f t="shared" si="104"/>
        <v/>
      </c>
      <c r="K1548" s="8">
        <f t="shared" si="106"/>
        <v>0</v>
      </c>
      <c r="L1548" s="8">
        <f t="shared" si="107"/>
        <v>0</v>
      </c>
      <c r="M1548" s="9">
        <f t="shared" si="105"/>
        <v>0</v>
      </c>
    </row>
    <row r="1549" spans="10:13">
      <c r="J1549" t="str">
        <f t="shared" si="104"/>
        <v/>
      </c>
      <c r="K1549" s="8">
        <f t="shared" si="106"/>
        <v>0</v>
      </c>
      <c r="L1549" s="8">
        <f t="shared" si="107"/>
        <v>0</v>
      </c>
      <c r="M1549" s="9">
        <f t="shared" si="105"/>
        <v>0</v>
      </c>
    </row>
    <row r="1550" spans="10:13">
      <c r="J1550" t="s">
        <v>10</v>
      </c>
      <c r="K1550" s="8">
        <f t="shared" si="106"/>
        <v>0</v>
      </c>
      <c r="L1550" s="8">
        <f t="shared" si="107"/>
        <v>0</v>
      </c>
      <c r="M1550" s="9">
        <f t="shared" si="105"/>
        <v>0</v>
      </c>
    </row>
    <row r="1551" spans="10:13">
      <c r="J1551" t="str">
        <f t="shared" ref="J1551:J1614" si="108">IF(K1551&gt;0,IF(C1551="open","plan open",IF(C1551="close","plan close","")),IF(C1551="open","unplan open",IF(C1551="close","unplan close","")))</f>
        <v/>
      </c>
      <c r="K1551" s="8">
        <f t="shared" si="106"/>
        <v>0</v>
      </c>
      <c r="L1551" s="8">
        <f t="shared" si="107"/>
        <v>0</v>
      </c>
      <c r="M1551" s="9">
        <f t="shared" si="105"/>
        <v>0</v>
      </c>
    </row>
    <row r="1552" spans="10:13">
      <c r="J1552" t="str">
        <f t="shared" si="108"/>
        <v/>
      </c>
      <c r="K1552" s="8">
        <f t="shared" si="106"/>
        <v>0</v>
      </c>
      <c r="L1552" s="8">
        <f t="shared" si="107"/>
        <v>0</v>
      </c>
      <c r="M1552" s="9">
        <f t="shared" si="105"/>
        <v>0</v>
      </c>
    </row>
    <row r="1553" spans="10:13">
      <c r="J1553" t="str">
        <f t="shared" si="108"/>
        <v/>
      </c>
      <c r="K1553" s="8">
        <f t="shared" si="106"/>
        <v>0</v>
      </c>
      <c r="L1553" s="8">
        <f t="shared" si="107"/>
        <v>0</v>
      </c>
      <c r="M1553" s="9">
        <f t="shared" si="105"/>
        <v>0</v>
      </c>
    </row>
    <row r="1554" spans="10:13">
      <c r="J1554" t="str">
        <f t="shared" si="108"/>
        <v/>
      </c>
      <c r="K1554" s="8">
        <f t="shared" si="106"/>
        <v>0</v>
      </c>
      <c r="L1554" s="8">
        <f t="shared" si="107"/>
        <v>0</v>
      </c>
      <c r="M1554" s="9">
        <f t="shared" si="105"/>
        <v>0</v>
      </c>
    </row>
    <row r="1555" spans="10:13">
      <c r="J1555" t="str">
        <f t="shared" si="108"/>
        <v/>
      </c>
      <c r="K1555" s="8">
        <f t="shared" si="106"/>
        <v>0</v>
      </c>
      <c r="L1555" s="8">
        <f t="shared" si="107"/>
        <v>0</v>
      </c>
      <c r="M1555" s="9">
        <f t="shared" si="105"/>
        <v>0</v>
      </c>
    </row>
    <row r="1556" spans="10:13">
      <c r="J1556" t="str">
        <f t="shared" si="108"/>
        <v/>
      </c>
      <c r="K1556" s="8">
        <f t="shared" si="106"/>
        <v>0</v>
      </c>
      <c r="L1556" s="8">
        <f t="shared" si="107"/>
        <v>0</v>
      </c>
      <c r="M1556" s="9">
        <f t="shared" si="105"/>
        <v>0</v>
      </c>
    </row>
    <row r="1557" spans="10:13">
      <c r="J1557" t="str">
        <f t="shared" si="108"/>
        <v/>
      </c>
      <c r="K1557" s="8">
        <f t="shared" si="106"/>
        <v>0</v>
      </c>
      <c r="L1557" s="8">
        <f t="shared" si="107"/>
        <v>0</v>
      </c>
      <c r="M1557" s="9">
        <f t="shared" si="105"/>
        <v>0</v>
      </c>
    </row>
    <row r="1558" spans="10:13">
      <c r="J1558" t="str">
        <f t="shared" si="108"/>
        <v/>
      </c>
      <c r="K1558" s="8">
        <f t="shared" si="106"/>
        <v>0</v>
      </c>
      <c r="L1558" s="8">
        <f t="shared" si="107"/>
        <v>0</v>
      </c>
      <c r="M1558" s="9">
        <f t="shared" si="105"/>
        <v>0</v>
      </c>
    </row>
    <row r="1559" spans="10:13">
      <c r="J1559" t="str">
        <f t="shared" si="108"/>
        <v/>
      </c>
      <c r="K1559" s="8">
        <f t="shared" si="106"/>
        <v>0</v>
      </c>
      <c r="L1559" s="8">
        <f t="shared" si="107"/>
        <v>0</v>
      </c>
      <c r="M1559" s="9">
        <f t="shared" si="105"/>
        <v>0</v>
      </c>
    </row>
    <row r="1560" spans="10:13">
      <c r="J1560" t="str">
        <f t="shared" si="108"/>
        <v/>
      </c>
      <c r="K1560" s="8">
        <f t="shared" si="106"/>
        <v>0</v>
      </c>
      <c r="L1560" s="8">
        <f t="shared" si="107"/>
        <v>0</v>
      </c>
      <c r="M1560" s="9">
        <f t="shared" si="105"/>
        <v>0</v>
      </c>
    </row>
    <row r="1561" spans="10:13">
      <c r="J1561" t="str">
        <f t="shared" si="108"/>
        <v/>
      </c>
      <c r="K1561" s="8">
        <f t="shared" si="106"/>
        <v>0</v>
      </c>
      <c r="L1561" s="8">
        <f t="shared" si="107"/>
        <v>0</v>
      </c>
      <c r="M1561" s="9">
        <f t="shared" si="105"/>
        <v>0</v>
      </c>
    </row>
    <row r="1562" spans="10:13">
      <c r="J1562" t="str">
        <f t="shared" si="108"/>
        <v/>
      </c>
      <c r="K1562" s="8">
        <f t="shared" si="106"/>
        <v>0</v>
      </c>
      <c r="L1562" s="8">
        <f t="shared" si="107"/>
        <v>0</v>
      </c>
      <c r="M1562" s="9">
        <f t="shared" si="105"/>
        <v>0</v>
      </c>
    </row>
    <row r="1563" spans="10:13">
      <c r="J1563" t="str">
        <f t="shared" si="108"/>
        <v/>
      </c>
      <c r="K1563" s="8">
        <f t="shared" si="106"/>
        <v>0</v>
      </c>
      <c r="L1563" s="8">
        <f t="shared" si="107"/>
        <v>0</v>
      </c>
      <c r="M1563" s="9">
        <f t="shared" si="105"/>
        <v>0</v>
      </c>
    </row>
    <row r="1564" spans="10:13">
      <c r="J1564" t="str">
        <f t="shared" si="108"/>
        <v/>
      </c>
      <c r="K1564" s="8">
        <f t="shared" si="106"/>
        <v>0</v>
      </c>
      <c r="L1564" s="8">
        <f t="shared" si="107"/>
        <v>0</v>
      </c>
      <c r="M1564" s="9" t="s">
        <v>10</v>
      </c>
    </row>
    <row r="1565" spans="10:13">
      <c r="J1565" t="str">
        <f t="shared" si="108"/>
        <v/>
      </c>
      <c r="K1565" s="8">
        <f t="shared" si="106"/>
        <v>0</v>
      </c>
      <c r="L1565" s="8">
        <f t="shared" si="107"/>
        <v>0</v>
      </c>
      <c r="M1565" s="9">
        <f t="shared" ref="M1565:M1571" si="109">IFERROR(L1565/K1565,0)</f>
        <v>0</v>
      </c>
    </row>
    <row r="1566" spans="10:13">
      <c r="J1566" t="str">
        <f t="shared" si="108"/>
        <v/>
      </c>
      <c r="K1566" s="8">
        <f t="shared" si="106"/>
        <v>0</v>
      </c>
      <c r="L1566" s="8">
        <f t="shared" si="107"/>
        <v>0</v>
      </c>
      <c r="M1566" s="9">
        <f t="shared" si="109"/>
        <v>0</v>
      </c>
    </row>
    <row r="1567" spans="10:13">
      <c r="J1567" t="str">
        <f t="shared" si="108"/>
        <v/>
      </c>
      <c r="K1567" s="8">
        <f t="shared" si="106"/>
        <v>0</v>
      </c>
      <c r="L1567" s="8">
        <f t="shared" si="107"/>
        <v>0</v>
      </c>
      <c r="M1567" s="9">
        <f t="shared" si="109"/>
        <v>0</v>
      </c>
    </row>
    <row r="1568" spans="10:13">
      <c r="J1568" t="str">
        <f t="shared" si="108"/>
        <v/>
      </c>
      <c r="K1568" s="8">
        <f t="shared" si="106"/>
        <v>0</v>
      </c>
      <c r="L1568" s="8">
        <f t="shared" si="107"/>
        <v>0</v>
      </c>
      <c r="M1568" s="9">
        <f t="shared" si="109"/>
        <v>0</v>
      </c>
    </row>
    <row r="1569" spans="10:13">
      <c r="J1569" t="str">
        <f t="shared" si="108"/>
        <v/>
      </c>
      <c r="K1569" s="8">
        <f t="shared" si="106"/>
        <v>0</v>
      </c>
      <c r="L1569" s="8">
        <f t="shared" si="107"/>
        <v>0</v>
      </c>
      <c r="M1569" s="9">
        <f t="shared" si="109"/>
        <v>0</v>
      </c>
    </row>
    <row r="1570" spans="10:13">
      <c r="J1570" t="str">
        <f t="shared" si="108"/>
        <v/>
      </c>
      <c r="K1570" s="8">
        <f t="shared" si="106"/>
        <v>0</v>
      </c>
      <c r="L1570" s="8">
        <f t="shared" si="107"/>
        <v>0</v>
      </c>
      <c r="M1570" s="9">
        <f t="shared" si="109"/>
        <v>0</v>
      </c>
    </row>
    <row r="1571" spans="10:13">
      <c r="J1571" t="str">
        <f t="shared" si="108"/>
        <v/>
      </c>
      <c r="K1571" s="8">
        <f t="shared" si="106"/>
        <v>0</v>
      </c>
      <c r="L1571" s="8">
        <f t="shared" si="107"/>
        <v>0</v>
      </c>
      <c r="M1571" s="9">
        <f t="shared" si="109"/>
        <v>0</v>
      </c>
    </row>
    <row r="1572" spans="10:13">
      <c r="J1572" t="str">
        <f t="shared" si="108"/>
        <v/>
      </c>
      <c r="K1572" s="8">
        <f t="shared" si="106"/>
        <v>0</v>
      </c>
      <c r="L1572" s="8">
        <f t="shared" si="107"/>
        <v>0</v>
      </c>
      <c r="M1572" s="9" t="s">
        <v>10</v>
      </c>
    </row>
    <row r="1573" spans="10:13">
      <c r="J1573" t="str">
        <f t="shared" si="108"/>
        <v/>
      </c>
      <c r="K1573" s="8">
        <f t="shared" si="106"/>
        <v>0</v>
      </c>
      <c r="L1573" s="8">
        <f t="shared" si="107"/>
        <v>0</v>
      </c>
      <c r="M1573" s="9">
        <f t="shared" ref="M1573:M1612" si="110">IFERROR(L1573/K1573,0)</f>
        <v>0</v>
      </c>
    </row>
    <row r="1574" spans="10:13">
      <c r="J1574" t="str">
        <f t="shared" si="108"/>
        <v/>
      </c>
      <c r="K1574" s="8">
        <f t="shared" si="106"/>
        <v>0</v>
      </c>
      <c r="L1574" s="8">
        <f t="shared" si="107"/>
        <v>0</v>
      </c>
      <c r="M1574" s="9">
        <f t="shared" si="110"/>
        <v>0</v>
      </c>
    </row>
    <row r="1575" spans="10:13">
      <c r="J1575" t="str">
        <f t="shared" si="108"/>
        <v/>
      </c>
      <c r="K1575" s="8">
        <f t="shared" si="106"/>
        <v>0</v>
      </c>
      <c r="L1575" s="8">
        <f t="shared" si="107"/>
        <v>0</v>
      </c>
      <c r="M1575" s="9">
        <f t="shared" si="110"/>
        <v>0</v>
      </c>
    </row>
    <row r="1576" spans="10:13">
      <c r="J1576" t="str">
        <f t="shared" si="108"/>
        <v/>
      </c>
      <c r="K1576" s="8">
        <f t="shared" si="106"/>
        <v>0</v>
      </c>
      <c r="L1576" s="8">
        <f t="shared" si="107"/>
        <v>0</v>
      </c>
      <c r="M1576" s="9">
        <f t="shared" si="110"/>
        <v>0</v>
      </c>
    </row>
    <row r="1577" spans="10:13">
      <c r="J1577" t="str">
        <f t="shared" si="108"/>
        <v/>
      </c>
      <c r="K1577" s="8">
        <f t="shared" si="106"/>
        <v>0</v>
      </c>
      <c r="L1577" s="8">
        <f t="shared" si="107"/>
        <v>0</v>
      </c>
      <c r="M1577" s="9">
        <f t="shared" si="110"/>
        <v>0</v>
      </c>
    </row>
    <row r="1578" spans="10:13">
      <c r="J1578" t="str">
        <f t="shared" si="108"/>
        <v/>
      </c>
      <c r="K1578" s="8">
        <f t="shared" si="106"/>
        <v>0</v>
      </c>
      <c r="L1578" s="8">
        <f t="shared" si="107"/>
        <v>0</v>
      </c>
      <c r="M1578" s="9">
        <f t="shared" si="110"/>
        <v>0</v>
      </c>
    </row>
    <row r="1579" spans="10:13">
      <c r="J1579" t="str">
        <f t="shared" si="108"/>
        <v/>
      </c>
      <c r="K1579" s="8">
        <f t="shared" si="106"/>
        <v>0</v>
      </c>
      <c r="L1579" s="8">
        <f t="shared" si="107"/>
        <v>0</v>
      </c>
      <c r="M1579" s="9">
        <f t="shared" si="110"/>
        <v>0</v>
      </c>
    </row>
    <row r="1580" spans="10:13">
      <c r="J1580" t="str">
        <f t="shared" si="108"/>
        <v/>
      </c>
      <c r="K1580" s="8">
        <f t="shared" si="106"/>
        <v>0</v>
      </c>
      <c r="L1580" s="8">
        <f t="shared" si="107"/>
        <v>0</v>
      </c>
      <c r="M1580" s="9">
        <f t="shared" si="110"/>
        <v>0</v>
      </c>
    </row>
    <row r="1581" spans="10:13">
      <c r="J1581" t="str">
        <f t="shared" si="108"/>
        <v/>
      </c>
      <c r="K1581" s="8">
        <f t="shared" si="106"/>
        <v>0</v>
      </c>
      <c r="L1581" s="8">
        <f t="shared" si="107"/>
        <v>0</v>
      </c>
      <c r="M1581" s="9">
        <f t="shared" si="110"/>
        <v>0</v>
      </c>
    </row>
    <row r="1582" spans="10:13">
      <c r="J1582" t="str">
        <f t="shared" si="108"/>
        <v/>
      </c>
      <c r="K1582" s="8">
        <f t="shared" si="106"/>
        <v>0</v>
      </c>
      <c r="L1582" s="8">
        <f t="shared" si="107"/>
        <v>0</v>
      </c>
      <c r="M1582" s="9">
        <f t="shared" si="110"/>
        <v>0</v>
      </c>
    </row>
    <row r="1583" spans="10:13">
      <c r="J1583" t="str">
        <f t="shared" si="108"/>
        <v/>
      </c>
      <c r="K1583" s="8">
        <f t="shared" si="106"/>
        <v>0</v>
      </c>
      <c r="L1583" s="8">
        <f t="shared" si="107"/>
        <v>0</v>
      </c>
      <c r="M1583" s="9">
        <f t="shared" si="110"/>
        <v>0</v>
      </c>
    </row>
    <row r="1584" spans="10:13">
      <c r="J1584" t="str">
        <f t="shared" si="108"/>
        <v/>
      </c>
      <c r="K1584" s="8">
        <f t="shared" si="106"/>
        <v>0</v>
      </c>
      <c r="L1584" s="8">
        <f t="shared" si="107"/>
        <v>0</v>
      </c>
      <c r="M1584" s="9">
        <f t="shared" si="110"/>
        <v>0</v>
      </c>
    </row>
    <row r="1585" spans="10:13">
      <c r="J1585" t="str">
        <f t="shared" si="108"/>
        <v/>
      </c>
      <c r="K1585" s="8">
        <f t="shared" si="106"/>
        <v>0</v>
      </c>
      <c r="L1585" s="8">
        <f t="shared" si="107"/>
        <v>0</v>
      </c>
      <c r="M1585" s="9">
        <f t="shared" si="110"/>
        <v>0</v>
      </c>
    </row>
    <row r="1586" spans="10:13">
      <c r="J1586" t="str">
        <f t="shared" si="108"/>
        <v/>
      </c>
      <c r="K1586" s="8">
        <f t="shared" si="106"/>
        <v>0</v>
      </c>
      <c r="L1586" s="8">
        <f t="shared" si="107"/>
        <v>0</v>
      </c>
      <c r="M1586" s="9">
        <f t="shared" si="110"/>
        <v>0</v>
      </c>
    </row>
    <row r="1587" spans="10:13">
      <c r="J1587" t="str">
        <f t="shared" si="108"/>
        <v/>
      </c>
      <c r="K1587" s="8">
        <f t="shared" si="106"/>
        <v>0</v>
      </c>
      <c r="L1587" s="8">
        <f t="shared" si="107"/>
        <v>0</v>
      </c>
      <c r="M1587" s="9">
        <f t="shared" si="110"/>
        <v>0</v>
      </c>
    </row>
    <row r="1588" spans="10:13">
      <c r="J1588" t="str">
        <f t="shared" si="108"/>
        <v/>
      </c>
      <c r="K1588" s="8">
        <f t="shared" si="106"/>
        <v>0</v>
      </c>
      <c r="L1588" s="8">
        <f t="shared" si="107"/>
        <v>0</v>
      </c>
      <c r="M1588" s="9">
        <f t="shared" si="110"/>
        <v>0</v>
      </c>
    </row>
    <row r="1589" spans="10:13">
      <c r="J1589" t="str">
        <f t="shared" si="108"/>
        <v/>
      </c>
      <c r="K1589" s="8">
        <f t="shared" si="106"/>
        <v>0</v>
      </c>
      <c r="L1589" s="8">
        <f t="shared" si="107"/>
        <v>0</v>
      </c>
      <c r="M1589" s="9">
        <f t="shared" si="110"/>
        <v>0</v>
      </c>
    </row>
    <row r="1590" spans="10:13">
      <c r="J1590" t="str">
        <f t="shared" si="108"/>
        <v/>
      </c>
      <c r="K1590" s="8">
        <f t="shared" si="106"/>
        <v>0</v>
      </c>
      <c r="L1590" s="8">
        <f t="shared" si="107"/>
        <v>0</v>
      </c>
      <c r="M1590" s="9">
        <f t="shared" si="110"/>
        <v>0</v>
      </c>
    </row>
    <row r="1591" spans="10:13">
      <c r="J1591" t="str">
        <f t="shared" si="108"/>
        <v/>
      </c>
      <c r="K1591" s="8">
        <f t="shared" si="106"/>
        <v>0</v>
      </c>
      <c r="L1591" s="8">
        <f t="shared" si="107"/>
        <v>0</v>
      </c>
      <c r="M1591" s="9">
        <f t="shared" si="110"/>
        <v>0</v>
      </c>
    </row>
    <row r="1592" spans="10:13">
      <c r="J1592" t="str">
        <f t="shared" si="108"/>
        <v/>
      </c>
      <c r="K1592" s="8">
        <f t="shared" si="106"/>
        <v>0</v>
      </c>
      <c r="L1592" s="8">
        <f t="shared" si="107"/>
        <v>0</v>
      </c>
      <c r="M1592" s="9">
        <f t="shared" si="110"/>
        <v>0</v>
      </c>
    </row>
    <row r="1593" spans="10:13">
      <c r="J1593" t="str">
        <f t="shared" si="108"/>
        <v/>
      </c>
      <c r="K1593" s="8">
        <f t="shared" si="106"/>
        <v>0</v>
      </c>
      <c r="L1593" s="8">
        <f t="shared" si="107"/>
        <v>0</v>
      </c>
      <c r="M1593" s="9">
        <f t="shared" si="110"/>
        <v>0</v>
      </c>
    </row>
    <row r="1594" spans="10:13">
      <c r="J1594" t="str">
        <f t="shared" si="108"/>
        <v/>
      </c>
      <c r="K1594" s="8">
        <f t="shared" si="106"/>
        <v>0</v>
      </c>
      <c r="L1594" s="8">
        <f t="shared" si="107"/>
        <v>0</v>
      </c>
      <c r="M1594" s="9">
        <f t="shared" si="110"/>
        <v>0</v>
      </c>
    </row>
    <row r="1595" spans="10:13">
      <c r="J1595" t="str">
        <f t="shared" si="108"/>
        <v/>
      </c>
      <c r="K1595" s="8">
        <f t="shared" si="106"/>
        <v>0</v>
      </c>
      <c r="L1595" s="8">
        <f t="shared" si="107"/>
        <v>0</v>
      </c>
      <c r="M1595" s="9">
        <f t="shared" si="110"/>
        <v>0</v>
      </c>
    </row>
    <row r="1596" spans="10:13">
      <c r="J1596" t="str">
        <f t="shared" si="108"/>
        <v/>
      </c>
      <c r="K1596" s="8">
        <f t="shared" si="106"/>
        <v>0</v>
      </c>
      <c r="L1596" s="8">
        <f t="shared" si="107"/>
        <v>0</v>
      </c>
      <c r="M1596" s="9">
        <f t="shared" si="110"/>
        <v>0</v>
      </c>
    </row>
    <row r="1597" spans="10:13">
      <c r="J1597" t="str">
        <f t="shared" si="108"/>
        <v/>
      </c>
      <c r="K1597" s="8">
        <f t="shared" si="106"/>
        <v>0</v>
      </c>
      <c r="L1597" s="8">
        <f t="shared" si="107"/>
        <v>0</v>
      </c>
      <c r="M1597" s="9">
        <f t="shared" si="110"/>
        <v>0</v>
      </c>
    </row>
    <row r="1598" spans="10:13">
      <c r="J1598" t="str">
        <f t="shared" si="108"/>
        <v/>
      </c>
      <c r="K1598" s="8">
        <f t="shared" si="106"/>
        <v>0</v>
      </c>
      <c r="L1598" s="8">
        <f t="shared" si="107"/>
        <v>0</v>
      </c>
      <c r="M1598" s="9">
        <f t="shared" si="110"/>
        <v>0</v>
      </c>
    </row>
    <row r="1599" spans="10:13">
      <c r="J1599" t="str">
        <f t="shared" si="108"/>
        <v/>
      </c>
      <c r="K1599" s="8">
        <f t="shared" si="106"/>
        <v>0</v>
      </c>
      <c r="L1599" s="8">
        <f t="shared" si="107"/>
        <v>0</v>
      </c>
      <c r="M1599" s="9">
        <f t="shared" si="110"/>
        <v>0</v>
      </c>
    </row>
    <row r="1600" spans="10:13">
      <c r="J1600" t="str">
        <f t="shared" si="108"/>
        <v/>
      </c>
      <c r="K1600" s="8">
        <f t="shared" si="106"/>
        <v>0</v>
      </c>
      <c r="L1600" s="8">
        <f t="shared" si="107"/>
        <v>0</v>
      </c>
      <c r="M1600" s="9">
        <f t="shared" si="110"/>
        <v>0</v>
      </c>
    </row>
    <row r="1601" spans="10:13">
      <c r="J1601" t="str">
        <f t="shared" si="108"/>
        <v/>
      </c>
      <c r="K1601" s="8">
        <f t="shared" si="106"/>
        <v>0</v>
      </c>
      <c r="L1601" s="8">
        <f t="shared" si="107"/>
        <v>0</v>
      </c>
      <c r="M1601" s="9">
        <f t="shared" si="110"/>
        <v>0</v>
      </c>
    </row>
    <row r="1602" spans="10:13">
      <c r="J1602" t="str">
        <f t="shared" si="108"/>
        <v/>
      </c>
      <c r="K1602" s="8">
        <f t="shared" si="106"/>
        <v>0</v>
      </c>
      <c r="L1602" s="8">
        <f t="shared" si="107"/>
        <v>0</v>
      </c>
      <c r="M1602" s="9">
        <f t="shared" si="110"/>
        <v>0</v>
      </c>
    </row>
    <row r="1603" spans="10:13">
      <c r="J1603" t="str">
        <f t="shared" si="108"/>
        <v/>
      </c>
      <c r="K1603" s="8">
        <f t="shared" si="106"/>
        <v>0</v>
      </c>
      <c r="L1603" s="8">
        <f t="shared" si="107"/>
        <v>0</v>
      </c>
      <c r="M1603" s="9">
        <f t="shared" si="110"/>
        <v>0</v>
      </c>
    </row>
    <row r="1604" spans="10:13">
      <c r="J1604" t="str">
        <f t="shared" si="108"/>
        <v/>
      </c>
      <c r="K1604" s="8">
        <f t="shared" si="106"/>
        <v>0</v>
      </c>
      <c r="L1604" s="8">
        <f t="shared" si="107"/>
        <v>0</v>
      </c>
      <c r="M1604" s="9">
        <f t="shared" si="110"/>
        <v>0</v>
      </c>
    </row>
    <row r="1605" spans="10:13">
      <c r="J1605" t="str">
        <f t="shared" si="108"/>
        <v/>
      </c>
      <c r="K1605" s="8">
        <f t="shared" si="106"/>
        <v>0</v>
      </c>
      <c r="L1605" s="8">
        <f t="shared" si="107"/>
        <v>0</v>
      </c>
      <c r="M1605" s="9">
        <f t="shared" si="110"/>
        <v>0</v>
      </c>
    </row>
    <row r="1606" spans="10:13">
      <c r="J1606" t="str">
        <f t="shared" si="108"/>
        <v/>
      </c>
      <c r="K1606" s="8">
        <f t="shared" si="106"/>
        <v>0</v>
      </c>
      <c r="L1606" s="8">
        <f t="shared" si="107"/>
        <v>0</v>
      </c>
      <c r="M1606" s="9">
        <f t="shared" si="110"/>
        <v>0</v>
      </c>
    </row>
    <row r="1607" spans="10:13">
      <c r="J1607" t="str">
        <f t="shared" si="108"/>
        <v/>
      </c>
      <c r="K1607" s="8">
        <f t="shared" si="106"/>
        <v>0</v>
      </c>
      <c r="L1607" s="8">
        <f t="shared" si="107"/>
        <v>0</v>
      </c>
      <c r="M1607" s="9">
        <f t="shared" si="110"/>
        <v>0</v>
      </c>
    </row>
    <row r="1608" spans="10:13">
      <c r="J1608" t="str">
        <f t="shared" si="108"/>
        <v/>
      </c>
      <c r="K1608" s="8">
        <f t="shared" si="106"/>
        <v>0</v>
      </c>
      <c r="L1608" s="8">
        <f t="shared" si="107"/>
        <v>0</v>
      </c>
      <c r="M1608" s="9">
        <f t="shared" si="110"/>
        <v>0</v>
      </c>
    </row>
    <row r="1609" spans="10:13">
      <c r="J1609" t="str">
        <f t="shared" si="108"/>
        <v/>
      </c>
      <c r="K1609" s="8">
        <f t="shared" ref="K1609:K1672" si="111">O1609+Q1609+S1609+U1609+W1609+Y1609+AA1609+AC1609+AE1609+AG1609+AI1609+AK1609+AM1609+AO1609+AQ1609+AS1609+AU1609+AW1609+AY1609+BA1609+BC1609+BE1609+BG1609+BI1609+BK1609+BM1609+BO1609++BQ1609+BS1609+BU1609+BW1609</f>
        <v>0</v>
      </c>
      <c r="L1609" s="8">
        <f t="shared" ref="L1609:L1672" si="112">P1609+R1609+T1609+V1609+X1609+Z1609+AB1609+AD1609+AF1609+AH1609+AJ1609+AL1609+AN1609+AP1609+AR1609+AT1609+AV1609+AX1609+AZ1609+BB1609+BD1609+BF1609+BH1609+BJ1609+BL1609+BN1609+BP1609++BR1609+BT1609+BV1609+BX1609</f>
        <v>0</v>
      </c>
      <c r="M1609" s="9">
        <f t="shared" si="110"/>
        <v>0</v>
      </c>
    </row>
    <row r="1610" spans="10:13">
      <c r="J1610" t="str">
        <f t="shared" si="108"/>
        <v/>
      </c>
      <c r="K1610" s="8">
        <f t="shared" si="111"/>
        <v>0</v>
      </c>
      <c r="L1610" s="8">
        <f t="shared" si="112"/>
        <v>0</v>
      </c>
      <c r="M1610" s="9">
        <f t="shared" si="110"/>
        <v>0</v>
      </c>
    </row>
    <row r="1611" spans="10:13">
      <c r="J1611" t="str">
        <f t="shared" si="108"/>
        <v/>
      </c>
      <c r="K1611" s="8">
        <f t="shared" si="111"/>
        <v>0</v>
      </c>
      <c r="L1611" s="8">
        <f t="shared" si="112"/>
        <v>0</v>
      </c>
      <c r="M1611" s="9">
        <f t="shared" si="110"/>
        <v>0</v>
      </c>
    </row>
    <row r="1612" spans="10:13">
      <c r="J1612" t="str">
        <f t="shared" si="108"/>
        <v/>
      </c>
      <c r="K1612" s="8">
        <f t="shared" si="111"/>
        <v>0</v>
      </c>
      <c r="L1612" s="8">
        <f t="shared" si="112"/>
        <v>0</v>
      </c>
      <c r="M1612" s="9">
        <f t="shared" si="110"/>
        <v>0</v>
      </c>
    </row>
    <row r="1613" spans="10:13">
      <c r="J1613" t="str">
        <f t="shared" si="108"/>
        <v/>
      </c>
      <c r="K1613" s="8">
        <f t="shared" si="111"/>
        <v>0</v>
      </c>
      <c r="L1613" s="8">
        <f t="shared" si="112"/>
        <v>0</v>
      </c>
      <c r="M1613" s="9" t="s">
        <v>10</v>
      </c>
    </row>
    <row r="1614" spans="10:13">
      <c r="J1614" t="str">
        <f t="shared" si="108"/>
        <v/>
      </c>
      <c r="K1614" s="8">
        <f t="shared" si="111"/>
        <v>0</v>
      </c>
      <c r="L1614" s="8">
        <f t="shared" si="112"/>
        <v>0</v>
      </c>
      <c r="M1614" s="9">
        <f t="shared" ref="M1614:M1672" si="113">IFERROR(L1614/K1614,0)</f>
        <v>0</v>
      </c>
    </row>
    <row r="1615" spans="10:13">
      <c r="J1615" t="str">
        <f t="shared" ref="J1615:J1678" si="114">IF(K1615&gt;0,IF(C1615="open","plan open",IF(C1615="close","plan close","")),IF(C1615="open","unplan open",IF(C1615="close","unplan close","")))</f>
        <v/>
      </c>
      <c r="K1615" s="8">
        <f t="shared" si="111"/>
        <v>0</v>
      </c>
      <c r="L1615" s="8">
        <f t="shared" si="112"/>
        <v>0</v>
      </c>
      <c r="M1615" s="9">
        <f t="shared" si="113"/>
        <v>0</v>
      </c>
    </row>
    <row r="1616" spans="10:13">
      <c r="J1616" t="str">
        <f t="shared" si="114"/>
        <v/>
      </c>
      <c r="K1616" s="8">
        <f t="shared" si="111"/>
        <v>0</v>
      </c>
      <c r="L1616" s="8">
        <f t="shared" si="112"/>
        <v>0</v>
      </c>
      <c r="M1616" s="9">
        <f t="shared" si="113"/>
        <v>0</v>
      </c>
    </row>
    <row r="1617" spans="10:13">
      <c r="J1617" t="str">
        <f t="shared" si="114"/>
        <v/>
      </c>
      <c r="K1617" s="8">
        <f t="shared" si="111"/>
        <v>0</v>
      </c>
      <c r="L1617" s="8">
        <f t="shared" si="112"/>
        <v>0</v>
      </c>
      <c r="M1617" s="9">
        <f t="shared" si="113"/>
        <v>0</v>
      </c>
    </row>
    <row r="1618" spans="10:13">
      <c r="J1618" t="str">
        <f t="shared" si="114"/>
        <v/>
      </c>
      <c r="K1618" s="8">
        <f t="shared" si="111"/>
        <v>0</v>
      </c>
      <c r="L1618" s="8">
        <f t="shared" si="112"/>
        <v>0</v>
      </c>
      <c r="M1618" s="9">
        <f t="shared" si="113"/>
        <v>0</v>
      </c>
    </row>
    <row r="1619" spans="10:13">
      <c r="J1619" t="str">
        <f t="shared" si="114"/>
        <v/>
      </c>
      <c r="K1619" s="8">
        <f t="shared" si="111"/>
        <v>0</v>
      </c>
      <c r="L1619" s="8">
        <f t="shared" si="112"/>
        <v>0</v>
      </c>
      <c r="M1619" s="9">
        <f t="shared" si="113"/>
        <v>0</v>
      </c>
    </row>
    <row r="1620" spans="10:13">
      <c r="J1620" t="str">
        <f t="shared" si="114"/>
        <v/>
      </c>
      <c r="K1620" s="8">
        <f t="shared" si="111"/>
        <v>0</v>
      </c>
      <c r="L1620" s="8">
        <f t="shared" si="112"/>
        <v>0</v>
      </c>
      <c r="M1620" s="9">
        <f t="shared" si="113"/>
        <v>0</v>
      </c>
    </row>
    <row r="1621" spans="10:13">
      <c r="J1621" t="str">
        <f t="shared" si="114"/>
        <v/>
      </c>
      <c r="K1621" s="8">
        <f t="shared" si="111"/>
        <v>0</v>
      </c>
      <c r="L1621" s="8">
        <f t="shared" si="112"/>
        <v>0</v>
      </c>
      <c r="M1621" s="9">
        <f t="shared" si="113"/>
        <v>0</v>
      </c>
    </row>
    <row r="1622" spans="10:13">
      <c r="J1622" t="str">
        <f t="shared" si="114"/>
        <v/>
      </c>
      <c r="K1622" s="8">
        <f t="shared" si="111"/>
        <v>0</v>
      </c>
      <c r="L1622" s="8">
        <f t="shared" si="112"/>
        <v>0</v>
      </c>
      <c r="M1622" s="9">
        <f t="shared" si="113"/>
        <v>0</v>
      </c>
    </row>
    <row r="1623" spans="10:13">
      <c r="J1623" t="str">
        <f t="shared" si="114"/>
        <v/>
      </c>
      <c r="K1623" s="8">
        <f t="shared" si="111"/>
        <v>0</v>
      </c>
      <c r="L1623" s="8">
        <f t="shared" si="112"/>
        <v>0</v>
      </c>
      <c r="M1623" s="9">
        <f t="shared" si="113"/>
        <v>0</v>
      </c>
    </row>
    <row r="1624" spans="10:13">
      <c r="J1624" t="str">
        <f t="shared" si="114"/>
        <v/>
      </c>
      <c r="K1624" s="8">
        <f t="shared" si="111"/>
        <v>0</v>
      </c>
      <c r="L1624" s="8">
        <f t="shared" si="112"/>
        <v>0</v>
      </c>
      <c r="M1624" s="9">
        <f t="shared" si="113"/>
        <v>0</v>
      </c>
    </row>
    <row r="1625" spans="10:13">
      <c r="J1625" t="str">
        <f t="shared" si="114"/>
        <v/>
      </c>
      <c r="K1625" s="8">
        <f t="shared" si="111"/>
        <v>0</v>
      </c>
      <c r="L1625" s="8">
        <f t="shared" si="112"/>
        <v>0</v>
      </c>
      <c r="M1625" s="9">
        <f t="shared" si="113"/>
        <v>0</v>
      </c>
    </row>
    <row r="1626" spans="10:13">
      <c r="J1626" t="str">
        <f t="shared" si="114"/>
        <v/>
      </c>
      <c r="K1626" s="8">
        <f t="shared" si="111"/>
        <v>0</v>
      </c>
      <c r="L1626" s="8">
        <f t="shared" si="112"/>
        <v>0</v>
      </c>
      <c r="M1626" s="9">
        <f t="shared" si="113"/>
        <v>0</v>
      </c>
    </row>
    <row r="1627" spans="10:13">
      <c r="J1627" t="str">
        <f t="shared" si="114"/>
        <v/>
      </c>
      <c r="K1627" s="8">
        <f t="shared" si="111"/>
        <v>0</v>
      </c>
      <c r="L1627" s="8">
        <f t="shared" si="112"/>
        <v>0</v>
      </c>
      <c r="M1627" s="9">
        <f t="shared" si="113"/>
        <v>0</v>
      </c>
    </row>
    <row r="1628" spans="10:13">
      <c r="J1628" t="str">
        <f t="shared" si="114"/>
        <v/>
      </c>
      <c r="K1628" s="8">
        <f t="shared" si="111"/>
        <v>0</v>
      </c>
      <c r="L1628" s="8">
        <f t="shared" si="112"/>
        <v>0</v>
      </c>
      <c r="M1628" s="9">
        <f t="shared" si="113"/>
        <v>0</v>
      </c>
    </row>
    <row r="1629" spans="10:13">
      <c r="J1629" t="str">
        <f t="shared" si="114"/>
        <v/>
      </c>
      <c r="K1629" s="8">
        <f t="shared" si="111"/>
        <v>0</v>
      </c>
      <c r="L1629" s="8">
        <f t="shared" si="112"/>
        <v>0</v>
      </c>
      <c r="M1629" s="9">
        <f t="shared" si="113"/>
        <v>0</v>
      </c>
    </row>
    <row r="1630" spans="10:13">
      <c r="J1630" t="str">
        <f t="shared" si="114"/>
        <v/>
      </c>
      <c r="K1630" s="8">
        <f t="shared" si="111"/>
        <v>0</v>
      </c>
      <c r="L1630" s="8">
        <f t="shared" si="112"/>
        <v>0</v>
      </c>
      <c r="M1630" s="9">
        <f t="shared" si="113"/>
        <v>0</v>
      </c>
    </row>
    <row r="1631" spans="10:13">
      <c r="J1631" t="str">
        <f t="shared" si="114"/>
        <v/>
      </c>
      <c r="K1631" s="8">
        <f t="shared" si="111"/>
        <v>0</v>
      </c>
      <c r="L1631" s="8">
        <f t="shared" si="112"/>
        <v>0</v>
      </c>
      <c r="M1631" s="9">
        <f t="shared" si="113"/>
        <v>0</v>
      </c>
    </row>
    <row r="1632" spans="10:13">
      <c r="J1632" t="str">
        <f t="shared" si="114"/>
        <v/>
      </c>
      <c r="K1632" s="8">
        <f t="shared" si="111"/>
        <v>0</v>
      </c>
      <c r="L1632" s="8">
        <f t="shared" si="112"/>
        <v>0</v>
      </c>
      <c r="M1632" s="9">
        <f t="shared" si="113"/>
        <v>0</v>
      </c>
    </row>
    <row r="1633" spans="10:13">
      <c r="J1633" t="str">
        <f t="shared" si="114"/>
        <v/>
      </c>
      <c r="K1633" s="8">
        <f t="shared" si="111"/>
        <v>0</v>
      </c>
      <c r="L1633" s="8">
        <f t="shared" si="112"/>
        <v>0</v>
      </c>
      <c r="M1633" s="9">
        <f t="shared" si="113"/>
        <v>0</v>
      </c>
    </row>
    <row r="1634" spans="10:13">
      <c r="J1634" t="str">
        <f t="shared" si="114"/>
        <v/>
      </c>
      <c r="K1634" s="8">
        <f t="shared" si="111"/>
        <v>0</v>
      </c>
      <c r="L1634" s="8">
        <f t="shared" si="112"/>
        <v>0</v>
      </c>
      <c r="M1634" s="9">
        <f t="shared" si="113"/>
        <v>0</v>
      </c>
    </row>
    <row r="1635" spans="10:13">
      <c r="J1635" t="str">
        <f t="shared" si="114"/>
        <v/>
      </c>
      <c r="K1635" s="8">
        <f t="shared" si="111"/>
        <v>0</v>
      </c>
      <c r="L1635" s="8">
        <f t="shared" si="112"/>
        <v>0</v>
      </c>
      <c r="M1635" s="9">
        <f t="shared" si="113"/>
        <v>0</v>
      </c>
    </row>
    <row r="1636" spans="10:13">
      <c r="J1636" t="str">
        <f t="shared" si="114"/>
        <v/>
      </c>
      <c r="K1636" s="8">
        <f t="shared" si="111"/>
        <v>0</v>
      </c>
      <c r="L1636" s="8">
        <f t="shared" si="112"/>
        <v>0</v>
      </c>
      <c r="M1636" s="9">
        <f t="shared" si="113"/>
        <v>0</v>
      </c>
    </row>
    <row r="1637" spans="10:13">
      <c r="J1637" t="str">
        <f t="shared" si="114"/>
        <v/>
      </c>
      <c r="K1637" s="8">
        <f t="shared" si="111"/>
        <v>0</v>
      </c>
      <c r="L1637" s="8">
        <f t="shared" si="112"/>
        <v>0</v>
      </c>
      <c r="M1637" s="9">
        <f t="shared" si="113"/>
        <v>0</v>
      </c>
    </row>
    <row r="1638" spans="10:13">
      <c r="J1638" t="str">
        <f t="shared" si="114"/>
        <v/>
      </c>
      <c r="K1638" s="8">
        <f t="shared" si="111"/>
        <v>0</v>
      </c>
      <c r="L1638" s="8">
        <f t="shared" si="112"/>
        <v>0</v>
      </c>
      <c r="M1638" s="9">
        <f t="shared" si="113"/>
        <v>0</v>
      </c>
    </row>
    <row r="1639" spans="10:13">
      <c r="J1639" t="str">
        <f t="shared" si="114"/>
        <v/>
      </c>
      <c r="K1639" s="8">
        <f t="shared" si="111"/>
        <v>0</v>
      </c>
      <c r="L1639" s="8">
        <f t="shared" si="112"/>
        <v>0</v>
      </c>
      <c r="M1639" s="9">
        <f t="shared" si="113"/>
        <v>0</v>
      </c>
    </row>
    <row r="1640" spans="10:13">
      <c r="J1640" t="str">
        <f t="shared" si="114"/>
        <v/>
      </c>
      <c r="K1640" s="8">
        <f t="shared" si="111"/>
        <v>0</v>
      </c>
      <c r="L1640" s="8">
        <f t="shared" si="112"/>
        <v>0</v>
      </c>
      <c r="M1640" s="9">
        <f t="shared" si="113"/>
        <v>0</v>
      </c>
    </row>
    <row r="1641" spans="10:13">
      <c r="J1641" t="str">
        <f t="shared" si="114"/>
        <v/>
      </c>
      <c r="K1641" s="8">
        <f t="shared" si="111"/>
        <v>0</v>
      </c>
      <c r="L1641" s="8">
        <f t="shared" si="112"/>
        <v>0</v>
      </c>
      <c r="M1641" s="9">
        <f t="shared" si="113"/>
        <v>0</v>
      </c>
    </row>
    <row r="1642" spans="10:13">
      <c r="J1642" t="str">
        <f t="shared" si="114"/>
        <v/>
      </c>
      <c r="K1642" s="8">
        <f t="shared" si="111"/>
        <v>0</v>
      </c>
      <c r="L1642" s="8">
        <f t="shared" si="112"/>
        <v>0</v>
      </c>
      <c r="M1642" s="9">
        <f t="shared" si="113"/>
        <v>0</v>
      </c>
    </row>
    <row r="1643" spans="10:13">
      <c r="J1643" t="str">
        <f t="shared" si="114"/>
        <v/>
      </c>
      <c r="K1643" s="8">
        <f t="shared" si="111"/>
        <v>0</v>
      </c>
      <c r="L1643" s="8">
        <f t="shared" si="112"/>
        <v>0</v>
      </c>
      <c r="M1643" s="9">
        <f t="shared" si="113"/>
        <v>0</v>
      </c>
    </row>
    <row r="1644" spans="10:13">
      <c r="J1644" t="str">
        <f t="shared" si="114"/>
        <v/>
      </c>
      <c r="K1644" s="8">
        <f t="shared" si="111"/>
        <v>0</v>
      </c>
      <c r="L1644" s="8">
        <f t="shared" si="112"/>
        <v>0</v>
      </c>
      <c r="M1644" s="9">
        <f t="shared" si="113"/>
        <v>0</v>
      </c>
    </row>
    <row r="1645" spans="10:13">
      <c r="J1645" t="str">
        <f t="shared" si="114"/>
        <v/>
      </c>
      <c r="K1645" s="8">
        <f t="shared" si="111"/>
        <v>0</v>
      </c>
      <c r="L1645" s="8">
        <f t="shared" si="112"/>
        <v>0</v>
      </c>
      <c r="M1645" s="9">
        <f t="shared" si="113"/>
        <v>0</v>
      </c>
    </row>
    <row r="1646" spans="10:13">
      <c r="J1646" t="str">
        <f t="shared" si="114"/>
        <v/>
      </c>
      <c r="K1646" s="8">
        <f t="shared" si="111"/>
        <v>0</v>
      </c>
      <c r="L1646" s="8">
        <f t="shared" si="112"/>
        <v>0</v>
      </c>
      <c r="M1646" s="9">
        <f t="shared" si="113"/>
        <v>0</v>
      </c>
    </row>
    <row r="1647" spans="10:13">
      <c r="J1647" t="str">
        <f t="shared" si="114"/>
        <v/>
      </c>
      <c r="K1647" s="8">
        <f t="shared" si="111"/>
        <v>0</v>
      </c>
      <c r="L1647" s="8">
        <f t="shared" si="112"/>
        <v>0</v>
      </c>
      <c r="M1647" s="9">
        <f t="shared" si="113"/>
        <v>0</v>
      </c>
    </row>
    <row r="1648" spans="10:13">
      <c r="J1648" t="str">
        <f t="shared" si="114"/>
        <v/>
      </c>
      <c r="K1648" s="8">
        <f t="shared" si="111"/>
        <v>0</v>
      </c>
      <c r="L1648" s="8">
        <f t="shared" si="112"/>
        <v>0</v>
      </c>
      <c r="M1648" s="9">
        <f t="shared" si="113"/>
        <v>0</v>
      </c>
    </row>
    <row r="1649" spans="10:13">
      <c r="J1649" t="str">
        <f t="shared" si="114"/>
        <v/>
      </c>
      <c r="K1649" s="8">
        <f t="shared" si="111"/>
        <v>0</v>
      </c>
      <c r="L1649" s="8">
        <f t="shared" si="112"/>
        <v>0</v>
      </c>
      <c r="M1649" s="9">
        <f t="shared" si="113"/>
        <v>0</v>
      </c>
    </row>
    <row r="1650" spans="10:13">
      <c r="J1650" t="str">
        <f t="shared" si="114"/>
        <v/>
      </c>
      <c r="K1650" s="8">
        <f t="shared" si="111"/>
        <v>0</v>
      </c>
      <c r="L1650" s="8">
        <f t="shared" si="112"/>
        <v>0</v>
      </c>
      <c r="M1650" s="9">
        <f t="shared" si="113"/>
        <v>0</v>
      </c>
    </row>
    <row r="1651" spans="10:13">
      <c r="J1651" t="str">
        <f t="shared" si="114"/>
        <v/>
      </c>
      <c r="K1651" s="8">
        <f t="shared" si="111"/>
        <v>0</v>
      </c>
      <c r="L1651" s="8">
        <f t="shared" si="112"/>
        <v>0</v>
      </c>
      <c r="M1651" s="9">
        <f t="shared" si="113"/>
        <v>0</v>
      </c>
    </row>
    <row r="1652" spans="10:13">
      <c r="J1652" t="str">
        <f t="shared" si="114"/>
        <v/>
      </c>
      <c r="K1652" s="8">
        <f t="shared" si="111"/>
        <v>0</v>
      </c>
      <c r="L1652" s="8">
        <f t="shared" si="112"/>
        <v>0</v>
      </c>
      <c r="M1652" s="9">
        <f t="shared" si="113"/>
        <v>0</v>
      </c>
    </row>
    <row r="1653" spans="10:13">
      <c r="J1653" t="str">
        <f t="shared" si="114"/>
        <v/>
      </c>
      <c r="K1653" s="8">
        <f t="shared" si="111"/>
        <v>0</v>
      </c>
      <c r="L1653" s="8">
        <f t="shared" si="112"/>
        <v>0</v>
      </c>
      <c r="M1653" s="9">
        <f t="shared" si="113"/>
        <v>0</v>
      </c>
    </row>
    <row r="1654" spans="10:13">
      <c r="J1654" t="str">
        <f t="shared" si="114"/>
        <v/>
      </c>
      <c r="K1654" s="8">
        <f t="shared" si="111"/>
        <v>0</v>
      </c>
      <c r="L1654" s="8">
        <f t="shared" si="112"/>
        <v>0</v>
      </c>
      <c r="M1654" s="9">
        <f t="shared" si="113"/>
        <v>0</v>
      </c>
    </row>
    <row r="1655" spans="10:13">
      <c r="J1655" t="str">
        <f t="shared" si="114"/>
        <v/>
      </c>
      <c r="K1655" s="8">
        <f t="shared" si="111"/>
        <v>0</v>
      </c>
      <c r="L1655" s="8">
        <f t="shared" si="112"/>
        <v>0</v>
      </c>
      <c r="M1655" s="9">
        <f t="shared" si="113"/>
        <v>0</v>
      </c>
    </row>
    <row r="1656" spans="10:13">
      <c r="J1656" t="str">
        <f t="shared" si="114"/>
        <v/>
      </c>
      <c r="K1656" s="8">
        <f t="shared" si="111"/>
        <v>0</v>
      </c>
      <c r="L1656" s="8">
        <f t="shared" si="112"/>
        <v>0</v>
      </c>
      <c r="M1656" s="9">
        <f t="shared" si="113"/>
        <v>0</v>
      </c>
    </row>
    <row r="1657" spans="10:13">
      <c r="J1657" t="str">
        <f t="shared" si="114"/>
        <v/>
      </c>
      <c r="K1657" s="8">
        <f t="shared" si="111"/>
        <v>0</v>
      </c>
      <c r="L1657" s="8">
        <f t="shared" si="112"/>
        <v>0</v>
      </c>
      <c r="M1657" s="9">
        <f t="shared" si="113"/>
        <v>0</v>
      </c>
    </row>
    <row r="1658" spans="10:13">
      <c r="J1658" t="str">
        <f t="shared" si="114"/>
        <v/>
      </c>
      <c r="K1658" s="8">
        <f t="shared" si="111"/>
        <v>0</v>
      </c>
      <c r="L1658" s="8">
        <f t="shared" si="112"/>
        <v>0</v>
      </c>
      <c r="M1658" s="9">
        <f t="shared" si="113"/>
        <v>0</v>
      </c>
    </row>
    <row r="1659" spans="10:13">
      <c r="J1659" t="str">
        <f t="shared" si="114"/>
        <v/>
      </c>
      <c r="K1659" s="8">
        <f t="shared" si="111"/>
        <v>0</v>
      </c>
      <c r="L1659" s="8">
        <f t="shared" si="112"/>
        <v>0</v>
      </c>
      <c r="M1659" s="9">
        <f t="shared" si="113"/>
        <v>0</v>
      </c>
    </row>
    <row r="1660" spans="10:13">
      <c r="J1660" t="str">
        <f t="shared" si="114"/>
        <v/>
      </c>
      <c r="K1660" s="8">
        <f t="shared" si="111"/>
        <v>0</v>
      </c>
      <c r="L1660" s="8">
        <f t="shared" si="112"/>
        <v>0</v>
      </c>
      <c r="M1660" s="9">
        <f t="shared" si="113"/>
        <v>0</v>
      </c>
    </row>
    <row r="1661" spans="10:13">
      <c r="J1661" t="str">
        <f t="shared" si="114"/>
        <v/>
      </c>
      <c r="K1661" s="8">
        <f t="shared" si="111"/>
        <v>0</v>
      </c>
      <c r="L1661" s="8">
        <f t="shared" si="112"/>
        <v>0</v>
      </c>
      <c r="M1661" s="9">
        <f t="shared" si="113"/>
        <v>0</v>
      </c>
    </row>
    <row r="1662" spans="10:13">
      <c r="J1662" t="str">
        <f t="shared" si="114"/>
        <v/>
      </c>
      <c r="K1662" s="8">
        <f t="shared" si="111"/>
        <v>0</v>
      </c>
      <c r="L1662" s="8">
        <f t="shared" si="112"/>
        <v>0</v>
      </c>
      <c r="M1662" s="9">
        <f t="shared" si="113"/>
        <v>0</v>
      </c>
    </row>
    <row r="1663" spans="10:13">
      <c r="J1663" t="str">
        <f t="shared" si="114"/>
        <v/>
      </c>
      <c r="K1663" s="8">
        <f t="shared" si="111"/>
        <v>0</v>
      </c>
      <c r="L1663" s="8">
        <f t="shared" si="112"/>
        <v>0</v>
      </c>
      <c r="M1663" s="9">
        <f t="shared" si="113"/>
        <v>0</v>
      </c>
    </row>
    <row r="1664" spans="10:13">
      <c r="J1664" t="str">
        <f t="shared" si="114"/>
        <v/>
      </c>
      <c r="K1664" s="8">
        <f t="shared" si="111"/>
        <v>0</v>
      </c>
      <c r="L1664" s="8">
        <f t="shared" si="112"/>
        <v>0</v>
      </c>
      <c r="M1664" s="9">
        <f t="shared" si="113"/>
        <v>0</v>
      </c>
    </row>
    <row r="1665" spans="10:13">
      <c r="J1665" t="str">
        <f t="shared" si="114"/>
        <v/>
      </c>
      <c r="K1665" s="8">
        <f t="shared" si="111"/>
        <v>0</v>
      </c>
      <c r="L1665" s="8">
        <f t="shared" si="112"/>
        <v>0</v>
      </c>
      <c r="M1665" s="9">
        <f t="shared" si="113"/>
        <v>0</v>
      </c>
    </row>
    <row r="1666" spans="10:13">
      <c r="J1666" t="str">
        <f t="shared" si="114"/>
        <v/>
      </c>
      <c r="K1666" s="8">
        <f t="shared" si="111"/>
        <v>0</v>
      </c>
      <c r="L1666" s="8">
        <f t="shared" si="112"/>
        <v>0</v>
      </c>
      <c r="M1666" s="9">
        <f t="shared" si="113"/>
        <v>0</v>
      </c>
    </row>
    <row r="1667" spans="10:13">
      <c r="J1667" t="str">
        <f t="shared" si="114"/>
        <v/>
      </c>
      <c r="K1667" s="8">
        <f t="shared" si="111"/>
        <v>0</v>
      </c>
      <c r="L1667" s="8">
        <f t="shared" si="112"/>
        <v>0</v>
      </c>
      <c r="M1667" s="9">
        <f t="shared" si="113"/>
        <v>0</v>
      </c>
    </row>
    <row r="1668" spans="10:13">
      <c r="J1668" t="str">
        <f t="shared" si="114"/>
        <v/>
      </c>
      <c r="K1668" s="8">
        <f t="shared" si="111"/>
        <v>0</v>
      </c>
      <c r="L1668" s="8">
        <f t="shared" si="112"/>
        <v>0</v>
      </c>
      <c r="M1668" s="9">
        <f t="shared" si="113"/>
        <v>0</v>
      </c>
    </row>
    <row r="1669" spans="10:13">
      <c r="J1669" t="str">
        <f t="shared" si="114"/>
        <v/>
      </c>
      <c r="K1669" s="8">
        <f t="shared" si="111"/>
        <v>0</v>
      </c>
      <c r="L1669" s="8">
        <f t="shared" si="112"/>
        <v>0</v>
      </c>
      <c r="M1669" s="9">
        <f t="shared" si="113"/>
        <v>0</v>
      </c>
    </row>
    <row r="1670" spans="10:13">
      <c r="J1670" t="str">
        <f t="shared" si="114"/>
        <v/>
      </c>
      <c r="K1670" s="8">
        <f t="shared" si="111"/>
        <v>0</v>
      </c>
      <c r="L1670" s="8">
        <f t="shared" si="112"/>
        <v>0</v>
      </c>
      <c r="M1670" s="9">
        <f t="shared" si="113"/>
        <v>0</v>
      </c>
    </row>
    <row r="1671" spans="10:13">
      <c r="J1671" t="str">
        <f t="shared" si="114"/>
        <v/>
      </c>
      <c r="K1671" s="8">
        <f t="shared" si="111"/>
        <v>0</v>
      </c>
      <c r="L1671" s="8">
        <f t="shared" si="112"/>
        <v>0</v>
      </c>
      <c r="M1671" s="9">
        <f t="shared" si="113"/>
        <v>0</v>
      </c>
    </row>
    <row r="1672" spans="10:13">
      <c r="J1672" t="str">
        <f t="shared" si="114"/>
        <v/>
      </c>
      <c r="K1672" s="8">
        <f t="shared" si="111"/>
        <v>0</v>
      </c>
      <c r="L1672" s="8">
        <f t="shared" si="112"/>
        <v>0</v>
      </c>
      <c r="M1672" s="9">
        <f t="shared" si="113"/>
        <v>0</v>
      </c>
    </row>
    <row r="1673" spans="10:13">
      <c r="J1673" t="str">
        <f t="shared" si="114"/>
        <v/>
      </c>
      <c r="K1673" s="8">
        <f t="shared" ref="K1673:K1736" si="115">O1673+Q1673+S1673+U1673+W1673+Y1673+AA1673+AC1673+AE1673+AG1673+AI1673+AK1673+AM1673+AO1673+AQ1673+AS1673+AU1673+AW1673+AY1673+BA1673+BC1673+BE1673+BG1673+BI1673+BK1673+BM1673+BO1673++BQ1673+BS1673+BU1673+BW1673</f>
        <v>0</v>
      </c>
      <c r="L1673" s="8">
        <f t="shared" ref="L1673:L1736" si="116">P1673+R1673+T1673+V1673+X1673+Z1673+AB1673+AD1673+AF1673+AH1673+AJ1673+AL1673+AN1673+AP1673+AR1673+AT1673+AV1673+AX1673+AZ1673+BB1673+BD1673+BF1673+BH1673+BJ1673+BL1673+BN1673+BP1673++BR1673+BT1673+BV1673+BX1673</f>
        <v>0</v>
      </c>
      <c r="M1673" s="9" t="s">
        <v>10</v>
      </c>
    </row>
    <row r="1674" spans="10:13">
      <c r="J1674" t="str">
        <f t="shared" si="114"/>
        <v/>
      </c>
      <c r="K1674" s="8">
        <f t="shared" si="115"/>
        <v>0</v>
      </c>
      <c r="L1674" s="8">
        <f t="shared" si="116"/>
        <v>0</v>
      </c>
      <c r="M1674" s="9">
        <f t="shared" ref="M1674:M1737" si="117">IFERROR(L1674/K1674,0)</f>
        <v>0</v>
      </c>
    </row>
    <row r="1675" spans="10:13">
      <c r="J1675" t="str">
        <f t="shared" si="114"/>
        <v/>
      </c>
      <c r="K1675" s="8">
        <f t="shared" si="115"/>
        <v>0</v>
      </c>
      <c r="L1675" s="8">
        <f t="shared" si="116"/>
        <v>0</v>
      </c>
      <c r="M1675" s="9">
        <f t="shared" si="117"/>
        <v>0</v>
      </c>
    </row>
    <row r="1676" spans="10:13">
      <c r="J1676" t="str">
        <f t="shared" si="114"/>
        <v/>
      </c>
      <c r="K1676" s="8">
        <f t="shared" si="115"/>
        <v>0</v>
      </c>
      <c r="L1676" s="8">
        <f t="shared" si="116"/>
        <v>0</v>
      </c>
      <c r="M1676" s="9">
        <f t="shared" si="117"/>
        <v>0</v>
      </c>
    </row>
    <row r="1677" spans="10:13">
      <c r="J1677" t="str">
        <f t="shared" si="114"/>
        <v/>
      </c>
      <c r="K1677" s="8">
        <f t="shared" si="115"/>
        <v>0</v>
      </c>
      <c r="L1677" s="8">
        <f t="shared" si="116"/>
        <v>0</v>
      </c>
      <c r="M1677" s="9">
        <f t="shared" si="117"/>
        <v>0</v>
      </c>
    </row>
    <row r="1678" spans="10:13">
      <c r="J1678" t="str">
        <f t="shared" si="114"/>
        <v/>
      </c>
      <c r="K1678" s="8">
        <f t="shared" si="115"/>
        <v>0</v>
      </c>
      <c r="L1678" s="8">
        <f t="shared" si="116"/>
        <v>0</v>
      </c>
      <c r="M1678" s="9">
        <f t="shared" si="117"/>
        <v>0</v>
      </c>
    </row>
    <row r="1679" spans="10:13">
      <c r="J1679" t="str">
        <f t="shared" ref="J1679:J1742" si="118">IF(K1679&gt;0,IF(C1679="open","plan open",IF(C1679="close","plan close","")),IF(C1679="open","unplan open",IF(C1679="close","unplan close","")))</f>
        <v/>
      </c>
      <c r="K1679" s="8">
        <f t="shared" si="115"/>
        <v>0</v>
      </c>
      <c r="L1679" s="8">
        <f t="shared" si="116"/>
        <v>0</v>
      </c>
      <c r="M1679" s="9">
        <f t="shared" si="117"/>
        <v>0</v>
      </c>
    </row>
    <row r="1680" spans="10:13">
      <c r="J1680" t="str">
        <f t="shared" si="118"/>
        <v/>
      </c>
      <c r="K1680" s="8">
        <f t="shared" si="115"/>
        <v>0</v>
      </c>
      <c r="L1680" s="8">
        <f t="shared" si="116"/>
        <v>0</v>
      </c>
      <c r="M1680" s="9">
        <f t="shared" si="117"/>
        <v>0</v>
      </c>
    </row>
    <row r="1681" spans="10:13">
      <c r="J1681" t="str">
        <f t="shared" si="118"/>
        <v/>
      </c>
      <c r="K1681" s="8">
        <f t="shared" si="115"/>
        <v>0</v>
      </c>
      <c r="L1681" s="8">
        <f t="shared" si="116"/>
        <v>0</v>
      </c>
      <c r="M1681" s="9">
        <f t="shared" si="117"/>
        <v>0</v>
      </c>
    </row>
    <row r="1682" spans="10:13">
      <c r="J1682" t="str">
        <f t="shared" si="118"/>
        <v/>
      </c>
      <c r="K1682" s="8">
        <f t="shared" si="115"/>
        <v>0</v>
      </c>
      <c r="L1682" s="8">
        <f t="shared" si="116"/>
        <v>0</v>
      </c>
      <c r="M1682" s="9">
        <f t="shared" si="117"/>
        <v>0</v>
      </c>
    </row>
    <row r="1683" spans="10:13">
      <c r="J1683" t="str">
        <f t="shared" si="118"/>
        <v/>
      </c>
      <c r="K1683" s="8">
        <f t="shared" si="115"/>
        <v>0</v>
      </c>
      <c r="L1683" s="8">
        <f t="shared" si="116"/>
        <v>0</v>
      </c>
      <c r="M1683" s="9">
        <f t="shared" si="117"/>
        <v>0</v>
      </c>
    </row>
    <row r="1684" spans="10:13">
      <c r="J1684" t="str">
        <f t="shared" si="118"/>
        <v/>
      </c>
      <c r="K1684" s="8">
        <f t="shared" si="115"/>
        <v>0</v>
      </c>
      <c r="L1684" s="8">
        <f t="shared" si="116"/>
        <v>0</v>
      </c>
      <c r="M1684" s="9">
        <f t="shared" si="117"/>
        <v>0</v>
      </c>
    </row>
    <row r="1685" spans="10:13">
      <c r="J1685" t="str">
        <f t="shared" si="118"/>
        <v/>
      </c>
      <c r="K1685" s="8">
        <f t="shared" si="115"/>
        <v>0</v>
      </c>
      <c r="L1685" s="8">
        <f t="shared" si="116"/>
        <v>0</v>
      </c>
      <c r="M1685" s="9">
        <f t="shared" si="117"/>
        <v>0</v>
      </c>
    </row>
    <row r="1686" spans="10:13">
      <c r="J1686" t="str">
        <f t="shared" si="118"/>
        <v/>
      </c>
      <c r="K1686" s="8">
        <f t="shared" si="115"/>
        <v>0</v>
      </c>
      <c r="L1686" s="8">
        <f t="shared" si="116"/>
        <v>0</v>
      </c>
      <c r="M1686" s="9">
        <f t="shared" si="117"/>
        <v>0</v>
      </c>
    </row>
    <row r="1687" spans="10:13">
      <c r="J1687" t="str">
        <f t="shared" si="118"/>
        <v/>
      </c>
      <c r="K1687" s="8">
        <f t="shared" si="115"/>
        <v>0</v>
      </c>
      <c r="L1687" s="8">
        <f t="shared" si="116"/>
        <v>0</v>
      </c>
      <c r="M1687" s="9">
        <f t="shared" si="117"/>
        <v>0</v>
      </c>
    </row>
    <row r="1688" spans="10:13">
      <c r="J1688" t="str">
        <f t="shared" si="118"/>
        <v/>
      </c>
      <c r="K1688" s="8">
        <f t="shared" si="115"/>
        <v>0</v>
      </c>
      <c r="L1688" s="8">
        <f t="shared" si="116"/>
        <v>0</v>
      </c>
      <c r="M1688" s="9">
        <f t="shared" si="117"/>
        <v>0</v>
      </c>
    </row>
    <row r="1689" spans="10:13">
      <c r="J1689" t="str">
        <f t="shared" si="118"/>
        <v/>
      </c>
      <c r="K1689" s="8">
        <f t="shared" si="115"/>
        <v>0</v>
      </c>
      <c r="L1689" s="8">
        <f t="shared" si="116"/>
        <v>0</v>
      </c>
      <c r="M1689" s="9">
        <f t="shared" si="117"/>
        <v>0</v>
      </c>
    </row>
    <row r="1690" spans="10:13">
      <c r="J1690" t="str">
        <f t="shared" si="118"/>
        <v/>
      </c>
      <c r="K1690" s="8">
        <f t="shared" si="115"/>
        <v>0</v>
      </c>
      <c r="L1690" s="8">
        <f t="shared" si="116"/>
        <v>0</v>
      </c>
      <c r="M1690" s="9">
        <f t="shared" si="117"/>
        <v>0</v>
      </c>
    </row>
    <row r="1691" spans="10:13">
      <c r="J1691" t="str">
        <f t="shared" si="118"/>
        <v/>
      </c>
      <c r="K1691" s="8">
        <f t="shared" si="115"/>
        <v>0</v>
      </c>
      <c r="L1691" s="8">
        <f t="shared" si="116"/>
        <v>0</v>
      </c>
      <c r="M1691" s="9">
        <f t="shared" si="117"/>
        <v>0</v>
      </c>
    </row>
    <row r="1692" spans="10:13">
      <c r="J1692" t="str">
        <f t="shared" si="118"/>
        <v/>
      </c>
      <c r="K1692" s="8">
        <f t="shared" si="115"/>
        <v>0</v>
      </c>
      <c r="L1692" s="8">
        <f t="shared" si="116"/>
        <v>0</v>
      </c>
      <c r="M1692" s="9">
        <f t="shared" si="117"/>
        <v>0</v>
      </c>
    </row>
    <row r="1693" spans="10:13">
      <c r="J1693" t="str">
        <f t="shared" si="118"/>
        <v/>
      </c>
      <c r="K1693" s="8">
        <f t="shared" si="115"/>
        <v>0</v>
      </c>
      <c r="L1693" s="8">
        <f t="shared" si="116"/>
        <v>0</v>
      </c>
      <c r="M1693" s="9">
        <f t="shared" si="117"/>
        <v>0</v>
      </c>
    </row>
    <row r="1694" spans="10:13">
      <c r="J1694" t="str">
        <f t="shared" si="118"/>
        <v/>
      </c>
      <c r="K1694" s="8">
        <f t="shared" si="115"/>
        <v>0</v>
      </c>
      <c r="L1694" s="8">
        <f t="shared" si="116"/>
        <v>0</v>
      </c>
      <c r="M1694" s="9">
        <f t="shared" si="117"/>
        <v>0</v>
      </c>
    </row>
    <row r="1695" spans="10:13">
      <c r="J1695" t="str">
        <f t="shared" si="118"/>
        <v/>
      </c>
      <c r="K1695" s="8">
        <f t="shared" si="115"/>
        <v>0</v>
      </c>
      <c r="L1695" s="8">
        <f t="shared" si="116"/>
        <v>0</v>
      </c>
      <c r="M1695" s="9">
        <f t="shared" si="117"/>
        <v>0</v>
      </c>
    </row>
    <row r="1696" spans="10:13">
      <c r="J1696" t="str">
        <f t="shared" si="118"/>
        <v/>
      </c>
      <c r="K1696" s="8">
        <f t="shared" si="115"/>
        <v>0</v>
      </c>
      <c r="L1696" s="8">
        <f t="shared" si="116"/>
        <v>0</v>
      </c>
      <c r="M1696" s="9">
        <f t="shared" si="117"/>
        <v>0</v>
      </c>
    </row>
    <row r="1697" spans="10:13">
      <c r="J1697" t="str">
        <f t="shared" si="118"/>
        <v/>
      </c>
      <c r="K1697" s="8">
        <f t="shared" si="115"/>
        <v>0</v>
      </c>
      <c r="L1697" s="8">
        <f t="shared" si="116"/>
        <v>0</v>
      </c>
      <c r="M1697" s="9">
        <f t="shared" si="117"/>
        <v>0</v>
      </c>
    </row>
    <row r="1698" spans="10:13">
      <c r="J1698" t="str">
        <f t="shared" si="118"/>
        <v/>
      </c>
      <c r="K1698" s="8">
        <f t="shared" si="115"/>
        <v>0</v>
      </c>
      <c r="L1698" s="8">
        <f t="shared" si="116"/>
        <v>0</v>
      </c>
      <c r="M1698" s="9">
        <f t="shared" si="117"/>
        <v>0</v>
      </c>
    </row>
    <row r="1699" spans="10:13">
      <c r="J1699" t="str">
        <f t="shared" si="118"/>
        <v/>
      </c>
      <c r="K1699" s="8">
        <f t="shared" si="115"/>
        <v>0</v>
      </c>
      <c r="L1699" s="8">
        <f t="shared" si="116"/>
        <v>0</v>
      </c>
      <c r="M1699" s="9">
        <f t="shared" si="117"/>
        <v>0</v>
      </c>
    </row>
    <row r="1700" spans="10:13">
      <c r="J1700" t="str">
        <f t="shared" si="118"/>
        <v/>
      </c>
      <c r="K1700" s="8">
        <f t="shared" si="115"/>
        <v>0</v>
      </c>
      <c r="L1700" s="8">
        <f t="shared" si="116"/>
        <v>0</v>
      </c>
      <c r="M1700" s="9">
        <f t="shared" si="117"/>
        <v>0</v>
      </c>
    </row>
    <row r="1701" spans="10:13">
      <c r="J1701" t="str">
        <f t="shared" si="118"/>
        <v/>
      </c>
      <c r="K1701" s="8">
        <f t="shared" si="115"/>
        <v>0</v>
      </c>
      <c r="L1701" s="8">
        <f t="shared" si="116"/>
        <v>0</v>
      </c>
      <c r="M1701" s="9">
        <f t="shared" si="117"/>
        <v>0</v>
      </c>
    </row>
    <row r="1702" spans="10:13">
      <c r="J1702" t="str">
        <f t="shared" si="118"/>
        <v/>
      </c>
      <c r="K1702" s="8">
        <f t="shared" si="115"/>
        <v>0</v>
      </c>
      <c r="L1702" s="8">
        <f t="shared" si="116"/>
        <v>0</v>
      </c>
      <c r="M1702" s="9">
        <f t="shared" si="117"/>
        <v>0</v>
      </c>
    </row>
    <row r="1703" spans="10:13">
      <c r="J1703" t="str">
        <f t="shared" si="118"/>
        <v/>
      </c>
      <c r="K1703" s="8">
        <f t="shared" si="115"/>
        <v>0</v>
      </c>
      <c r="L1703" s="8">
        <f t="shared" si="116"/>
        <v>0</v>
      </c>
      <c r="M1703" s="9">
        <f t="shared" si="117"/>
        <v>0</v>
      </c>
    </row>
    <row r="1704" spans="10:13">
      <c r="J1704" t="str">
        <f t="shared" si="118"/>
        <v/>
      </c>
      <c r="K1704" s="8">
        <f t="shared" si="115"/>
        <v>0</v>
      </c>
      <c r="L1704" s="8">
        <f t="shared" si="116"/>
        <v>0</v>
      </c>
      <c r="M1704" s="9">
        <f t="shared" si="117"/>
        <v>0</v>
      </c>
    </row>
    <row r="1705" spans="10:13">
      <c r="J1705" t="str">
        <f t="shared" si="118"/>
        <v/>
      </c>
      <c r="K1705" s="8">
        <f t="shared" si="115"/>
        <v>0</v>
      </c>
      <c r="L1705" s="8">
        <f t="shared" si="116"/>
        <v>0</v>
      </c>
      <c r="M1705" s="9">
        <f t="shared" si="117"/>
        <v>0</v>
      </c>
    </row>
    <row r="1706" spans="10:13">
      <c r="J1706" t="str">
        <f t="shared" si="118"/>
        <v/>
      </c>
      <c r="K1706" s="8">
        <f t="shared" si="115"/>
        <v>0</v>
      </c>
      <c r="L1706" s="8">
        <f t="shared" si="116"/>
        <v>0</v>
      </c>
      <c r="M1706" s="9">
        <f t="shared" si="117"/>
        <v>0</v>
      </c>
    </row>
    <row r="1707" spans="10:13">
      <c r="J1707" t="str">
        <f t="shared" si="118"/>
        <v/>
      </c>
      <c r="K1707" s="8">
        <f t="shared" si="115"/>
        <v>0</v>
      </c>
      <c r="L1707" s="8">
        <f t="shared" si="116"/>
        <v>0</v>
      </c>
      <c r="M1707" s="9">
        <f t="shared" si="117"/>
        <v>0</v>
      </c>
    </row>
    <row r="1708" spans="10:13">
      <c r="J1708" t="str">
        <f t="shared" si="118"/>
        <v/>
      </c>
      <c r="K1708" s="8">
        <f t="shared" si="115"/>
        <v>0</v>
      </c>
      <c r="L1708" s="8">
        <f t="shared" si="116"/>
        <v>0</v>
      </c>
      <c r="M1708" s="9">
        <f t="shared" si="117"/>
        <v>0</v>
      </c>
    </row>
    <row r="1709" spans="10:13">
      <c r="J1709" t="str">
        <f t="shared" si="118"/>
        <v/>
      </c>
      <c r="K1709" s="8">
        <f t="shared" si="115"/>
        <v>0</v>
      </c>
      <c r="L1709" s="8">
        <f t="shared" si="116"/>
        <v>0</v>
      </c>
      <c r="M1709" s="9">
        <f t="shared" si="117"/>
        <v>0</v>
      </c>
    </row>
    <row r="1710" spans="10:13">
      <c r="J1710" t="str">
        <f t="shared" si="118"/>
        <v/>
      </c>
      <c r="K1710" s="8">
        <f t="shared" si="115"/>
        <v>0</v>
      </c>
      <c r="L1710" s="8">
        <f t="shared" si="116"/>
        <v>0</v>
      </c>
      <c r="M1710" s="9">
        <f t="shared" si="117"/>
        <v>0</v>
      </c>
    </row>
    <row r="1711" spans="10:13">
      <c r="J1711" t="str">
        <f t="shared" si="118"/>
        <v/>
      </c>
      <c r="K1711" s="8">
        <f t="shared" si="115"/>
        <v>0</v>
      </c>
      <c r="L1711" s="8">
        <f t="shared" si="116"/>
        <v>0</v>
      </c>
      <c r="M1711" s="9">
        <f t="shared" si="117"/>
        <v>0</v>
      </c>
    </row>
    <row r="1712" spans="10:13">
      <c r="J1712" t="str">
        <f t="shared" si="118"/>
        <v/>
      </c>
      <c r="K1712" s="8">
        <f t="shared" si="115"/>
        <v>0</v>
      </c>
      <c r="L1712" s="8">
        <f t="shared" si="116"/>
        <v>0</v>
      </c>
      <c r="M1712" s="9">
        <f t="shared" si="117"/>
        <v>0</v>
      </c>
    </row>
    <row r="1713" spans="10:13">
      <c r="J1713" t="str">
        <f t="shared" si="118"/>
        <v/>
      </c>
      <c r="K1713" s="8">
        <f t="shared" si="115"/>
        <v>0</v>
      </c>
      <c r="L1713" s="8">
        <f t="shared" si="116"/>
        <v>0</v>
      </c>
      <c r="M1713" s="9">
        <f t="shared" si="117"/>
        <v>0</v>
      </c>
    </row>
    <row r="1714" spans="10:13">
      <c r="J1714" t="str">
        <f t="shared" si="118"/>
        <v/>
      </c>
      <c r="K1714" s="8">
        <f t="shared" si="115"/>
        <v>0</v>
      </c>
      <c r="L1714" s="8">
        <f t="shared" si="116"/>
        <v>0</v>
      </c>
      <c r="M1714" s="9">
        <f t="shared" si="117"/>
        <v>0</v>
      </c>
    </row>
    <row r="1715" spans="10:13">
      <c r="J1715" t="str">
        <f t="shared" si="118"/>
        <v/>
      </c>
      <c r="K1715" s="8">
        <f t="shared" si="115"/>
        <v>0</v>
      </c>
      <c r="L1715" s="8">
        <f t="shared" si="116"/>
        <v>0</v>
      </c>
      <c r="M1715" s="9">
        <f t="shared" si="117"/>
        <v>0</v>
      </c>
    </row>
    <row r="1716" spans="10:13">
      <c r="J1716" t="str">
        <f t="shared" si="118"/>
        <v/>
      </c>
      <c r="K1716" s="8">
        <f t="shared" si="115"/>
        <v>0</v>
      </c>
      <c r="L1716" s="8">
        <f t="shared" si="116"/>
        <v>0</v>
      </c>
      <c r="M1716" s="9">
        <f t="shared" si="117"/>
        <v>0</v>
      </c>
    </row>
    <row r="1717" spans="10:13">
      <c r="J1717" t="str">
        <f t="shared" si="118"/>
        <v/>
      </c>
      <c r="K1717" s="8">
        <f t="shared" si="115"/>
        <v>0</v>
      </c>
      <c r="L1717" s="8">
        <f t="shared" si="116"/>
        <v>0</v>
      </c>
      <c r="M1717" s="9">
        <f t="shared" si="117"/>
        <v>0</v>
      </c>
    </row>
    <row r="1718" spans="10:13">
      <c r="J1718" t="str">
        <f t="shared" si="118"/>
        <v/>
      </c>
      <c r="K1718" s="8">
        <f t="shared" si="115"/>
        <v>0</v>
      </c>
      <c r="L1718" s="8">
        <f t="shared" si="116"/>
        <v>0</v>
      </c>
      <c r="M1718" s="9">
        <f t="shared" si="117"/>
        <v>0</v>
      </c>
    </row>
    <row r="1719" spans="10:13">
      <c r="J1719" t="str">
        <f t="shared" si="118"/>
        <v/>
      </c>
      <c r="K1719" s="8">
        <f t="shared" si="115"/>
        <v>0</v>
      </c>
      <c r="L1719" s="8">
        <f t="shared" si="116"/>
        <v>0</v>
      </c>
      <c r="M1719" s="9">
        <f t="shared" si="117"/>
        <v>0</v>
      </c>
    </row>
    <row r="1720" spans="10:13">
      <c r="J1720" t="str">
        <f t="shared" si="118"/>
        <v/>
      </c>
      <c r="K1720" s="8">
        <f t="shared" si="115"/>
        <v>0</v>
      </c>
      <c r="L1720" s="8">
        <f t="shared" si="116"/>
        <v>0</v>
      </c>
      <c r="M1720" s="9">
        <f t="shared" si="117"/>
        <v>0</v>
      </c>
    </row>
    <row r="1721" spans="10:13">
      <c r="J1721" t="str">
        <f t="shared" si="118"/>
        <v/>
      </c>
      <c r="K1721" s="8">
        <f t="shared" si="115"/>
        <v>0</v>
      </c>
      <c r="L1721" s="8">
        <f t="shared" si="116"/>
        <v>0</v>
      </c>
      <c r="M1721" s="9">
        <f t="shared" si="117"/>
        <v>0</v>
      </c>
    </row>
    <row r="1722" spans="10:13">
      <c r="J1722" t="str">
        <f t="shared" si="118"/>
        <v/>
      </c>
      <c r="K1722" s="8">
        <f t="shared" si="115"/>
        <v>0</v>
      </c>
      <c r="L1722" s="8">
        <f t="shared" si="116"/>
        <v>0</v>
      </c>
      <c r="M1722" s="9">
        <f t="shared" si="117"/>
        <v>0</v>
      </c>
    </row>
    <row r="1723" spans="10:13">
      <c r="J1723" t="str">
        <f t="shared" si="118"/>
        <v/>
      </c>
      <c r="K1723" s="8">
        <f t="shared" si="115"/>
        <v>0</v>
      </c>
      <c r="L1723" s="8">
        <f t="shared" si="116"/>
        <v>0</v>
      </c>
      <c r="M1723" s="9">
        <f t="shared" si="117"/>
        <v>0</v>
      </c>
    </row>
    <row r="1724" spans="10:13">
      <c r="J1724" t="str">
        <f t="shared" si="118"/>
        <v/>
      </c>
      <c r="K1724" s="8">
        <f t="shared" si="115"/>
        <v>0</v>
      </c>
      <c r="L1724" s="8">
        <f t="shared" si="116"/>
        <v>0</v>
      </c>
      <c r="M1724" s="9">
        <f t="shared" si="117"/>
        <v>0</v>
      </c>
    </row>
    <row r="1725" spans="10:13">
      <c r="J1725" t="str">
        <f t="shared" si="118"/>
        <v/>
      </c>
      <c r="K1725" s="8">
        <f t="shared" si="115"/>
        <v>0</v>
      </c>
      <c r="L1725" s="8">
        <f t="shared" si="116"/>
        <v>0</v>
      </c>
      <c r="M1725" s="9">
        <f t="shared" si="117"/>
        <v>0</v>
      </c>
    </row>
    <row r="1726" spans="10:13">
      <c r="J1726" t="str">
        <f t="shared" si="118"/>
        <v/>
      </c>
      <c r="K1726" s="8">
        <f t="shared" si="115"/>
        <v>0</v>
      </c>
      <c r="L1726" s="8">
        <f t="shared" si="116"/>
        <v>0</v>
      </c>
      <c r="M1726" s="9">
        <f t="shared" si="117"/>
        <v>0</v>
      </c>
    </row>
    <row r="1727" spans="10:13">
      <c r="J1727" t="str">
        <f t="shared" si="118"/>
        <v/>
      </c>
      <c r="K1727" s="8">
        <f t="shared" si="115"/>
        <v>0</v>
      </c>
      <c r="L1727" s="8">
        <f t="shared" si="116"/>
        <v>0</v>
      </c>
      <c r="M1727" s="9">
        <f t="shared" si="117"/>
        <v>0</v>
      </c>
    </row>
    <row r="1728" spans="10:13">
      <c r="J1728" t="str">
        <f t="shared" si="118"/>
        <v/>
      </c>
      <c r="K1728" s="8">
        <f t="shared" si="115"/>
        <v>0</v>
      </c>
      <c r="L1728" s="8">
        <f t="shared" si="116"/>
        <v>0</v>
      </c>
      <c r="M1728" s="9">
        <f t="shared" si="117"/>
        <v>0</v>
      </c>
    </row>
    <row r="1729" spans="10:13">
      <c r="J1729" t="str">
        <f t="shared" si="118"/>
        <v/>
      </c>
      <c r="K1729" s="8">
        <f t="shared" si="115"/>
        <v>0</v>
      </c>
      <c r="L1729" s="8">
        <f t="shared" si="116"/>
        <v>0</v>
      </c>
      <c r="M1729" s="9">
        <f t="shared" si="117"/>
        <v>0</v>
      </c>
    </row>
    <row r="1730" spans="10:13">
      <c r="J1730" t="str">
        <f t="shared" si="118"/>
        <v/>
      </c>
      <c r="K1730" s="8">
        <f t="shared" si="115"/>
        <v>0</v>
      </c>
      <c r="L1730" s="8">
        <f t="shared" si="116"/>
        <v>0</v>
      </c>
      <c r="M1730" s="9">
        <f t="shared" si="117"/>
        <v>0</v>
      </c>
    </row>
    <row r="1731" spans="10:13">
      <c r="J1731" t="str">
        <f t="shared" si="118"/>
        <v/>
      </c>
      <c r="K1731" s="8">
        <f t="shared" si="115"/>
        <v>0</v>
      </c>
      <c r="L1731" s="8">
        <f t="shared" si="116"/>
        <v>0</v>
      </c>
      <c r="M1731" s="9">
        <f t="shared" si="117"/>
        <v>0</v>
      </c>
    </row>
    <row r="1732" spans="10:13">
      <c r="J1732" t="str">
        <f t="shared" si="118"/>
        <v/>
      </c>
      <c r="K1732" s="8">
        <f t="shared" si="115"/>
        <v>0</v>
      </c>
      <c r="L1732" s="8">
        <f t="shared" si="116"/>
        <v>0</v>
      </c>
      <c r="M1732" s="9">
        <f t="shared" si="117"/>
        <v>0</v>
      </c>
    </row>
    <row r="1733" spans="10:13">
      <c r="J1733" t="str">
        <f t="shared" si="118"/>
        <v/>
      </c>
      <c r="K1733" s="8">
        <f t="shared" si="115"/>
        <v>0</v>
      </c>
      <c r="L1733" s="8">
        <f t="shared" si="116"/>
        <v>0</v>
      </c>
      <c r="M1733" s="9">
        <f t="shared" si="117"/>
        <v>0</v>
      </c>
    </row>
    <row r="1734" spans="10:13">
      <c r="J1734" t="str">
        <f t="shared" si="118"/>
        <v/>
      </c>
      <c r="K1734" s="8">
        <f t="shared" si="115"/>
        <v>0</v>
      </c>
      <c r="L1734" s="8">
        <f t="shared" si="116"/>
        <v>0</v>
      </c>
      <c r="M1734" s="9">
        <f t="shared" si="117"/>
        <v>0</v>
      </c>
    </row>
    <row r="1735" spans="10:13">
      <c r="J1735" t="str">
        <f t="shared" si="118"/>
        <v/>
      </c>
      <c r="K1735" s="8">
        <f t="shared" si="115"/>
        <v>0</v>
      </c>
      <c r="L1735" s="8">
        <f t="shared" si="116"/>
        <v>0</v>
      </c>
      <c r="M1735" s="9">
        <f t="shared" si="117"/>
        <v>0</v>
      </c>
    </row>
    <row r="1736" spans="10:13">
      <c r="J1736" t="str">
        <f t="shared" si="118"/>
        <v/>
      </c>
      <c r="K1736" s="8">
        <f t="shared" si="115"/>
        <v>0</v>
      </c>
      <c r="L1736" s="8">
        <f t="shared" si="116"/>
        <v>0</v>
      </c>
      <c r="M1736" s="9">
        <f t="shared" si="117"/>
        <v>0</v>
      </c>
    </row>
    <row r="1737" spans="10:13">
      <c r="J1737" t="str">
        <f t="shared" si="118"/>
        <v/>
      </c>
      <c r="K1737" s="8">
        <f t="shared" ref="K1737:K1800" si="119">O1737+Q1737+S1737+U1737+W1737+Y1737+AA1737+AC1737+AE1737+AG1737+AI1737+AK1737+AM1737+AO1737+AQ1737+AS1737+AU1737+AW1737+AY1737+BA1737+BC1737+BE1737+BG1737+BI1737+BK1737+BM1737+BO1737++BQ1737+BS1737+BU1737+BW1737</f>
        <v>0</v>
      </c>
      <c r="L1737" s="8">
        <f t="shared" ref="L1737:L1800" si="120">P1737+R1737+T1737+V1737+X1737+Z1737+AB1737+AD1737+AF1737+AH1737+AJ1737+AL1737+AN1737+AP1737+AR1737+AT1737+AV1737+AX1737+AZ1737+BB1737+BD1737+BF1737+BH1737+BJ1737+BL1737+BN1737+BP1737++BR1737+BT1737+BV1737+BX1737</f>
        <v>0</v>
      </c>
      <c r="M1737" s="9">
        <f t="shared" si="117"/>
        <v>0</v>
      </c>
    </row>
    <row r="1738" spans="10:13">
      <c r="J1738" t="str">
        <f t="shared" si="118"/>
        <v/>
      </c>
      <c r="K1738" s="8">
        <f t="shared" si="119"/>
        <v>0</v>
      </c>
      <c r="L1738" s="8">
        <f t="shared" si="120"/>
        <v>0</v>
      </c>
      <c r="M1738" s="9">
        <f t="shared" ref="M1738:M1801" si="121">IFERROR(L1738/K1738,0)</f>
        <v>0</v>
      </c>
    </row>
    <row r="1739" spans="10:13">
      <c r="J1739" t="str">
        <f t="shared" si="118"/>
        <v/>
      </c>
      <c r="K1739" s="8">
        <f t="shared" si="119"/>
        <v>0</v>
      </c>
      <c r="L1739" s="8">
        <f t="shared" si="120"/>
        <v>0</v>
      </c>
      <c r="M1739" s="9">
        <f t="shared" si="121"/>
        <v>0</v>
      </c>
    </row>
    <row r="1740" spans="10:13">
      <c r="J1740" t="str">
        <f t="shared" si="118"/>
        <v/>
      </c>
      <c r="K1740" s="8">
        <f t="shared" si="119"/>
        <v>0</v>
      </c>
      <c r="L1740" s="8">
        <f t="shared" si="120"/>
        <v>0</v>
      </c>
      <c r="M1740" s="9">
        <f t="shared" si="121"/>
        <v>0</v>
      </c>
    </row>
    <row r="1741" spans="10:13">
      <c r="J1741" t="str">
        <f t="shared" si="118"/>
        <v/>
      </c>
      <c r="K1741" s="8">
        <f t="shared" si="119"/>
        <v>0</v>
      </c>
      <c r="L1741" s="8">
        <f t="shared" si="120"/>
        <v>0</v>
      </c>
      <c r="M1741" s="9">
        <f t="shared" si="121"/>
        <v>0</v>
      </c>
    </row>
    <row r="1742" spans="10:13">
      <c r="J1742" t="str">
        <f t="shared" si="118"/>
        <v/>
      </c>
      <c r="K1742" s="8">
        <f t="shared" si="119"/>
        <v>0</v>
      </c>
      <c r="L1742" s="8">
        <f t="shared" si="120"/>
        <v>0</v>
      </c>
      <c r="M1742" s="9">
        <f t="shared" si="121"/>
        <v>0</v>
      </c>
    </row>
    <row r="1743" spans="10:13">
      <c r="J1743" t="str">
        <f t="shared" ref="J1743:J1806" si="122">IF(K1743&gt;0,IF(C1743="open","plan open",IF(C1743="close","plan close","")),IF(C1743="open","unplan open",IF(C1743="close","unplan close","")))</f>
        <v/>
      </c>
      <c r="K1743" s="8">
        <f t="shared" si="119"/>
        <v>0</v>
      </c>
      <c r="L1743" s="8">
        <f t="shared" si="120"/>
        <v>0</v>
      </c>
      <c r="M1743" s="9">
        <f t="shared" si="121"/>
        <v>0</v>
      </c>
    </row>
    <row r="1744" spans="10:13">
      <c r="J1744" t="str">
        <f t="shared" si="122"/>
        <v/>
      </c>
      <c r="K1744" s="8">
        <f t="shared" si="119"/>
        <v>0</v>
      </c>
      <c r="L1744" s="8">
        <f t="shared" si="120"/>
        <v>0</v>
      </c>
      <c r="M1744" s="9">
        <f t="shared" si="121"/>
        <v>0</v>
      </c>
    </row>
    <row r="1745" spans="10:13">
      <c r="J1745" t="str">
        <f t="shared" si="122"/>
        <v/>
      </c>
      <c r="K1745" s="8">
        <f t="shared" si="119"/>
        <v>0</v>
      </c>
      <c r="L1745" s="8">
        <f t="shared" si="120"/>
        <v>0</v>
      </c>
      <c r="M1745" s="9">
        <f t="shared" si="121"/>
        <v>0</v>
      </c>
    </row>
    <row r="1746" spans="10:13">
      <c r="J1746" t="str">
        <f t="shared" si="122"/>
        <v/>
      </c>
      <c r="K1746" s="8">
        <f t="shared" si="119"/>
        <v>0</v>
      </c>
      <c r="L1746" s="8">
        <f t="shared" si="120"/>
        <v>0</v>
      </c>
      <c r="M1746" s="9">
        <f t="shared" si="121"/>
        <v>0</v>
      </c>
    </row>
    <row r="1747" spans="10:13">
      <c r="J1747" t="str">
        <f t="shared" si="122"/>
        <v/>
      </c>
      <c r="K1747" s="8">
        <f t="shared" si="119"/>
        <v>0</v>
      </c>
      <c r="L1747" s="8">
        <f t="shared" si="120"/>
        <v>0</v>
      </c>
      <c r="M1747" s="9">
        <f t="shared" si="121"/>
        <v>0</v>
      </c>
    </row>
    <row r="1748" spans="10:13">
      <c r="J1748" t="str">
        <f t="shared" si="122"/>
        <v/>
      </c>
      <c r="K1748" s="8">
        <f t="shared" si="119"/>
        <v>0</v>
      </c>
      <c r="L1748" s="8">
        <f t="shared" si="120"/>
        <v>0</v>
      </c>
      <c r="M1748" s="9">
        <f t="shared" si="121"/>
        <v>0</v>
      </c>
    </row>
    <row r="1749" spans="10:13">
      <c r="J1749" t="str">
        <f t="shared" si="122"/>
        <v/>
      </c>
      <c r="K1749" s="8">
        <f t="shared" si="119"/>
        <v>0</v>
      </c>
      <c r="L1749" s="8">
        <f t="shared" si="120"/>
        <v>0</v>
      </c>
      <c r="M1749" s="9">
        <f t="shared" si="121"/>
        <v>0</v>
      </c>
    </row>
    <row r="1750" spans="10:13">
      <c r="J1750" t="str">
        <f t="shared" si="122"/>
        <v/>
      </c>
      <c r="K1750" s="8">
        <f t="shared" si="119"/>
        <v>0</v>
      </c>
      <c r="L1750" s="8">
        <f t="shared" si="120"/>
        <v>0</v>
      </c>
      <c r="M1750" s="9">
        <f t="shared" si="121"/>
        <v>0</v>
      </c>
    </row>
    <row r="1751" spans="10:13">
      <c r="J1751" t="str">
        <f t="shared" si="122"/>
        <v/>
      </c>
      <c r="K1751" s="8">
        <f t="shared" si="119"/>
        <v>0</v>
      </c>
      <c r="L1751" s="8">
        <f t="shared" si="120"/>
        <v>0</v>
      </c>
      <c r="M1751" s="9">
        <f t="shared" si="121"/>
        <v>0</v>
      </c>
    </row>
    <row r="1752" spans="10:13">
      <c r="J1752" t="str">
        <f t="shared" si="122"/>
        <v/>
      </c>
      <c r="K1752" s="8">
        <f t="shared" si="119"/>
        <v>0</v>
      </c>
      <c r="L1752" s="8">
        <f t="shared" si="120"/>
        <v>0</v>
      </c>
      <c r="M1752" s="9">
        <f t="shared" si="121"/>
        <v>0</v>
      </c>
    </row>
    <row r="1753" spans="10:13">
      <c r="J1753" t="str">
        <f t="shared" si="122"/>
        <v/>
      </c>
      <c r="K1753" s="8">
        <f t="shared" si="119"/>
        <v>0</v>
      </c>
      <c r="L1753" s="8">
        <f t="shared" si="120"/>
        <v>0</v>
      </c>
      <c r="M1753" s="9">
        <f t="shared" si="121"/>
        <v>0</v>
      </c>
    </row>
    <row r="1754" spans="10:13">
      <c r="J1754" t="str">
        <f t="shared" si="122"/>
        <v/>
      </c>
      <c r="K1754" s="8">
        <f t="shared" si="119"/>
        <v>0</v>
      </c>
      <c r="L1754" s="8">
        <f t="shared" si="120"/>
        <v>0</v>
      </c>
      <c r="M1754" s="9">
        <f t="shared" si="121"/>
        <v>0</v>
      </c>
    </row>
    <row r="1755" spans="10:13">
      <c r="J1755" t="str">
        <f t="shared" si="122"/>
        <v/>
      </c>
      <c r="K1755" s="8">
        <f t="shared" si="119"/>
        <v>0</v>
      </c>
      <c r="L1755" s="8">
        <f t="shared" si="120"/>
        <v>0</v>
      </c>
      <c r="M1755" s="9">
        <f t="shared" si="121"/>
        <v>0</v>
      </c>
    </row>
    <row r="1756" spans="10:13">
      <c r="J1756" t="str">
        <f t="shared" si="122"/>
        <v/>
      </c>
      <c r="K1756" s="8">
        <f t="shared" si="119"/>
        <v>0</v>
      </c>
      <c r="L1756" s="8">
        <f t="shared" si="120"/>
        <v>0</v>
      </c>
      <c r="M1756" s="9">
        <f t="shared" si="121"/>
        <v>0</v>
      </c>
    </row>
    <row r="1757" spans="10:13">
      <c r="J1757" t="str">
        <f t="shared" si="122"/>
        <v/>
      </c>
      <c r="K1757" s="8">
        <f t="shared" si="119"/>
        <v>0</v>
      </c>
      <c r="L1757" s="8">
        <f t="shared" si="120"/>
        <v>0</v>
      </c>
      <c r="M1757" s="9">
        <f t="shared" si="121"/>
        <v>0</v>
      </c>
    </row>
    <row r="1758" spans="10:13">
      <c r="J1758" t="str">
        <f t="shared" si="122"/>
        <v/>
      </c>
      <c r="K1758" s="8">
        <f t="shared" si="119"/>
        <v>0</v>
      </c>
      <c r="L1758" s="8">
        <f t="shared" si="120"/>
        <v>0</v>
      </c>
      <c r="M1758" s="9">
        <f t="shared" si="121"/>
        <v>0</v>
      </c>
    </row>
    <row r="1759" spans="10:13">
      <c r="J1759" t="str">
        <f t="shared" si="122"/>
        <v/>
      </c>
      <c r="K1759" s="8">
        <f t="shared" si="119"/>
        <v>0</v>
      </c>
      <c r="L1759" s="8">
        <f t="shared" si="120"/>
        <v>0</v>
      </c>
      <c r="M1759" s="9">
        <f t="shared" si="121"/>
        <v>0</v>
      </c>
    </row>
    <row r="1760" spans="10:13">
      <c r="J1760" t="str">
        <f t="shared" si="122"/>
        <v/>
      </c>
      <c r="K1760" s="8">
        <f t="shared" si="119"/>
        <v>0</v>
      </c>
      <c r="L1760" s="8">
        <f t="shared" si="120"/>
        <v>0</v>
      </c>
      <c r="M1760" s="9">
        <f t="shared" si="121"/>
        <v>0</v>
      </c>
    </row>
    <row r="1761" spans="10:13">
      <c r="J1761" t="str">
        <f t="shared" si="122"/>
        <v/>
      </c>
      <c r="K1761" s="8">
        <f t="shared" si="119"/>
        <v>0</v>
      </c>
      <c r="L1761" s="8">
        <f t="shared" si="120"/>
        <v>0</v>
      </c>
      <c r="M1761" s="9">
        <f t="shared" si="121"/>
        <v>0</v>
      </c>
    </row>
    <row r="1762" spans="10:13">
      <c r="J1762" t="str">
        <f t="shared" si="122"/>
        <v/>
      </c>
      <c r="K1762" s="8">
        <f t="shared" si="119"/>
        <v>0</v>
      </c>
      <c r="L1762" s="8">
        <f t="shared" si="120"/>
        <v>0</v>
      </c>
      <c r="M1762" s="9">
        <f t="shared" si="121"/>
        <v>0</v>
      </c>
    </row>
    <row r="1763" spans="10:13">
      <c r="J1763" t="str">
        <f t="shared" si="122"/>
        <v/>
      </c>
      <c r="K1763" s="8">
        <f t="shared" si="119"/>
        <v>0</v>
      </c>
      <c r="L1763" s="8">
        <f t="shared" si="120"/>
        <v>0</v>
      </c>
      <c r="M1763" s="9">
        <f t="shared" si="121"/>
        <v>0</v>
      </c>
    </row>
    <row r="1764" spans="10:13">
      <c r="J1764" t="str">
        <f t="shared" si="122"/>
        <v/>
      </c>
      <c r="K1764" s="8">
        <f t="shared" si="119"/>
        <v>0</v>
      </c>
      <c r="L1764" s="8">
        <f t="shared" si="120"/>
        <v>0</v>
      </c>
      <c r="M1764" s="9">
        <f t="shared" si="121"/>
        <v>0</v>
      </c>
    </row>
    <row r="1765" spans="10:13">
      <c r="J1765" t="str">
        <f t="shared" si="122"/>
        <v/>
      </c>
      <c r="K1765" s="8">
        <f t="shared" si="119"/>
        <v>0</v>
      </c>
      <c r="L1765" s="8">
        <f t="shared" si="120"/>
        <v>0</v>
      </c>
      <c r="M1765" s="9">
        <f t="shared" si="121"/>
        <v>0</v>
      </c>
    </row>
    <row r="1766" spans="10:13">
      <c r="J1766" t="str">
        <f t="shared" si="122"/>
        <v/>
      </c>
      <c r="K1766" s="8">
        <f t="shared" si="119"/>
        <v>0</v>
      </c>
      <c r="L1766" s="8">
        <f t="shared" si="120"/>
        <v>0</v>
      </c>
      <c r="M1766" s="9">
        <f t="shared" si="121"/>
        <v>0</v>
      </c>
    </row>
    <row r="1767" spans="10:13">
      <c r="J1767" t="str">
        <f t="shared" si="122"/>
        <v/>
      </c>
      <c r="K1767" s="8">
        <f t="shared" si="119"/>
        <v>0</v>
      </c>
      <c r="L1767" s="8">
        <f t="shared" si="120"/>
        <v>0</v>
      </c>
      <c r="M1767" s="9">
        <f t="shared" si="121"/>
        <v>0</v>
      </c>
    </row>
    <row r="1768" spans="10:13">
      <c r="J1768" t="str">
        <f t="shared" si="122"/>
        <v/>
      </c>
      <c r="K1768" s="8">
        <f t="shared" si="119"/>
        <v>0</v>
      </c>
      <c r="L1768" s="8">
        <f t="shared" si="120"/>
        <v>0</v>
      </c>
      <c r="M1768" s="9">
        <f t="shared" si="121"/>
        <v>0</v>
      </c>
    </row>
    <row r="1769" spans="10:13">
      <c r="J1769" t="str">
        <f t="shared" si="122"/>
        <v/>
      </c>
      <c r="K1769" s="8">
        <f t="shared" si="119"/>
        <v>0</v>
      </c>
      <c r="L1769" s="8">
        <f t="shared" si="120"/>
        <v>0</v>
      </c>
      <c r="M1769" s="9">
        <f t="shared" si="121"/>
        <v>0</v>
      </c>
    </row>
    <row r="1770" spans="10:13">
      <c r="J1770" t="str">
        <f t="shared" si="122"/>
        <v/>
      </c>
      <c r="K1770" s="8">
        <f t="shared" si="119"/>
        <v>0</v>
      </c>
      <c r="L1770" s="8">
        <f t="shared" si="120"/>
        <v>0</v>
      </c>
      <c r="M1770" s="9">
        <f t="shared" si="121"/>
        <v>0</v>
      </c>
    </row>
    <row r="1771" spans="10:13">
      <c r="J1771" t="str">
        <f t="shared" si="122"/>
        <v/>
      </c>
      <c r="K1771" s="8">
        <f t="shared" si="119"/>
        <v>0</v>
      </c>
      <c r="L1771" s="8">
        <f t="shared" si="120"/>
        <v>0</v>
      </c>
      <c r="M1771" s="9">
        <f t="shared" si="121"/>
        <v>0</v>
      </c>
    </row>
    <row r="1772" spans="10:13">
      <c r="J1772" t="str">
        <f t="shared" si="122"/>
        <v/>
      </c>
      <c r="K1772" s="8">
        <f t="shared" si="119"/>
        <v>0</v>
      </c>
      <c r="L1772" s="8">
        <f t="shared" si="120"/>
        <v>0</v>
      </c>
      <c r="M1772" s="9">
        <f t="shared" si="121"/>
        <v>0</v>
      </c>
    </row>
    <row r="1773" spans="10:13">
      <c r="J1773" t="str">
        <f t="shared" si="122"/>
        <v/>
      </c>
      <c r="K1773" s="8">
        <f t="shared" si="119"/>
        <v>0</v>
      </c>
      <c r="L1773" s="8">
        <f t="shared" si="120"/>
        <v>0</v>
      </c>
      <c r="M1773" s="9">
        <f t="shared" si="121"/>
        <v>0</v>
      </c>
    </row>
    <row r="1774" spans="10:13">
      <c r="J1774" t="str">
        <f t="shared" si="122"/>
        <v/>
      </c>
      <c r="K1774" s="8">
        <f t="shared" si="119"/>
        <v>0</v>
      </c>
      <c r="L1774" s="8">
        <f t="shared" si="120"/>
        <v>0</v>
      </c>
      <c r="M1774" s="9">
        <f t="shared" si="121"/>
        <v>0</v>
      </c>
    </row>
    <row r="1775" spans="10:13">
      <c r="J1775" t="str">
        <f t="shared" si="122"/>
        <v/>
      </c>
      <c r="K1775" s="8">
        <f t="shared" si="119"/>
        <v>0</v>
      </c>
      <c r="L1775" s="8">
        <f t="shared" si="120"/>
        <v>0</v>
      </c>
      <c r="M1775" s="9">
        <f t="shared" si="121"/>
        <v>0</v>
      </c>
    </row>
    <row r="1776" spans="10:13">
      <c r="J1776" t="str">
        <f t="shared" si="122"/>
        <v/>
      </c>
      <c r="K1776" s="8">
        <f t="shared" si="119"/>
        <v>0</v>
      </c>
      <c r="L1776" s="8">
        <f t="shared" si="120"/>
        <v>0</v>
      </c>
      <c r="M1776" s="9">
        <f t="shared" si="121"/>
        <v>0</v>
      </c>
    </row>
    <row r="1777" spans="10:13">
      <c r="J1777" t="str">
        <f t="shared" si="122"/>
        <v/>
      </c>
      <c r="K1777" s="8">
        <f t="shared" si="119"/>
        <v>0</v>
      </c>
      <c r="L1777" s="8">
        <f t="shared" si="120"/>
        <v>0</v>
      </c>
      <c r="M1777" s="9">
        <f t="shared" si="121"/>
        <v>0</v>
      </c>
    </row>
    <row r="1778" spans="10:13">
      <c r="J1778" t="str">
        <f t="shared" si="122"/>
        <v/>
      </c>
      <c r="K1778" s="8">
        <f t="shared" si="119"/>
        <v>0</v>
      </c>
      <c r="L1778" s="8">
        <f t="shared" si="120"/>
        <v>0</v>
      </c>
      <c r="M1778" s="9">
        <f t="shared" si="121"/>
        <v>0</v>
      </c>
    </row>
    <row r="1779" spans="10:13">
      <c r="J1779" t="str">
        <f t="shared" si="122"/>
        <v/>
      </c>
      <c r="K1779" s="8">
        <f t="shared" si="119"/>
        <v>0</v>
      </c>
      <c r="L1779" s="8">
        <f t="shared" si="120"/>
        <v>0</v>
      </c>
      <c r="M1779" s="9">
        <f t="shared" si="121"/>
        <v>0</v>
      </c>
    </row>
    <row r="1780" spans="10:13">
      <c r="J1780" t="str">
        <f t="shared" si="122"/>
        <v/>
      </c>
      <c r="K1780" s="8">
        <f t="shared" si="119"/>
        <v>0</v>
      </c>
      <c r="L1780" s="8">
        <f t="shared" si="120"/>
        <v>0</v>
      </c>
      <c r="M1780" s="9">
        <f t="shared" si="121"/>
        <v>0</v>
      </c>
    </row>
    <row r="1781" spans="10:13">
      <c r="J1781" t="str">
        <f t="shared" si="122"/>
        <v/>
      </c>
      <c r="K1781" s="8">
        <f t="shared" si="119"/>
        <v>0</v>
      </c>
      <c r="L1781" s="8">
        <f t="shared" si="120"/>
        <v>0</v>
      </c>
      <c r="M1781" s="9">
        <f t="shared" si="121"/>
        <v>0</v>
      </c>
    </row>
    <row r="1782" spans="10:13">
      <c r="J1782" t="str">
        <f t="shared" si="122"/>
        <v/>
      </c>
      <c r="K1782" s="8">
        <f t="shared" si="119"/>
        <v>0</v>
      </c>
      <c r="L1782" s="8">
        <f t="shared" si="120"/>
        <v>0</v>
      </c>
      <c r="M1782" s="9">
        <f t="shared" si="121"/>
        <v>0</v>
      </c>
    </row>
    <row r="1783" spans="10:13">
      <c r="J1783" t="str">
        <f t="shared" si="122"/>
        <v/>
      </c>
      <c r="K1783" s="8">
        <f t="shared" si="119"/>
        <v>0</v>
      </c>
      <c r="L1783" s="8">
        <f t="shared" si="120"/>
        <v>0</v>
      </c>
      <c r="M1783" s="9">
        <f t="shared" si="121"/>
        <v>0</v>
      </c>
    </row>
    <row r="1784" spans="10:13">
      <c r="J1784" t="str">
        <f t="shared" si="122"/>
        <v/>
      </c>
      <c r="K1784" s="8">
        <f t="shared" si="119"/>
        <v>0</v>
      </c>
      <c r="L1784" s="8">
        <f t="shared" si="120"/>
        <v>0</v>
      </c>
      <c r="M1784" s="9">
        <f t="shared" si="121"/>
        <v>0</v>
      </c>
    </row>
    <row r="1785" spans="10:13">
      <c r="J1785" t="str">
        <f t="shared" si="122"/>
        <v/>
      </c>
      <c r="K1785" s="8">
        <f t="shared" si="119"/>
        <v>0</v>
      </c>
      <c r="L1785" s="8">
        <f t="shared" si="120"/>
        <v>0</v>
      </c>
      <c r="M1785" s="9">
        <f t="shared" si="121"/>
        <v>0</v>
      </c>
    </row>
    <row r="1786" spans="10:13">
      <c r="J1786" t="str">
        <f t="shared" si="122"/>
        <v/>
      </c>
      <c r="K1786" s="8">
        <f t="shared" si="119"/>
        <v>0</v>
      </c>
      <c r="L1786" s="8">
        <f t="shared" si="120"/>
        <v>0</v>
      </c>
      <c r="M1786" s="9">
        <f t="shared" si="121"/>
        <v>0</v>
      </c>
    </row>
    <row r="1787" spans="10:13">
      <c r="J1787" t="str">
        <f t="shared" si="122"/>
        <v/>
      </c>
      <c r="K1787" s="8">
        <f t="shared" si="119"/>
        <v>0</v>
      </c>
      <c r="L1787" s="8">
        <f t="shared" si="120"/>
        <v>0</v>
      </c>
      <c r="M1787" s="9">
        <f t="shared" si="121"/>
        <v>0</v>
      </c>
    </row>
    <row r="1788" spans="10:13">
      <c r="J1788" t="str">
        <f t="shared" si="122"/>
        <v/>
      </c>
      <c r="K1788" s="8">
        <f t="shared" si="119"/>
        <v>0</v>
      </c>
      <c r="L1788" s="8">
        <f t="shared" si="120"/>
        <v>0</v>
      </c>
      <c r="M1788" s="9">
        <f t="shared" si="121"/>
        <v>0</v>
      </c>
    </row>
    <row r="1789" spans="10:13">
      <c r="J1789" t="str">
        <f t="shared" si="122"/>
        <v/>
      </c>
      <c r="K1789" s="8">
        <f t="shared" si="119"/>
        <v>0</v>
      </c>
      <c r="L1789" s="8">
        <f t="shared" si="120"/>
        <v>0</v>
      </c>
      <c r="M1789" s="9">
        <f t="shared" si="121"/>
        <v>0</v>
      </c>
    </row>
    <row r="1790" spans="10:13">
      <c r="J1790" t="str">
        <f t="shared" si="122"/>
        <v/>
      </c>
      <c r="K1790" s="8">
        <f t="shared" si="119"/>
        <v>0</v>
      </c>
      <c r="L1790" s="8">
        <f t="shared" si="120"/>
        <v>0</v>
      </c>
      <c r="M1790" s="9">
        <f t="shared" si="121"/>
        <v>0</v>
      </c>
    </row>
    <row r="1791" spans="10:13">
      <c r="J1791" t="str">
        <f t="shared" si="122"/>
        <v/>
      </c>
      <c r="K1791" s="8">
        <f t="shared" si="119"/>
        <v>0</v>
      </c>
      <c r="L1791" s="8">
        <f t="shared" si="120"/>
        <v>0</v>
      </c>
      <c r="M1791" s="9">
        <f t="shared" si="121"/>
        <v>0</v>
      </c>
    </row>
    <row r="1792" spans="10:13">
      <c r="J1792" t="str">
        <f t="shared" si="122"/>
        <v/>
      </c>
      <c r="K1792" s="8">
        <f t="shared" si="119"/>
        <v>0</v>
      </c>
      <c r="L1792" s="8">
        <f t="shared" si="120"/>
        <v>0</v>
      </c>
      <c r="M1792" s="9">
        <f t="shared" si="121"/>
        <v>0</v>
      </c>
    </row>
    <row r="1793" spans="10:13">
      <c r="J1793" t="str">
        <f t="shared" si="122"/>
        <v/>
      </c>
      <c r="K1793" s="8">
        <f t="shared" si="119"/>
        <v>0</v>
      </c>
      <c r="L1793" s="8">
        <f t="shared" si="120"/>
        <v>0</v>
      </c>
      <c r="M1793" s="9">
        <f t="shared" si="121"/>
        <v>0</v>
      </c>
    </row>
    <row r="1794" spans="10:13">
      <c r="J1794" t="str">
        <f t="shared" si="122"/>
        <v/>
      </c>
      <c r="K1794" s="8">
        <f t="shared" si="119"/>
        <v>0</v>
      </c>
      <c r="L1794" s="8">
        <f t="shared" si="120"/>
        <v>0</v>
      </c>
      <c r="M1794" s="9">
        <f t="shared" si="121"/>
        <v>0</v>
      </c>
    </row>
    <row r="1795" spans="10:13">
      <c r="J1795" t="str">
        <f t="shared" si="122"/>
        <v/>
      </c>
      <c r="K1795" s="8">
        <f t="shared" si="119"/>
        <v>0</v>
      </c>
      <c r="L1795" s="8">
        <f t="shared" si="120"/>
        <v>0</v>
      </c>
      <c r="M1795" s="9">
        <f t="shared" si="121"/>
        <v>0</v>
      </c>
    </row>
    <row r="1796" spans="10:13">
      <c r="J1796" t="str">
        <f t="shared" si="122"/>
        <v/>
      </c>
      <c r="K1796" s="8">
        <f t="shared" si="119"/>
        <v>0</v>
      </c>
      <c r="L1796" s="8">
        <f t="shared" si="120"/>
        <v>0</v>
      </c>
      <c r="M1796" s="9">
        <f t="shared" si="121"/>
        <v>0</v>
      </c>
    </row>
    <row r="1797" spans="10:13">
      <c r="J1797" t="str">
        <f t="shared" si="122"/>
        <v/>
      </c>
      <c r="K1797" s="8">
        <f t="shared" si="119"/>
        <v>0</v>
      </c>
      <c r="L1797" s="8">
        <f t="shared" si="120"/>
        <v>0</v>
      </c>
      <c r="M1797" s="9">
        <f t="shared" si="121"/>
        <v>0</v>
      </c>
    </row>
    <row r="1798" spans="10:13">
      <c r="J1798" t="str">
        <f t="shared" si="122"/>
        <v/>
      </c>
      <c r="K1798" s="8">
        <f t="shared" si="119"/>
        <v>0</v>
      </c>
      <c r="L1798" s="8">
        <f t="shared" si="120"/>
        <v>0</v>
      </c>
      <c r="M1798" s="9">
        <f t="shared" si="121"/>
        <v>0</v>
      </c>
    </row>
    <row r="1799" spans="10:13">
      <c r="J1799" t="str">
        <f t="shared" si="122"/>
        <v/>
      </c>
      <c r="K1799" s="8">
        <f t="shared" si="119"/>
        <v>0</v>
      </c>
      <c r="L1799" s="8">
        <f t="shared" si="120"/>
        <v>0</v>
      </c>
      <c r="M1799" s="9">
        <f t="shared" si="121"/>
        <v>0</v>
      </c>
    </row>
    <row r="1800" spans="10:13">
      <c r="J1800" t="str">
        <f t="shared" si="122"/>
        <v/>
      </c>
      <c r="K1800" s="8">
        <f t="shared" si="119"/>
        <v>0</v>
      </c>
      <c r="L1800" s="8">
        <f t="shared" si="120"/>
        <v>0</v>
      </c>
      <c r="M1800" s="9">
        <f t="shared" si="121"/>
        <v>0</v>
      </c>
    </row>
    <row r="1801" spans="10:13">
      <c r="J1801" t="str">
        <f t="shared" si="122"/>
        <v/>
      </c>
      <c r="K1801" s="8">
        <f t="shared" ref="K1801:K1864" si="123">O1801+Q1801+S1801+U1801+W1801+Y1801+AA1801+AC1801+AE1801+AG1801+AI1801+AK1801+AM1801+AO1801+AQ1801+AS1801+AU1801+AW1801+AY1801+BA1801+BC1801+BE1801+BG1801+BI1801+BK1801+BM1801+BO1801++BQ1801+BS1801+BU1801+BW1801</f>
        <v>0</v>
      </c>
      <c r="L1801" s="8">
        <f t="shared" ref="L1801:L1864" si="124">P1801+R1801+T1801+V1801+X1801+Z1801+AB1801+AD1801+AF1801+AH1801+AJ1801+AL1801+AN1801+AP1801+AR1801+AT1801+AV1801+AX1801+AZ1801+BB1801+BD1801+BF1801+BH1801+BJ1801+BL1801+BN1801+BP1801++BR1801+BT1801+BV1801+BX1801</f>
        <v>0</v>
      </c>
      <c r="M1801" s="9">
        <f t="shared" si="121"/>
        <v>0</v>
      </c>
    </row>
    <row r="1802" spans="10:13">
      <c r="J1802" t="str">
        <f t="shared" si="122"/>
        <v/>
      </c>
      <c r="K1802" s="8">
        <f t="shared" si="123"/>
        <v>0</v>
      </c>
      <c r="L1802" s="8">
        <f t="shared" si="124"/>
        <v>0</v>
      </c>
      <c r="M1802" s="9">
        <f t="shared" ref="M1802:M1822" si="125">IFERROR(L1802/K1802,0)</f>
        <v>0</v>
      </c>
    </row>
    <row r="1803" spans="10:13">
      <c r="J1803" t="str">
        <f t="shared" si="122"/>
        <v/>
      </c>
      <c r="K1803" s="8">
        <f t="shared" si="123"/>
        <v>0</v>
      </c>
      <c r="L1803" s="8">
        <f t="shared" si="124"/>
        <v>0</v>
      </c>
      <c r="M1803" s="9">
        <f t="shared" si="125"/>
        <v>0</v>
      </c>
    </row>
    <row r="1804" spans="10:13">
      <c r="J1804" t="str">
        <f t="shared" si="122"/>
        <v/>
      </c>
      <c r="K1804" s="8">
        <f t="shared" si="123"/>
        <v>0</v>
      </c>
      <c r="L1804" s="8">
        <f t="shared" si="124"/>
        <v>0</v>
      </c>
      <c r="M1804" s="9">
        <f t="shared" si="125"/>
        <v>0</v>
      </c>
    </row>
    <row r="1805" spans="10:13">
      <c r="J1805" t="str">
        <f t="shared" si="122"/>
        <v/>
      </c>
      <c r="K1805" s="8">
        <f t="shared" si="123"/>
        <v>0</v>
      </c>
      <c r="L1805" s="8">
        <f t="shared" si="124"/>
        <v>0</v>
      </c>
      <c r="M1805" s="9">
        <f t="shared" si="125"/>
        <v>0</v>
      </c>
    </row>
    <row r="1806" spans="10:13">
      <c r="J1806" t="str">
        <f t="shared" si="122"/>
        <v/>
      </c>
      <c r="K1806" s="8">
        <f t="shared" si="123"/>
        <v>0</v>
      </c>
      <c r="L1806" s="8">
        <f t="shared" si="124"/>
        <v>0</v>
      </c>
      <c r="M1806" s="9">
        <f t="shared" si="125"/>
        <v>0</v>
      </c>
    </row>
    <row r="1807" spans="10:13">
      <c r="J1807" t="str">
        <f t="shared" ref="J1807:J1870" si="126">IF(K1807&gt;0,IF(C1807="open","plan open",IF(C1807="close","plan close","")),IF(C1807="open","unplan open",IF(C1807="close","unplan close","")))</f>
        <v/>
      </c>
      <c r="K1807" s="8">
        <f t="shared" si="123"/>
        <v>0</v>
      </c>
      <c r="L1807" s="8">
        <f t="shared" si="124"/>
        <v>0</v>
      </c>
      <c r="M1807" s="9">
        <f t="shared" si="125"/>
        <v>0</v>
      </c>
    </row>
    <row r="1808" spans="10:13">
      <c r="J1808" t="str">
        <f t="shared" si="126"/>
        <v/>
      </c>
      <c r="K1808" s="8">
        <f t="shared" si="123"/>
        <v>0</v>
      </c>
      <c r="L1808" s="8">
        <f t="shared" si="124"/>
        <v>0</v>
      </c>
      <c r="M1808" s="9">
        <f t="shared" si="125"/>
        <v>0</v>
      </c>
    </row>
    <row r="1809" spans="10:13">
      <c r="J1809" t="str">
        <f t="shared" si="126"/>
        <v/>
      </c>
      <c r="K1809" s="8">
        <f t="shared" si="123"/>
        <v>0</v>
      </c>
      <c r="L1809" s="8">
        <f t="shared" si="124"/>
        <v>0</v>
      </c>
      <c r="M1809" s="9">
        <f t="shared" si="125"/>
        <v>0</v>
      </c>
    </row>
    <row r="1810" spans="10:13">
      <c r="J1810" t="str">
        <f t="shared" si="126"/>
        <v/>
      </c>
      <c r="K1810" s="8">
        <f t="shared" si="123"/>
        <v>0</v>
      </c>
      <c r="L1810" s="8">
        <f t="shared" si="124"/>
        <v>0</v>
      </c>
      <c r="M1810" s="9">
        <f t="shared" si="125"/>
        <v>0</v>
      </c>
    </row>
    <row r="1811" spans="10:13">
      <c r="J1811" t="str">
        <f t="shared" si="126"/>
        <v/>
      </c>
      <c r="K1811" s="8">
        <f t="shared" si="123"/>
        <v>0</v>
      </c>
      <c r="L1811" s="8">
        <f t="shared" si="124"/>
        <v>0</v>
      </c>
      <c r="M1811" s="9">
        <f t="shared" si="125"/>
        <v>0</v>
      </c>
    </row>
    <row r="1812" spans="10:13">
      <c r="J1812" t="str">
        <f t="shared" si="126"/>
        <v/>
      </c>
      <c r="K1812" s="8">
        <f t="shared" si="123"/>
        <v>0</v>
      </c>
      <c r="L1812" s="8">
        <f t="shared" si="124"/>
        <v>0</v>
      </c>
      <c r="M1812" s="9">
        <f t="shared" si="125"/>
        <v>0</v>
      </c>
    </row>
    <row r="1813" spans="10:13">
      <c r="J1813" t="str">
        <f t="shared" si="126"/>
        <v/>
      </c>
      <c r="K1813" s="8">
        <f t="shared" si="123"/>
        <v>0</v>
      </c>
      <c r="L1813" s="8">
        <f t="shared" si="124"/>
        <v>0</v>
      </c>
      <c r="M1813" s="9">
        <f t="shared" si="125"/>
        <v>0</v>
      </c>
    </row>
    <row r="1814" spans="10:13">
      <c r="J1814" t="str">
        <f t="shared" si="126"/>
        <v/>
      </c>
      <c r="K1814" s="8">
        <f t="shared" si="123"/>
        <v>0</v>
      </c>
      <c r="L1814" s="8">
        <f t="shared" si="124"/>
        <v>0</v>
      </c>
      <c r="M1814" s="9">
        <f t="shared" si="125"/>
        <v>0</v>
      </c>
    </row>
    <row r="1815" spans="10:13">
      <c r="J1815" t="str">
        <f t="shared" si="126"/>
        <v/>
      </c>
      <c r="K1815" s="8">
        <f t="shared" si="123"/>
        <v>0</v>
      </c>
      <c r="L1815" s="8">
        <f t="shared" si="124"/>
        <v>0</v>
      </c>
      <c r="M1815" s="9">
        <f t="shared" si="125"/>
        <v>0</v>
      </c>
    </row>
    <row r="1816" spans="10:13">
      <c r="J1816" t="str">
        <f t="shared" si="126"/>
        <v/>
      </c>
      <c r="K1816" s="8">
        <f t="shared" si="123"/>
        <v>0</v>
      </c>
      <c r="L1816" s="8">
        <f t="shared" si="124"/>
        <v>0</v>
      </c>
      <c r="M1816" s="9">
        <f t="shared" si="125"/>
        <v>0</v>
      </c>
    </row>
    <row r="1817" spans="10:13">
      <c r="J1817" t="str">
        <f t="shared" si="126"/>
        <v/>
      </c>
      <c r="K1817" s="8">
        <f t="shared" si="123"/>
        <v>0</v>
      </c>
      <c r="L1817" s="8">
        <f t="shared" si="124"/>
        <v>0</v>
      </c>
      <c r="M1817" s="9">
        <f t="shared" si="125"/>
        <v>0</v>
      </c>
    </row>
    <row r="1818" spans="10:13">
      <c r="J1818" t="str">
        <f t="shared" si="126"/>
        <v/>
      </c>
      <c r="K1818" s="8">
        <f t="shared" si="123"/>
        <v>0</v>
      </c>
      <c r="L1818" s="8">
        <f t="shared" si="124"/>
        <v>0</v>
      </c>
      <c r="M1818" s="9">
        <f t="shared" si="125"/>
        <v>0</v>
      </c>
    </row>
    <row r="1819" spans="10:13">
      <c r="J1819" t="str">
        <f t="shared" si="126"/>
        <v/>
      </c>
      <c r="K1819" s="8">
        <f t="shared" si="123"/>
        <v>0</v>
      </c>
      <c r="L1819" s="8">
        <f t="shared" si="124"/>
        <v>0</v>
      </c>
      <c r="M1819" s="9">
        <f t="shared" si="125"/>
        <v>0</v>
      </c>
    </row>
    <row r="1820" spans="10:13">
      <c r="J1820" t="str">
        <f t="shared" si="126"/>
        <v/>
      </c>
      <c r="K1820" s="8">
        <f t="shared" si="123"/>
        <v>0</v>
      </c>
      <c r="L1820" s="8">
        <f t="shared" si="124"/>
        <v>0</v>
      </c>
      <c r="M1820" s="9">
        <f t="shared" si="125"/>
        <v>0</v>
      </c>
    </row>
    <row r="1821" spans="10:13">
      <c r="J1821" t="str">
        <f t="shared" si="126"/>
        <v/>
      </c>
      <c r="K1821" s="8">
        <f t="shared" si="123"/>
        <v>0</v>
      </c>
      <c r="L1821" s="8">
        <f t="shared" si="124"/>
        <v>0</v>
      </c>
      <c r="M1821" s="9">
        <f t="shared" si="125"/>
        <v>0</v>
      </c>
    </row>
    <row r="1822" spans="10:13">
      <c r="J1822" t="str">
        <f t="shared" si="126"/>
        <v/>
      </c>
      <c r="K1822" s="8">
        <f t="shared" si="123"/>
        <v>0</v>
      </c>
      <c r="L1822" s="8">
        <f t="shared" si="124"/>
        <v>0</v>
      </c>
      <c r="M1822" s="9">
        <f t="shared" si="125"/>
        <v>0</v>
      </c>
    </row>
    <row r="1823" spans="10:13">
      <c r="J1823" t="str">
        <f t="shared" si="126"/>
        <v/>
      </c>
      <c r="K1823" s="8">
        <f t="shared" si="123"/>
        <v>0</v>
      </c>
      <c r="L1823" s="8">
        <f t="shared" si="124"/>
        <v>0</v>
      </c>
      <c r="M1823" s="9" t="s">
        <v>10</v>
      </c>
    </row>
    <row r="1824" spans="10:13">
      <c r="J1824" t="str">
        <f t="shared" si="126"/>
        <v/>
      </c>
      <c r="K1824" s="8">
        <f t="shared" si="123"/>
        <v>0</v>
      </c>
      <c r="L1824" s="8">
        <f t="shared" si="124"/>
        <v>0</v>
      </c>
      <c r="M1824" s="9">
        <f t="shared" ref="M1824:M1887" si="127">IFERROR(L1824/K1824,0)</f>
        <v>0</v>
      </c>
    </row>
    <row r="1825" spans="10:13">
      <c r="J1825" t="str">
        <f t="shared" si="126"/>
        <v/>
      </c>
      <c r="K1825" s="8">
        <f t="shared" si="123"/>
        <v>0</v>
      </c>
      <c r="L1825" s="8">
        <f t="shared" si="124"/>
        <v>0</v>
      </c>
      <c r="M1825" s="9">
        <f t="shared" si="127"/>
        <v>0</v>
      </c>
    </row>
    <row r="1826" spans="10:13">
      <c r="J1826" t="str">
        <f t="shared" si="126"/>
        <v/>
      </c>
      <c r="K1826" s="8">
        <f t="shared" si="123"/>
        <v>0</v>
      </c>
      <c r="L1826" s="8">
        <f t="shared" si="124"/>
        <v>0</v>
      </c>
      <c r="M1826" s="9">
        <f t="shared" si="127"/>
        <v>0</v>
      </c>
    </row>
    <row r="1827" spans="10:13">
      <c r="J1827" t="str">
        <f t="shared" si="126"/>
        <v/>
      </c>
      <c r="K1827" s="8">
        <f t="shared" si="123"/>
        <v>0</v>
      </c>
      <c r="L1827" s="8">
        <f t="shared" si="124"/>
        <v>0</v>
      </c>
      <c r="M1827" s="9">
        <f t="shared" si="127"/>
        <v>0</v>
      </c>
    </row>
    <row r="1828" spans="10:13">
      <c r="J1828" t="str">
        <f t="shared" si="126"/>
        <v/>
      </c>
      <c r="K1828" s="8">
        <f t="shared" si="123"/>
        <v>0</v>
      </c>
      <c r="L1828" s="8">
        <f t="shared" si="124"/>
        <v>0</v>
      </c>
      <c r="M1828" s="9">
        <f t="shared" si="127"/>
        <v>0</v>
      </c>
    </row>
    <row r="1829" spans="10:13">
      <c r="J1829" t="str">
        <f t="shared" si="126"/>
        <v/>
      </c>
      <c r="K1829" s="8">
        <f t="shared" si="123"/>
        <v>0</v>
      </c>
      <c r="L1829" s="8">
        <f t="shared" si="124"/>
        <v>0</v>
      </c>
      <c r="M1829" s="9">
        <f t="shared" si="127"/>
        <v>0</v>
      </c>
    </row>
    <row r="1830" spans="10:13">
      <c r="J1830" t="str">
        <f t="shared" si="126"/>
        <v/>
      </c>
      <c r="K1830" s="8">
        <f t="shared" si="123"/>
        <v>0</v>
      </c>
      <c r="L1830" s="8">
        <f t="shared" si="124"/>
        <v>0</v>
      </c>
      <c r="M1830" s="9">
        <f t="shared" si="127"/>
        <v>0</v>
      </c>
    </row>
    <row r="1831" spans="10:13">
      <c r="J1831" t="str">
        <f t="shared" si="126"/>
        <v/>
      </c>
      <c r="K1831" s="8">
        <f t="shared" si="123"/>
        <v>0</v>
      </c>
      <c r="L1831" s="8">
        <f t="shared" si="124"/>
        <v>0</v>
      </c>
      <c r="M1831" s="9">
        <f t="shared" si="127"/>
        <v>0</v>
      </c>
    </row>
    <row r="1832" spans="10:13">
      <c r="J1832" t="str">
        <f t="shared" si="126"/>
        <v/>
      </c>
      <c r="K1832" s="8">
        <f t="shared" si="123"/>
        <v>0</v>
      </c>
      <c r="L1832" s="8">
        <f t="shared" si="124"/>
        <v>0</v>
      </c>
      <c r="M1832" s="9">
        <f t="shared" si="127"/>
        <v>0</v>
      </c>
    </row>
    <row r="1833" spans="10:13">
      <c r="J1833" t="str">
        <f t="shared" si="126"/>
        <v/>
      </c>
      <c r="K1833" s="8">
        <f t="shared" si="123"/>
        <v>0</v>
      </c>
      <c r="L1833" s="8">
        <f t="shared" si="124"/>
        <v>0</v>
      </c>
      <c r="M1833" s="9">
        <f t="shared" si="127"/>
        <v>0</v>
      </c>
    </row>
    <row r="1834" spans="10:13">
      <c r="J1834" t="str">
        <f t="shared" si="126"/>
        <v/>
      </c>
      <c r="K1834" s="8">
        <f t="shared" si="123"/>
        <v>0</v>
      </c>
      <c r="L1834" s="8">
        <f t="shared" si="124"/>
        <v>0</v>
      </c>
      <c r="M1834" s="9">
        <f t="shared" si="127"/>
        <v>0</v>
      </c>
    </row>
    <row r="1835" spans="10:13">
      <c r="J1835" t="str">
        <f t="shared" si="126"/>
        <v/>
      </c>
      <c r="K1835" s="8">
        <f t="shared" si="123"/>
        <v>0</v>
      </c>
      <c r="L1835" s="8">
        <f t="shared" si="124"/>
        <v>0</v>
      </c>
      <c r="M1835" s="9">
        <f t="shared" si="127"/>
        <v>0</v>
      </c>
    </row>
    <row r="1836" spans="10:13">
      <c r="J1836" t="str">
        <f t="shared" si="126"/>
        <v/>
      </c>
      <c r="K1836" s="8">
        <f t="shared" si="123"/>
        <v>0</v>
      </c>
      <c r="L1836" s="8">
        <f t="shared" si="124"/>
        <v>0</v>
      </c>
      <c r="M1836" s="9">
        <f t="shared" si="127"/>
        <v>0</v>
      </c>
    </row>
    <row r="1837" spans="10:13">
      <c r="J1837" t="str">
        <f t="shared" si="126"/>
        <v/>
      </c>
      <c r="K1837" s="8">
        <f t="shared" si="123"/>
        <v>0</v>
      </c>
      <c r="L1837" s="8">
        <f t="shared" si="124"/>
        <v>0</v>
      </c>
      <c r="M1837" s="9">
        <f t="shared" si="127"/>
        <v>0</v>
      </c>
    </row>
    <row r="1838" spans="10:13">
      <c r="J1838" t="str">
        <f t="shared" si="126"/>
        <v/>
      </c>
      <c r="K1838" s="8">
        <f t="shared" si="123"/>
        <v>0</v>
      </c>
      <c r="L1838" s="8">
        <f t="shared" si="124"/>
        <v>0</v>
      </c>
      <c r="M1838" s="9">
        <f t="shared" si="127"/>
        <v>0</v>
      </c>
    </row>
    <row r="1839" spans="10:13">
      <c r="J1839" t="str">
        <f t="shared" si="126"/>
        <v/>
      </c>
      <c r="K1839" s="8">
        <f t="shared" si="123"/>
        <v>0</v>
      </c>
      <c r="L1839" s="8">
        <f t="shared" si="124"/>
        <v>0</v>
      </c>
      <c r="M1839" s="9">
        <f t="shared" si="127"/>
        <v>0</v>
      </c>
    </row>
    <row r="1840" spans="10:13">
      <c r="J1840" t="str">
        <f t="shared" si="126"/>
        <v/>
      </c>
      <c r="K1840" s="8">
        <f t="shared" si="123"/>
        <v>0</v>
      </c>
      <c r="L1840" s="8">
        <f t="shared" si="124"/>
        <v>0</v>
      </c>
      <c r="M1840" s="9">
        <f t="shared" si="127"/>
        <v>0</v>
      </c>
    </row>
    <row r="1841" spans="10:13">
      <c r="J1841" t="str">
        <f t="shared" si="126"/>
        <v/>
      </c>
      <c r="K1841" s="8">
        <f t="shared" si="123"/>
        <v>0</v>
      </c>
      <c r="L1841" s="8">
        <f t="shared" si="124"/>
        <v>0</v>
      </c>
      <c r="M1841" s="9">
        <f t="shared" si="127"/>
        <v>0</v>
      </c>
    </row>
    <row r="1842" spans="10:13">
      <c r="J1842" t="str">
        <f t="shared" si="126"/>
        <v/>
      </c>
      <c r="K1842" s="8">
        <f t="shared" si="123"/>
        <v>0</v>
      </c>
      <c r="L1842" s="8">
        <f t="shared" si="124"/>
        <v>0</v>
      </c>
      <c r="M1842" s="9">
        <f t="shared" si="127"/>
        <v>0</v>
      </c>
    </row>
    <row r="1843" spans="10:13">
      <c r="J1843" t="str">
        <f t="shared" si="126"/>
        <v/>
      </c>
      <c r="K1843" s="8">
        <f t="shared" si="123"/>
        <v>0</v>
      </c>
      <c r="L1843" s="8">
        <f t="shared" si="124"/>
        <v>0</v>
      </c>
      <c r="M1843" s="9">
        <f t="shared" si="127"/>
        <v>0</v>
      </c>
    </row>
    <row r="1844" spans="10:13">
      <c r="J1844" t="str">
        <f t="shared" si="126"/>
        <v/>
      </c>
      <c r="K1844" s="8">
        <f t="shared" si="123"/>
        <v>0</v>
      </c>
      <c r="L1844" s="8">
        <f t="shared" si="124"/>
        <v>0</v>
      </c>
      <c r="M1844" s="9">
        <f t="shared" si="127"/>
        <v>0</v>
      </c>
    </row>
    <row r="1845" spans="10:13">
      <c r="J1845" t="str">
        <f t="shared" si="126"/>
        <v/>
      </c>
      <c r="K1845" s="8">
        <f t="shared" si="123"/>
        <v>0</v>
      </c>
      <c r="L1845" s="8">
        <f t="shared" si="124"/>
        <v>0</v>
      </c>
      <c r="M1845" s="9">
        <f t="shared" si="127"/>
        <v>0</v>
      </c>
    </row>
    <row r="1846" spans="10:13">
      <c r="J1846" t="str">
        <f t="shared" si="126"/>
        <v/>
      </c>
      <c r="K1846" s="8">
        <f t="shared" si="123"/>
        <v>0</v>
      </c>
      <c r="L1846" s="8">
        <f t="shared" si="124"/>
        <v>0</v>
      </c>
      <c r="M1846" s="9">
        <f t="shared" si="127"/>
        <v>0</v>
      </c>
    </row>
    <row r="1847" spans="10:13">
      <c r="J1847" t="str">
        <f t="shared" si="126"/>
        <v/>
      </c>
      <c r="K1847" s="8">
        <f t="shared" si="123"/>
        <v>0</v>
      </c>
      <c r="L1847" s="8">
        <f t="shared" si="124"/>
        <v>0</v>
      </c>
      <c r="M1847" s="9">
        <f t="shared" si="127"/>
        <v>0</v>
      </c>
    </row>
    <row r="1848" spans="10:13">
      <c r="J1848" t="str">
        <f t="shared" si="126"/>
        <v/>
      </c>
      <c r="K1848" s="8">
        <f t="shared" si="123"/>
        <v>0</v>
      </c>
      <c r="L1848" s="8">
        <f t="shared" si="124"/>
        <v>0</v>
      </c>
      <c r="M1848" s="9">
        <f t="shared" si="127"/>
        <v>0</v>
      </c>
    </row>
    <row r="1849" spans="10:13">
      <c r="J1849" t="str">
        <f t="shared" si="126"/>
        <v/>
      </c>
      <c r="K1849" s="8">
        <f t="shared" si="123"/>
        <v>0</v>
      </c>
      <c r="L1849" s="8">
        <f t="shared" si="124"/>
        <v>0</v>
      </c>
      <c r="M1849" s="9">
        <f t="shared" si="127"/>
        <v>0</v>
      </c>
    </row>
    <row r="1850" spans="10:13">
      <c r="J1850" t="str">
        <f t="shared" si="126"/>
        <v/>
      </c>
      <c r="K1850" s="8">
        <f t="shared" si="123"/>
        <v>0</v>
      </c>
      <c r="L1850" s="8">
        <f t="shared" si="124"/>
        <v>0</v>
      </c>
      <c r="M1850" s="9">
        <f t="shared" si="127"/>
        <v>0</v>
      </c>
    </row>
    <row r="1851" spans="10:13">
      <c r="J1851" t="str">
        <f t="shared" si="126"/>
        <v/>
      </c>
      <c r="K1851" s="8">
        <f t="shared" si="123"/>
        <v>0</v>
      </c>
      <c r="L1851" s="8">
        <f t="shared" si="124"/>
        <v>0</v>
      </c>
      <c r="M1851" s="9">
        <f t="shared" si="127"/>
        <v>0</v>
      </c>
    </row>
    <row r="1852" spans="10:13">
      <c r="J1852" t="str">
        <f t="shared" si="126"/>
        <v/>
      </c>
      <c r="K1852" s="8">
        <f t="shared" si="123"/>
        <v>0</v>
      </c>
      <c r="L1852" s="8">
        <f t="shared" si="124"/>
        <v>0</v>
      </c>
      <c r="M1852" s="9">
        <f t="shared" si="127"/>
        <v>0</v>
      </c>
    </row>
    <row r="1853" spans="10:13">
      <c r="J1853" t="str">
        <f t="shared" si="126"/>
        <v/>
      </c>
      <c r="K1853" s="8">
        <f t="shared" si="123"/>
        <v>0</v>
      </c>
      <c r="L1853" s="8">
        <f t="shared" si="124"/>
        <v>0</v>
      </c>
      <c r="M1853" s="9">
        <f t="shared" si="127"/>
        <v>0</v>
      </c>
    </row>
    <row r="1854" spans="10:13">
      <c r="J1854" t="str">
        <f t="shared" si="126"/>
        <v/>
      </c>
      <c r="K1854" s="8">
        <f t="shared" si="123"/>
        <v>0</v>
      </c>
      <c r="L1854" s="8">
        <f t="shared" si="124"/>
        <v>0</v>
      </c>
      <c r="M1854" s="9">
        <f t="shared" si="127"/>
        <v>0</v>
      </c>
    </row>
    <row r="1855" spans="10:13">
      <c r="J1855" t="str">
        <f t="shared" si="126"/>
        <v/>
      </c>
      <c r="K1855" s="8">
        <f t="shared" si="123"/>
        <v>0</v>
      </c>
      <c r="L1855" s="8">
        <f t="shared" si="124"/>
        <v>0</v>
      </c>
      <c r="M1855" s="9">
        <f t="shared" si="127"/>
        <v>0</v>
      </c>
    </row>
    <row r="1856" spans="10:13">
      <c r="J1856" t="str">
        <f t="shared" si="126"/>
        <v/>
      </c>
      <c r="K1856" s="8">
        <f t="shared" si="123"/>
        <v>0</v>
      </c>
      <c r="L1856" s="8">
        <f t="shared" si="124"/>
        <v>0</v>
      </c>
      <c r="M1856" s="9">
        <f t="shared" si="127"/>
        <v>0</v>
      </c>
    </row>
    <row r="1857" spans="10:13">
      <c r="J1857" t="str">
        <f t="shared" si="126"/>
        <v/>
      </c>
      <c r="K1857" s="8">
        <f t="shared" si="123"/>
        <v>0</v>
      </c>
      <c r="L1857" s="8">
        <f t="shared" si="124"/>
        <v>0</v>
      </c>
      <c r="M1857" s="9">
        <f t="shared" si="127"/>
        <v>0</v>
      </c>
    </row>
    <row r="1858" spans="10:13">
      <c r="J1858" t="str">
        <f t="shared" si="126"/>
        <v/>
      </c>
      <c r="K1858" s="8">
        <f t="shared" si="123"/>
        <v>0</v>
      </c>
      <c r="L1858" s="8">
        <f t="shared" si="124"/>
        <v>0</v>
      </c>
      <c r="M1858" s="9">
        <f t="shared" si="127"/>
        <v>0</v>
      </c>
    </row>
    <row r="1859" spans="10:13">
      <c r="J1859" t="str">
        <f t="shared" si="126"/>
        <v/>
      </c>
      <c r="K1859" s="8">
        <f t="shared" si="123"/>
        <v>0</v>
      </c>
      <c r="L1859" s="8">
        <f t="shared" si="124"/>
        <v>0</v>
      </c>
      <c r="M1859" s="9">
        <f t="shared" si="127"/>
        <v>0</v>
      </c>
    </row>
    <row r="1860" spans="10:13">
      <c r="J1860" t="str">
        <f t="shared" si="126"/>
        <v/>
      </c>
      <c r="K1860" s="8">
        <f t="shared" si="123"/>
        <v>0</v>
      </c>
      <c r="L1860" s="8">
        <f t="shared" si="124"/>
        <v>0</v>
      </c>
      <c r="M1860" s="9">
        <f t="shared" si="127"/>
        <v>0</v>
      </c>
    </row>
    <row r="1861" spans="10:13">
      <c r="J1861" t="str">
        <f t="shared" si="126"/>
        <v/>
      </c>
      <c r="K1861" s="8">
        <f t="shared" si="123"/>
        <v>0</v>
      </c>
      <c r="L1861" s="8">
        <f t="shared" si="124"/>
        <v>0</v>
      </c>
      <c r="M1861" s="9">
        <f t="shared" si="127"/>
        <v>0</v>
      </c>
    </row>
    <row r="1862" spans="10:13">
      <c r="J1862" t="str">
        <f t="shared" si="126"/>
        <v/>
      </c>
      <c r="K1862" s="8">
        <f t="shared" si="123"/>
        <v>0</v>
      </c>
      <c r="L1862" s="8">
        <f t="shared" si="124"/>
        <v>0</v>
      </c>
      <c r="M1862" s="9">
        <f t="shared" si="127"/>
        <v>0</v>
      </c>
    </row>
    <row r="1863" spans="10:13">
      <c r="J1863" t="str">
        <f t="shared" si="126"/>
        <v/>
      </c>
      <c r="K1863" s="8">
        <f t="shared" si="123"/>
        <v>0</v>
      </c>
      <c r="L1863" s="8">
        <f t="shared" si="124"/>
        <v>0</v>
      </c>
      <c r="M1863" s="9">
        <f t="shared" si="127"/>
        <v>0</v>
      </c>
    </row>
    <row r="1864" spans="10:13">
      <c r="J1864" t="str">
        <f t="shared" si="126"/>
        <v/>
      </c>
      <c r="K1864" s="8">
        <f t="shared" si="123"/>
        <v>0</v>
      </c>
      <c r="L1864" s="8">
        <f t="shared" si="124"/>
        <v>0</v>
      </c>
      <c r="M1864" s="9">
        <f t="shared" si="127"/>
        <v>0</v>
      </c>
    </row>
    <row r="1865" spans="10:13">
      <c r="J1865" t="str">
        <f t="shared" si="126"/>
        <v/>
      </c>
      <c r="K1865" s="8">
        <f t="shared" ref="K1865:K1928" si="128">O1865+Q1865+S1865+U1865+W1865+Y1865+AA1865+AC1865+AE1865+AG1865+AI1865+AK1865+AM1865+AO1865+AQ1865+AS1865+AU1865+AW1865+AY1865+BA1865+BC1865+BE1865+BG1865+BI1865+BK1865+BM1865+BO1865++BQ1865+BS1865+BU1865+BW1865</f>
        <v>0</v>
      </c>
      <c r="L1865" s="8">
        <f t="shared" ref="L1865:L1928" si="129">P1865+R1865+T1865+V1865+X1865+Z1865+AB1865+AD1865+AF1865+AH1865+AJ1865+AL1865+AN1865+AP1865+AR1865+AT1865+AV1865+AX1865+AZ1865+BB1865+BD1865+BF1865+BH1865+BJ1865+BL1865+BN1865+BP1865++BR1865+BT1865+BV1865+BX1865</f>
        <v>0</v>
      </c>
      <c r="M1865" s="9">
        <f t="shared" si="127"/>
        <v>0</v>
      </c>
    </row>
    <row r="1866" spans="10:13">
      <c r="J1866" t="str">
        <f t="shared" si="126"/>
        <v/>
      </c>
      <c r="K1866" s="8">
        <f t="shared" si="128"/>
        <v>0</v>
      </c>
      <c r="L1866" s="8">
        <f t="shared" si="129"/>
        <v>0</v>
      </c>
      <c r="M1866" s="9">
        <f t="shared" si="127"/>
        <v>0</v>
      </c>
    </row>
    <row r="1867" spans="10:13">
      <c r="J1867" t="str">
        <f t="shared" si="126"/>
        <v/>
      </c>
      <c r="K1867" s="8">
        <f t="shared" si="128"/>
        <v>0</v>
      </c>
      <c r="L1867" s="8">
        <f t="shared" si="129"/>
        <v>0</v>
      </c>
      <c r="M1867" s="9">
        <f t="shared" si="127"/>
        <v>0</v>
      </c>
    </row>
    <row r="1868" spans="10:13">
      <c r="J1868" t="str">
        <f t="shared" si="126"/>
        <v/>
      </c>
      <c r="K1868" s="8">
        <f t="shared" si="128"/>
        <v>0</v>
      </c>
      <c r="L1868" s="8">
        <f t="shared" si="129"/>
        <v>0</v>
      </c>
      <c r="M1868" s="9">
        <f t="shared" si="127"/>
        <v>0</v>
      </c>
    </row>
    <row r="1869" spans="10:13">
      <c r="J1869" t="str">
        <f t="shared" si="126"/>
        <v/>
      </c>
      <c r="K1869" s="8">
        <f t="shared" si="128"/>
        <v>0</v>
      </c>
      <c r="L1869" s="8">
        <f t="shared" si="129"/>
        <v>0</v>
      </c>
      <c r="M1869" s="9">
        <f t="shared" si="127"/>
        <v>0</v>
      </c>
    </row>
    <row r="1870" spans="10:13">
      <c r="J1870" t="str">
        <f t="shared" si="126"/>
        <v/>
      </c>
      <c r="K1870" s="8">
        <f t="shared" si="128"/>
        <v>0</v>
      </c>
      <c r="L1870" s="8">
        <f t="shared" si="129"/>
        <v>0</v>
      </c>
      <c r="M1870" s="9">
        <f t="shared" si="127"/>
        <v>0</v>
      </c>
    </row>
    <row r="1871" spans="10:13">
      <c r="J1871" t="str">
        <f t="shared" ref="J1871:J1934" si="130">IF(K1871&gt;0,IF(C1871="open","plan open",IF(C1871="close","plan close","")),IF(C1871="open","unplan open",IF(C1871="close","unplan close","")))</f>
        <v/>
      </c>
      <c r="K1871" s="8">
        <f t="shared" si="128"/>
        <v>0</v>
      </c>
      <c r="L1871" s="8">
        <f t="shared" si="129"/>
        <v>0</v>
      </c>
      <c r="M1871" s="9">
        <f t="shared" si="127"/>
        <v>0</v>
      </c>
    </row>
    <row r="1872" spans="10:13">
      <c r="J1872" t="str">
        <f t="shared" si="130"/>
        <v/>
      </c>
      <c r="K1872" s="8">
        <f t="shared" si="128"/>
        <v>0</v>
      </c>
      <c r="L1872" s="8">
        <f t="shared" si="129"/>
        <v>0</v>
      </c>
      <c r="M1872" s="9">
        <f t="shared" si="127"/>
        <v>0</v>
      </c>
    </row>
    <row r="1873" spans="10:13">
      <c r="J1873" t="str">
        <f t="shared" si="130"/>
        <v/>
      </c>
      <c r="K1873" s="8">
        <f t="shared" si="128"/>
        <v>0</v>
      </c>
      <c r="L1873" s="8">
        <f t="shared" si="129"/>
        <v>0</v>
      </c>
      <c r="M1873" s="9">
        <f t="shared" si="127"/>
        <v>0</v>
      </c>
    </row>
    <row r="1874" spans="10:13">
      <c r="J1874" t="str">
        <f t="shared" si="130"/>
        <v/>
      </c>
      <c r="K1874" s="8">
        <f t="shared" si="128"/>
        <v>0</v>
      </c>
      <c r="L1874" s="8">
        <f t="shared" si="129"/>
        <v>0</v>
      </c>
      <c r="M1874" s="9">
        <f t="shared" si="127"/>
        <v>0</v>
      </c>
    </row>
    <row r="1875" spans="10:13">
      <c r="J1875" t="str">
        <f t="shared" si="130"/>
        <v/>
      </c>
      <c r="K1875" s="8">
        <f t="shared" si="128"/>
        <v>0</v>
      </c>
      <c r="L1875" s="8">
        <f t="shared" si="129"/>
        <v>0</v>
      </c>
      <c r="M1875" s="9">
        <f t="shared" si="127"/>
        <v>0</v>
      </c>
    </row>
    <row r="1876" spans="10:13">
      <c r="J1876" t="str">
        <f t="shared" si="130"/>
        <v/>
      </c>
      <c r="K1876" s="8">
        <f t="shared" si="128"/>
        <v>0</v>
      </c>
      <c r="L1876" s="8">
        <f t="shared" si="129"/>
        <v>0</v>
      </c>
      <c r="M1876" s="9">
        <f t="shared" si="127"/>
        <v>0</v>
      </c>
    </row>
    <row r="1877" spans="10:13">
      <c r="J1877" t="str">
        <f t="shared" si="130"/>
        <v/>
      </c>
      <c r="K1877" s="8">
        <f t="shared" si="128"/>
        <v>0</v>
      </c>
      <c r="L1877" s="8">
        <f t="shared" si="129"/>
        <v>0</v>
      </c>
      <c r="M1877" s="9">
        <f t="shared" si="127"/>
        <v>0</v>
      </c>
    </row>
    <row r="1878" spans="10:13">
      <c r="J1878" t="str">
        <f t="shared" si="130"/>
        <v/>
      </c>
      <c r="K1878" s="8">
        <f t="shared" si="128"/>
        <v>0</v>
      </c>
      <c r="L1878" s="8">
        <f t="shared" si="129"/>
        <v>0</v>
      </c>
      <c r="M1878" s="9">
        <f t="shared" si="127"/>
        <v>0</v>
      </c>
    </row>
    <row r="1879" spans="10:13">
      <c r="J1879" t="str">
        <f t="shared" si="130"/>
        <v/>
      </c>
      <c r="K1879" s="8">
        <f t="shared" si="128"/>
        <v>0</v>
      </c>
      <c r="L1879" s="8">
        <f t="shared" si="129"/>
        <v>0</v>
      </c>
      <c r="M1879" s="9">
        <f t="shared" si="127"/>
        <v>0</v>
      </c>
    </row>
    <row r="1880" spans="10:13">
      <c r="J1880" t="str">
        <f t="shared" si="130"/>
        <v/>
      </c>
      <c r="K1880" s="8">
        <f t="shared" si="128"/>
        <v>0</v>
      </c>
      <c r="L1880" s="8">
        <f t="shared" si="129"/>
        <v>0</v>
      </c>
      <c r="M1880" s="9">
        <f t="shared" si="127"/>
        <v>0</v>
      </c>
    </row>
    <row r="1881" spans="10:13">
      <c r="J1881" t="str">
        <f t="shared" si="130"/>
        <v/>
      </c>
      <c r="K1881" s="8">
        <f t="shared" si="128"/>
        <v>0</v>
      </c>
      <c r="L1881" s="8">
        <f t="shared" si="129"/>
        <v>0</v>
      </c>
      <c r="M1881" s="9">
        <f t="shared" si="127"/>
        <v>0</v>
      </c>
    </row>
    <row r="1882" spans="10:13">
      <c r="J1882" t="str">
        <f t="shared" si="130"/>
        <v/>
      </c>
      <c r="K1882" s="8">
        <f t="shared" si="128"/>
        <v>0</v>
      </c>
      <c r="L1882" s="8">
        <f t="shared" si="129"/>
        <v>0</v>
      </c>
      <c r="M1882" s="9">
        <f t="shared" si="127"/>
        <v>0</v>
      </c>
    </row>
    <row r="1883" spans="10:13">
      <c r="J1883" t="str">
        <f t="shared" si="130"/>
        <v/>
      </c>
      <c r="K1883" s="8">
        <f t="shared" si="128"/>
        <v>0</v>
      </c>
      <c r="L1883" s="8">
        <f t="shared" si="129"/>
        <v>0</v>
      </c>
      <c r="M1883" s="9">
        <f t="shared" si="127"/>
        <v>0</v>
      </c>
    </row>
    <row r="1884" spans="10:13">
      <c r="J1884" t="str">
        <f t="shared" si="130"/>
        <v/>
      </c>
      <c r="K1884" s="8">
        <f t="shared" si="128"/>
        <v>0</v>
      </c>
      <c r="L1884" s="8">
        <f t="shared" si="129"/>
        <v>0</v>
      </c>
      <c r="M1884" s="9">
        <f t="shared" si="127"/>
        <v>0</v>
      </c>
    </row>
    <row r="1885" spans="10:13">
      <c r="J1885" t="str">
        <f t="shared" si="130"/>
        <v/>
      </c>
      <c r="K1885" s="8">
        <f t="shared" si="128"/>
        <v>0</v>
      </c>
      <c r="L1885" s="8">
        <f t="shared" si="129"/>
        <v>0</v>
      </c>
      <c r="M1885" s="9">
        <f t="shared" si="127"/>
        <v>0</v>
      </c>
    </row>
    <row r="1886" spans="10:13">
      <c r="J1886" t="str">
        <f t="shared" si="130"/>
        <v/>
      </c>
      <c r="K1886" s="8">
        <f t="shared" si="128"/>
        <v>0</v>
      </c>
      <c r="L1886" s="8">
        <f t="shared" si="129"/>
        <v>0</v>
      </c>
      <c r="M1886" s="9">
        <f t="shared" si="127"/>
        <v>0</v>
      </c>
    </row>
    <row r="1887" spans="10:13">
      <c r="J1887" t="str">
        <f t="shared" si="130"/>
        <v/>
      </c>
      <c r="K1887" s="8">
        <f t="shared" si="128"/>
        <v>0</v>
      </c>
      <c r="L1887" s="8">
        <f t="shared" si="129"/>
        <v>0</v>
      </c>
      <c r="M1887" s="9">
        <f t="shared" si="127"/>
        <v>0</v>
      </c>
    </row>
    <row r="1888" spans="10:13">
      <c r="J1888" t="str">
        <f t="shared" si="130"/>
        <v/>
      </c>
      <c r="K1888" s="8">
        <f t="shared" si="128"/>
        <v>0</v>
      </c>
      <c r="L1888" s="8">
        <f t="shared" si="129"/>
        <v>0</v>
      </c>
      <c r="M1888" s="9">
        <f t="shared" ref="M1888:M1951" si="131">IFERROR(L1888/K1888,0)</f>
        <v>0</v>
      </c>
    </row>
    <row r="1889" spans="10:13">
      <c r="J1889" t="str">
        <f t="shared" si="130"/>
        <v/>
      </c>
      <c r="K1889" s="8">
        <f t="shared" si="128"/>
        <v>0</v>
      </c>
      <c r="L1889" s="8">
        <f t="shared" si="129"/>
        <v>0</v>
      </c>
      <c r="M1889" s="9">
        <f t="shared" si="131"/>
        <v>0</v>
      </c>
    </row>
    <row r="1890" spans="10:13">
      <c r="J1890" t="str">
        <f t="shared" si="130"/>
        <v/>
      </c>
      <c r="K1890" s="8">
        <f t="shared" si="128"/>
        <v>0</v>
      </c>
      <c r="L1890" s="8">
        <f t="shared" si="129"/>
        <v>0</v>
      </c>
      <c r="M1890" s="9">
        <f t="shared" si="131"/>
        <v>0</v>
      </c>
    </row>
    <row r="1891" spans="10:13">
      <c r="J1891" t="str">
        <f t="shared" si="130"/>
        <v/>
      </c>
      <c r="K1891" s="8">
        <f t="shared" si="128"/>
        <v>0</v>
      </c>
      <c r="L1891" s="8">
        <f t="shared" si="129"/>
        <v>0</v>
      </c>
      <c r="M1891" s="9">
        <f t="shared" si="131"/>
        <v>0</v>
      </c>
    </row>
    <row r="1892" spans="10:13">
      <c r="J1892" t="str">
        <f t="shared" si="130"/>
        <v/>
      </c>
      <c r="K1892" s="8">
        <f t="shared" si="128"/>
        <v>0</v>
      </c>
      <c r="L1892" s="8">
        <f t="shared" si="129"/>
        <v>0</v>
      </c>
      <c r="M1892" s="9">
        <f t="shared" si="131"/>
        <v>0</v>
      </c>
    </row>
    <row r="1893" spans="10:13">
      <c r="J1893" t="str">
        <f t="shared" si="130"/>
        <v/>
      </c>
      <c r="K1893" s="8">
        <f t="shared" si="128"/>
        <v>0</v>
      </c>
      <c r="L1893" s="8">
        <f t="shared" si="129"/>
        <v>0</v>
      </c>
      <c r="M1893" s="9">
        <f t="shared" si="131"/>
        <v>0</v>
      </c>
    </row>
    <row r="1894" spans="10:13">
      <c r="J1894" t="str">
        <f t="shared" si="130"/>
        <v/>
      </c>
      <c r="K1894" s="8">
        <f t="shared" si="128"/>
        <v>0</v>
      </c>
      <c r="L1894" s="8">
        <f t="shared" si="129"/>
        <v>0</v>
      </c>
      <c r="M1894" s="9">
        <f t="shared" si="131"/>
        <v>0</v>
      </c>
    </row>
    <row r="1895" spans="10:13">
      <c r="J1895" t="str">
        <f t="shared" si="130"/>
        <v/>
      </c>
      <c r="K1895" s="8">
        <f t="shared" si="128"/>
        <v>0</v>
      </c>
      <c r="L1895" s="8">
        <f t="shared" si="129"/>
        <v>0</v>
      </c>
      <c r="M1895" s="9">
        <f t="shared" si="131"/>
        <v>0</v>
      </c>
    </row>
    <row r="1896" spans="10:13">
      <c r="J1896" t="str">
        <f t="shared" si="130"/>
        <v/>
      </c>
      <c r="K1896" s="8">
        <f t="shared" si="128"/>
        <v>0</v>
      </c>
      <c r="L1896" s="8">
        <f t="shared" si="129"/>
        <v>0</v>
      </c>
      <c r="M1896" s="9">
        <f t="shared" si="131"/>
        <v>0</v>
      </c>
    </row>
    <row r="1897" spans="10:13">
      <c r="J1897" t="str">
        <f t="shared" si="130"/>
        <v/>
      </c>
      <c r="K1897" s="8">
        <f t="shared" si="128"/>
        <v>0</v>
      </c>
      <c r="L1897" s="8">
        <f t="shared" si="129"/>
        <v>0</v>
      </c>
      <c r="M1897" s="9">
        <f t="shared" si="131"/>
        <v>0</v>
      </c>
    </row>
    <row r="1898" spans="10:13">
      <c r="J1898" t="str">
        <f t="shared" si="130"/>
        <v/>
      </c>
      <c r="K1898" s="8">
        <f t="shared" si="128"/>
        <v>0</v>
      </c>
      <c r="L1898" s="8">
        <f t="shared" si="129"/>
        <v>0</v>
      </c>
      <c r="M1898" s="9">
        <f t="shared" si="131"/>
        <v>0</v>
      </c>
    </row>
    <row r="1899" spans="10:13">
      <c r="J1899" t="str">
        <f t="shared" si="130"/>
        <v/>
      </c>
      <c r="K1899" s="8">
        <f t="shared" si="128"/>
        <v>0</v>
      </c>
      <c r="L1899" s="8">
        <f t="shared" si="129"/>
        <v>0</v>
      </c>
      <c r="M1899" s="9">
        <f t="shared" si="131"/>
        <v>0</v>
      </c>
    </row>
    <row r="1900" spans="10:13">
      <c r="J1900" t="str">
        <f t="shared" si="130"/>
        <v/>
      </c>
      <c r="K1900" s="8">
        <f t="shared" si="128"/>
        <v>0</v>
      </c>
      <c r="L1900" s="8">
        <f t="shared" si="129"/>
        <v>0</v>
      </c>
      <c r="M1900" s="9">
        <f t="shared" si="131"/>
        <v>0</v>
      </c>
    </row>
    <row r="1901" spans="10:13">
      <c r="J1901" t="str">
        <f t="shared" si="130"/>
        <v/>
      </c>
      <c r="K1901" s="8">
        <f t="shared" si="128"/>
        <v>0</v>
      </c>
      <c r="L1901" s="8">
        <f t="shared" si="129"/>
        <v>0</v>
      </c>
      <c r="M1901" s="9">
        <f t="shared" si="131"/>
        <v>0</v>
      </c>
    </row>
    <row r="1902" spans="10:13">
      <c r="J1902" t="str">
        <f t="shared" si="130"/>
        <v/>
      </c>
      <c r="K1902" s="8">
        <f t="shared" si="128"/>
        <v>0</v>
      </c>
      <c r="L1902" s="8">
        <f t="shared" si="129"/>
        <v>0</v>
      </c>
      <c r="M1902" s="9">
        <f t="shared" si="131"/>
        <v>0</v>
      </c>
    </row>
    <row r="1903" spans="10:13">
      <c r="J1903" t="str">
        <f t="shared" si="130"/>
        <v/>
      </c>
      <c r="K1903" s="8">
        <f t="shared" si="128"/>
        <v>0</v>
      </c>
      <c r="L1903" s="8">
        <f t="shared" si="129"/>
        <v>0</v>
      </c>
      <c r="M1903" s="9">
        <f t="shared" si="131"/>
        <v>0</v>
      </c>
    </row>
    <row r="1904" spans="10:13">
      <c r="J1904" t="str">
        <f t="shared" si="130"/>
        <v/>
      </c>
      <c r="K1904" s="8">
        <f t="shared" si="128"/>
        <v>0</v>
      </c>
      <c r="L1904" s="8">
        <f t="shared" si="129"/>
        <v>0</v>
      </c>
      <c r="M1904" s="9">
        <f t="shared" si="131"/>
        <v>0</v>
      </c>
    </row>
    <row r="1905" spans="10:13">
      <c r="J1905" t="str">
        <f t="shared" si="130"/>
        <v/>
      </c>
      <c r="K1905" s="8">
        <f t="shared" si="128"/>
        <v>0</v>
      </c>
      <c r="L1905" s="8">
        <f t="shared" si="129"/>
        <v>0</v>
      </c>
      <c r="M1905" s="9">
        <f t="shared" si="131"/>
        <v>0</v>
      </c>
    </row>
    <row r="1906" spans="10:13">
      <c r="J1906" t="str">
        <f t="shared" si="130"/>
        <v/>
      </c>
      <c r="K1906" s="8">
        <f t="shared" si="128"/>
        <v>0</v>
      </c>
      <c r="L1906" s="8">
        <f t="shared" si="129"/>
        <v>0</v>
      </c>
      <c r="M1906" s="9">
        <f t="shared" si="131"/>
        <v>0</v>
      </c>
    </row>
    <row r="1907" spans="10:13">
      <c r="J1907" t="str">
        <f t="shared" si="130"/>
        <v/>
      </c>
      <c r="K1907" s="8">
        <f t="shared" si="128"/>
        <v>0</v>
      </c>
      <c r="L1907" s="8">
        <f t="shared" si="129"/>
        <v>0</v>
      </c>
      <c r="M1907" s="9">
        <f t="shared" si="131"/>
        <v>0</v>
      </c>
    </row>
    <row r="1908" spans="10:13">
      <c r="J1908" t="str">
        <f t="shared" si="130"/>
        <v/>
      </c>
      <c r="K1908" s="8">
        <f t="shared" si="128"/>
        <v>0</v>
      </c>
      <c r="L1908" s="8">
        <f t="shared" si="129"/>
        <v>0</v>
      </c>
      <c r="M1908" s="9">
        <f t="shared" si="131"/>
        <v>0</v>
      </c>
    </row>
    <row r="1909" spans="10:13">
      <c r="J1909" t="str">
        <f t="shared" si="130"/>
        <v/>
      </c>
      <c r="K1909" s="8">
        <f t="shared" si="128"/>
        <v>0</v>
      </c>
      <c r="L1909" s="8">
        <f t="shared" si="129"/>
        <v>0</v>
      </c>
      <c r="M1909" s="9">
        <f t="shared" si="131"/>
        <v>0</v>
      </c>
    </row>
    <row r="1910" spans="10:13">
      <c r="J1910" t="str">
        <f t="shared" si="130"/>
        <v/>
      </c>
      <c r="K1910" s="8">
        <f t="shared" si="128"/>
        <v>0</v>
      </c>
      <c r="L1910" s="8">
        <f t="shared" si="129"/>
        <v>0</v>
      </c>
      <c r="M1910" s="9">
        <f t="shared" si="131"/>
        <v>0</v>
      </c>
    </row>
    <row r="1911" spans="10:13">
      <c r="J1911" t="str">
        <f t="shared" si="130"/>
        <v/>
      </c>
      <c r="K1911" s="8">
        <f t="shared" si="128"/>
        <v>0</v>
      </c>
      <c r="L1911" s="8">
        <f t="shared" si="129"/>
        <v>0</v>
      </c>
      <c r="M1911" s="9">
        <f t="shared" si="131"/>
        <v>0</v>
      </c>
    </row>
    <row r="1912" spans="10:13">
      <c r="J1912" t="str">
        <f t="shared" si="130"/>
        <v/>
      </c>
      <c r="K1912" s="8">
        <f t="shared" si="128"/>
        <v>0</v>
      </c>
      <c r="L1912" s="8">
        <f t="shared" si="129"/>
        <v>0</v>
      </c>
      <c r="M1912" s="9">
        <f t="shared" si="131"/>
        <v>0</v>
      </c>
    </row>
    <row r="1913" spans="10:13">
      <c r="J1913" t="str">
        <f t="shared" si="130"/>
        <v/>
      </c>
      <c r="K1913" s="8">
        <f t="shared" si="128"/>
        <v>0</v>
      </c>
      <c r="L1913" s="8">
        <f t="shared" si="129"/>
        <v>0</v>
      </c>
      <c r="M1913" s="9">
        <f t="shared" si="131"/>
        <v>0</v>
      </c>
    </row>
    <row r="1914" spans="10:13">
      <c r="J1914" t="str">
        <f t="shared" si="130"/>
        <v/>
      </c>
      <c r="K1914" s="8">
        <f t="shared" si="128"/>
        <v>0</v>
      </c>
      <c r="L1914" s="8">
        <f t="shared" si="129"/>
        <v>0</v>
      </c>
      <c r="M1914" s="9">
        <f t="shared" si="131"/>
        <v>0</v>
      </c>
    </row>
    <row r="1915" spans="10:13">
      <c r="J1915" t="str">
        <f t="shared" si="130"/>
        <v/>
      </c>
      <c r="K1915" s="8">
        <f t="shared" si="128"/>
        <v>0</v>
      </c>
      <c r="L1915" s="8">
        <f t="shared" si="129"/>
        <v>0</v>
      </c>
      <c r="M1915" s="9">
        <f t="shared" si="131"/>
        <v>0</v>
      </c>
    </row>
    <row r="1916" spans="10:13">
      <c r="J1916" t="str">
        <f t="shared" si="130"/>
        <v/>
      </c>
      <c r="K1916" s="8">
        <f t="shared" si="128"/>
        <v>0</v>
      </c>
      <c r="L1916" s="8">
        <f t="shared" si="129"/>
        <v>0</v>
      </c>
      <c r="M1916" s="9">
        <f t="shared" si="131"/>
        <v>0</v>
      </c>
    </row>
    <row r="1917" spans="10:13">
      <c r="J1917" t="str">
        <f t="shared" si="130"/>
        <v/>
      </c>
      <c r="K1917" s="8">
        <f t="shared" si="128"/>
        <v>0</v>
      </c>
      <c r="L1917" s="8">
        <f t="shared" si="129"/>
        <v>0</v>
      </c>
      <c r="M1917" s="9">
        <f t="shared" si="131"/>
        <v>0</v>
      </c>
    </row>
    <row r="1918" spans="10:13">
      <c r="J1918" t="str">
        <f t="shared" si="130"/>
        <v/>
      </c>
      <c r="K1918" s="8">
        <f t="shared" si="128"/>
        <v>0</v>
      </c>
      <c r="L1918" s="8">
        <f t="shared" si="129"/>
        <v>0</v>
      </c>
      <c r="M1918" s="9">
        <f t="shared" si="131"/>
        <v>0</v>
      </c>
    </row>
    <row r="1919" spans="10:13">
      <c r="J1919" t="str">
        <f t="shared" si="130"/>
        <v/>
      </c>
      <c r="K1919" s="8">
        <f t="shared" si="128"/>
        <v>0</v>
      </c>
      <c r="L1919" s="8">
        <f t="shared" si="129"/>
        <v>0</v>
      </c>
      <c r="M1919" s="9">
        <f t="shared" si="131"/>
        <v>0</v>
      </c>
    </row>
    <row r="1920" spans="10:13">
      <c r="J1920" t="str">
        <f t="shared" si="130"/>
        <v/>
      </c>
      <c r="K1920" s="8">
        <f t="shared" si="128"/>
        <v>0</v>
      </c>
      <c r="L1920" s="8">
        <f t="shared" si="129"/>
        <v>0</v>
      </c>
      <c r="M1920" s="9">
        <f t="shared" si="131"/>
        <v>0</v>
      </c>
    </row>
    <row r="1921" spans="10:13">
      <c r="J1921" t="str">
        <f t="shared" si="130"/>
        <v/>
      </c>
      <c r="K1921" s="8">
        <f t="shared" si="128"/>
        <v>0</v>
      </c>
      <c r="L1921" s="8">
        <f t="shared" si="129"/>
        <v>0</v>
      </c>
      <c r="M1921" s="9">
        <f t="shared" si="131"/>
        <v>0</v>
      </c>
    </row>
    <row r="1922" spans="10:13">
      <c r="J1922" t="str">
        <f t="shared" si="130"/>
        <v/>
      </c>
      <c r="K1922" s="8">
        <f t="shared" si="128"/>
        <v>0</v>
      </c>
      <c r="L1922" s="8">
        <f t="shared" si="129"/>
        <v>0</v>
      </c>
      <c r="M1922" s="9">
        <f t="shared" si="131"/>
        <v>0</v>
      </c>
    </row>
    <row r="1923" spans="10:13">
      <c r="J1923" t="str">
        <f t="shared" si="130"/>
        <v/>
      </c>
      <c r="K1923" s="8">
        <f t="shared" si="128"/>
        <v>0</v>
      </c>
      <c r="L1923" s="8">
        <f t="shared" si="129"/>
        <v>0</v>
      </c>
      <c r="M1923" s="9">
        <f t="shared" si="131"/>
        <v>0</v>
      </c>
    </row>
    <row r="1924" spans="10:13">
      <c r="J1924" t="str">
        <f t="shared" si="130"/>
        <v/>
      </c>
      <c r="K1924" s="8">
        <f t="shared" si="128"/>
        <v>0</v>
      </c>
      <c r="L1924" s="8">
        <f t="shared" si="129"/>
        <v>0</v>
      </c>
      <c r="M1924" s="9">
        <f t="shared" si="131"/>
        <v>0</v>
      </c>
    </row>
    <row r="1925" spans="10:13">
      <c r="J1925" t="str">
        <f t="shared" si="130"/>
        <v/>
      </c>
      <c r="K1925" s="8">
        <f t="shared" si="128"/>
        <v>0</v>
      </c>
      <c r="L1925" s="8">
        <f t="shared" si="129"/>
        <v>0</v>
      </c>
      <c r="M1925" s="9">
        <f t="shared" si="131"/>
        <v>0</v>
      </c>
    </row>
    <row r="1926" spans="10:13">
      <c r="J1926" t="str">
        <f t="shared" si="130"/>
        <v/>
      </c>
      <c r="K1926" s="8">
        <f t="shared" si="128"/>
        <v>0</v>
      </c>
      <c r="L1926" s="8">
        <f t="shared" si="129"/>
        <v>0</v>
      </c>
      <c r="M1926" s="9">
        <f t="shared" si="131"/>
        <v>0</v>
      </c>
    </row>
    <row r="1927" spans="10:13">
      <c r="J1927" t="str">
        <f t="shared" si="130"/>
        <v/>
      </c>
      <c r="K1927" s="8">
        <f t="shared" si="128"/>
        <v>0</v>
      </c>
      <c r="L1927" s="8">
        <f t="shared" si="129"/>
        <v>0</v>
      </c>
      <c r="M1927" s="9">
        <f t="shared" si="131"/>
        <v>0</v>
      </c>
    </row>
    <row r="1928" spans="10:13">
      <c r="J1928" t="str">
        <f t="shared" si="130"/>
        <v/>
      </c>
      <c r="K1928" s="8">
        <f t="shared" si="128"/>
        <v>0</v>
      </c>
      <c r="L1928" s="8">
        <f t="shared" si="129"/>
        <v>0</v>
      </c>
      <c r="M1928" s="9">
        <f t="shared" si="131"/>
        <v>0</v>
      </c>
    </row>
    <row r="1929" spans="10:13">
      <c r="J1929" t="str">
        <f t="shared" si="130"/>
        <v/>
      </c>
      <c r="K1929" s="8">
        <f t="shared" ref="K1929:K1992" si="132">O1929+Q1929+S1929+U1929+W1929+Y1929+AA1929+AC1929+AE1929+AG1929+AI1929+AK1929+AM1929+AO1929+AQ1929+AS1929+AU1929+AW1929+AY1929+BA1929+BC1929+BE1929+BG1929+BI1929+BK1929+BM1929+BO1929++BQ1929+BS1929+BU1929+BW1929</f>
        <v>0</v>
      </c>
      <c r="L1929" s="8">
        <f t="shared" ref="L1929:L1992" si="133">P1929+R1929+T1929+V1929+X1929+Z1929+AB1929+AD1929+AF1929+AH1929+AJ1929+AL1929+AN1929+AP1929+AR1929+AT1929+AV1929+AX1929+AZ1929+BB1929+BD1929+BF1929+BH1929+BJ1929+BL1929+BN1929+BP1929++BR1929+BT1929+BV1929+BX1929</f>
        <v>0</v>
      </c>
      <c r="M1929" s="9">
        <f t="shared" si="131"/>
        <v>0</v>
      </c>
    </row>
    <row r="1930" spans="10:13">
      <c r="J1930" t="str">
        <f t="shared" si="130"/>
        <v/>
      </c>
      <c r="K1930" s="8">
        <f t="shared" si="132"/>
        <v>0</v>
      </c>
      <c r="L1930" s="8">
        <f t="shared" si="133"/>
        <v>0</v>
      </c>
      <c r="M1930" s="9">
        <f t="shared" si="131"/>
        <v>0</v>
      </c>
    </row>
    <row r="1931" spans="10:13">
      <c r="J1931" t="str">
        <f t="shared" si="130"/>
        <v/>
      </c>
      <c r="K1931" s="8">
        <f t="shared" si="132"/>
        <v>0</v>
      </c>
      <c r="L1931" s="8">
        <f t="shared" si="133"/>
        <v>0</v>
      </c>
      <c r="M1931" s="9">
        <f t="shared" si="131"/>
        <v>0</v>
      </c>
    </row>
    <row r="1932" spans="10:13">
      <c r="J1932" t="str">
        <f t="shared" si="130"/>
        <v/>
      </c>
      <c r="K1932" s="8">
        <f t="shared" si="132"/>
        <v>0</v>
      </c>
      <c r="L1932" s="8">
        <f t="shared" si="133"/>
        <v>0</v>
      </c>
      <c r="M1932" s="9">
        <f t="shared" si="131"/>
        <v>0</v>
      </c>
    </row>
    <row r="1933" spans="10:13">
      <c r="J1933" t="str">
        <f t="shared" si="130"/>
        <v/>
      </c>
      <c r="K1933" s="8">
        <f t="shared" si="132"/>
        <v>0</v>
      </c>
      <c r="L1933" s="8">
        <f t="shared" si="133"/>
        <v>0</v>
      </c>
      <c r="M1933" s="9">
        <f t="shared" si="131"/>
        <v>0</v>
      </c>
    </row>
    <row r="1934" spans="10:13">
      <c r="J1934" t="str">
        <f t="shared" si="130"/>
        <v/>
      </c>
      <c r="K1934" s="8">
        <f t="shared" si="132"/>
        <v>0</v>
      </c>
      <c r="L1934" s="8">
        <f t="shared" si="133"/>
        <v>0</v>
      </c>
      <c r="M1934" s="9">
        <f t="shared" si="131"/>
        <v>0</v>
      </c>
    </row>
    <row r="1935" spans="10:13">
      <c r="J1935" t="str">
        <f t="shared" ref="J1935:J1998" si="134">IF(K1935&gt;0,IF(C1935="open","plan open",IF(C1935="close","plan close","")),IF(C1935="open","unplan open",IF(C1935="close","unplan close","")))</f>
        <v/>
      </c>
      <c r="K1935" s="8">
        <f t="shared" si="132"/>
        <v>0</v>
      </c>
      <c r="L1935" s="8">
        <f t="shared" si="133"/>
        <v>0</v>
      </c>
      <c r="M1935" s="9">
        <f t="shared" si="131"/>
        <v>0</v>
      </c>
    </row>
    <row r="1936" spans="10:13">
      <c r="J1936" t="str">
        <f t="shared" si="134"/>
        <v/>
      </c>
      <c r="K1936" s="8">
        <f t="shared" si="132"/>
        <v>0</v>
      </c>
      <c r="L1936" s="8">
        <f t="shared" si="133"/>
        <v>0</v>
      </c>
      <c r="M1936" s="9">
        <f t="shared" si="131"/>
        <v>0</v>
      </c>
    </row>
    <row r="1937" spans="10:13">
      <c r="J1937" t="str">
        <f t="shared" si="134"/>
        <v/>
      </c>
      <c r="K1937" s="8">
        <f t="shared" si="132"/>
        <v>0</v>
      </c>
      <c r="L1937" s="8">
        <f t="shared" si="133"/>
        <v>0</v>
      </c>
      <c r="M1937" s="9">
        <f t="shared" si="131"/>
        <v>0</v>
      </c>
    </row>
    <row r="1938" spans="10:13">
      <c r="J1938" t="str">
        <f t="shared" si="134"/>
        <v/>
      </c>
      <c r="K1938" s="8">
        <f t="shared" si="132"/>
        <v>0</v>
      </c>
      <c r="L1938" s="8">
        <f t="shared" si="133"/>
        <v>0</v>
      </c>
      <c r="M1938" s="9">
        <f t="shared" si="131"/>
        <v>0</v>
      </c>
    </row>
    <row r="1939" spans="10:13">
      <c r="J1939" t="str">
        <f t="shared" si="134"/>
        <v/>
      </c>
      <c r="K1939" s="8">
        <f t="shared" si="132"/>
        <v>0</v>
      </c>
      <c r="L1939" s="8">
        <f t="shared" si="133"/>
        <v>0</v>
      </c>
      <c r="M1939" s="9">
        <f t="shared" si="131"/>
        <v>0</v>
      </c>
    </row>
    <row r="1940" spans="10:13">
      <c r="J1940" t="str">
        <f t="shared" si="134"/>
        <v/>
      </c>
      <c r="K1940" s="8">
        <f t="shared" si="132"/>
        <v>0</v>
      </c>
      <c r="L1940" s="8">
        <f t="shared" si="133"/>
        <v>0</v>
      </c>
      <c r="M1940" s="9">
        <f t="shared" si="131"/>
        <v>0</v>
      </c>
    </row>
    <row r="1941" spans="10:13">
      <c r="J1941" t="str">
        <f t="shared" si="134"/>
        <v/>
      </c>
      <c r="K1941" s="8">
        <f t="shared" si="132"/>
        <v>0</v>
      </c>
      <c r="L1941" s="8">
        <f t="shared" si="133"/>
        <v>0</v>
      </c>
      <c r="M1941" s="9">
        <f t="shared" si="131"/>
        <v>0</v>
      </c>
    </row>
    <row r="1942" spans="10:13">
      <c r="J1942" t="str">
        <f t="shared" si="134"/>
        <v/>
      </c>
      <c r="K1942" s="8">
        <f t="shared" si="132"/>
        <v>0</v>
      </c>
      <c r="L1942" s="8">
        <f t="shared" si="133"/>
        <v>0</v>
      </c>
      <c r="M1942" s="9">
        <f t="shared" si="131"/>
        <v>0</v>
      </c>
    </row>
    <row r="1943" spans="10:13">
      <c r="J1943" t="str">
        <f t="shared" si="134"/>
        <v/>
      </c>
      <c r="K1943" s="8">
        <f t="shared" si="132"/>
        <v>0</v>
      </c>
      <c r="L1943" s="8">
        <f t="shared" si="133"/>
        <v>0</v>
      </c>
      <c r="M1943" s="9">
        <f t="shared" si="131"/>
        <v>0</v>
      </c>
    </row>
    <row r="1944" spans="10:13">
      <c r="J1944" t="str">
        <f t="shared" si="134"/>
        <v/>
      </c>
      <c r="K1944" s="8">
        <f t="shared" si="132"/>
        <v>0</v>
      </c>
      <c r="L1944" s="8">
        <f t="shared" si="133"/>
        <v>0</v>
      </c>
      <c r="M1944" s="9">
        <f t="shared" si="131"/>
        <v>0</v>
      </c>
    </row>
    <row r="1945" spans="10:13">
      <c r="J1945" t="str">
        <f t="shared" si="134"/>
        <v/>
      </c>
      <c r="K1945" s="8">
        <f t="shared" si="132"/>
        <v>0</v>
      </c>
      <c r="L1945" s="8">
        <f t="shared" si="133"/>
        <v>0</v>
      </c>
      <c r="M1945" s="9">
        <f t="shared" si="131"/>
        <v>0</v>
      </c>
    </row>
    <row r="1946" spans="10:13">
      <c r="J1946" t="str">
        <f t="shared" si="134"/>
        <v/>
      </c>
      <c r="K1946" s="8">
        <f t="shared" si="132"/>
        <v>0</v>
      </c>
      <c r="L1946" s="8">
        <f t="shared" si="133"/>
        <v>0</v>
      </c>
      <c r="M1946" s="9">
        <f t="shared" si="131"/>
        <v>0</v>
      </c>
    </row>
    <row r="1947" spans="10:13">
      <c r="J1947" t="str">
        <f t="shared" si="134"/>
        <v/>
      </c>
      <c r="K1947" s="8">
        <f t="shared" si="132"/>
        <v>0</v>
      </c>
      <c r="L1947" s="8">
        <f t="shared" si="133"/>
        <v>0</v>
      </c>
      <c r="M1947" s="9">
        <f t="shared" si="131"/>
        <v>0</v>
      </c>
    </row>
    <row r="1948" spans="10:13">
      <c r="J1948" t="str">
        <f t="shared" si="134"/>
        <v/>
      </c>
      <c r="K1948" s="8">
        <f t="shared" si="132"/>
        <v>0</v>
      </c>
      <c r="L1948" s="8">
        <f t="shared" si="133"/>
        <v>0</v>
      </c>
      <c r="M1948" s="9">
        <f t="shared" si="131"/>
        <v>0</v>
      </c>
    </row>
    <row r="1949" spans="10:13">
      <c r="J1949" t="str">
        <f t="shared" si="134"/>
        <v/>
      </c>
      <c r="K1949" s="8">
        <f t="shared" si="132"/>
        <v>0</v>
      </c>
      <c r="L1949" s="8">
        <f t="shared" si="133"/>
        <v>0</v>
      </c>
      <c r="M1949" s="9">
        <f t="shared" si="131"/>
        <v>0</v>
      </c>
    </row>
    <row r="1950" spans="10:13">
      <c r="J1950" t="str">
        <f t="shared" si="134"/>
        <v/>
      </c>
      <c r="K1950" s="8">
        <f t="shared" si="132"/>
        <v>0</v>
      </c>
      <c r="L1950" s="8">
        <f t="shared" si="133"/>
        <v>0</v>
      </c>
      <c r="M1950" s="9">
        <f t="shared" si="131"/>
        <v>0</v>
      </c>
    </row>
    <row r="1951" spans="10:13">
      <c r="J1951" t="str">
        <f t="shared" si="134"/>
        <v/>
      </c>
      <c r="K1951" s="8">
        <f t="shared" si="132"/>
        <v>0</v>
      </c>
      <c r="L1951" s="8">
        <f t="shared" si="133"/>
        <v>0</v>
      </c>
      <c r="M1951" s="9">
        <f t="shared" si="131"/>
        <v>0</v>
      </c>
    </row>
    <row r="1952" spans="10:13">
      <c r="J1952" t="str">
        <f t="shared" si="134"/>
        <v/>
      </c>
      <c r="K1952" s="8">
        <f t="shared" si="132"/>
        <v>0</v>
      </c>
      <c r="L1952" s="8">
        <f t="shared" si="133"/>
        <v>0</v>
      </c>
      <c r="M1952" s="9">
        <f t="shared" ref="M1952:M2002" si="135">IFERROR(L1952/K1952,0)</f>
        <v>0</v>
      </c>
    </row>
    <row r="1953" spans="10:13">
      <c r="J1953" t="str">
        <f t="shared" si="134"/>
        <v/>
      </c>
      <c r="K1953" s="8">
        <f t="shared" si="132"/>
        <v>0</v>
      </c>
      <c r="L1953" s="8">
        <f t="shared" si="133"/>
        <v>0</v>
      </c>
      <c r="M1953" s="9">
        <f t="shared" si="135"/>
        <v>0</v>
      </c>
    </row>
    <row r="1954" spans="10:13">
      <c r="J1954" t="str">
        <f t="shared" si="134"/>
        <v/>
      </c>
      <c r="K1954" s="8">
        <f t="shared" si="132"/>
        <v>0</v>
      </c>
      <c r="L1954" s="8">
        <f t="shared" si="133"/>
        <v>0</v>
      </c>
      <c r="M1954" s="9">
        <f t="shared" si="135"/>
        <v>0</v>
      </c>
    </row>
    <row r="1955" spans="10:13">
      <c r="J1955" t="str">
        <f t="shared" si="134"/>
        <v/>
      </c>
      <c r="K1955" s="8">
        <f t="shared" si="132"/>
        <v>0</v>
      </c>
      <c r="L1955" s="8">
        <f t="shared" si="133"/>
        <v>0</v>
      </c>
      <c r="M1955" s="9">
        <f t="shared" si="135"/>
        <v>0</v>
      </c>
    </row>
    <row r="1956" spans="10:13">
      <c r="J1956" t="str">
        <f t="shared" si="134"/>
        <v/>
      </c>
      <c r="K1956" s="8">
        <f t="shared" si="132"/>
        <v>0</v>
      </c>
      <c r="L1956" s="8">
        <f t="shared" si="133"/>
        <v>0</v>
      </c>
      <c r="M1956" s="9">
        <f t="shared" si="135"/>
        <v>0</v>
      </c>
    </row>
    <row r="1957" spans="10:13">
      <c r="J1957" t="str">
        <f t="shared" si="134"/>
        <v/>
      </c>
      <c r="K1957" s="8">
        <f t="shared" si="132"/>
        <v>0</v>
      </c>
      <c r="L1957" s="8">
        <f t="shared" si="133"/>
        <v>0</v>
      </c>
      <c r="M1957" s="9">
        <f t="shared" si="135"/>
        <v>0</v>
      </c>
    </row>
    <row r="1958" spans="10:13">
      <c r="J1958" t="str">
        <f t="shared" si="134"/>
        <v/>
      </c>
      <c r="K1958" s="8">
        <f t="shared" si="132"/>
        <v>0</v>
      </c>
      <c r="L1958" s="8">
        <f t="shared" si="133"/>
        <v>0</v>
      </c>
      <c r="M1958" s="9">
        <f t="shared" si="135"/>
        <v>0</v>
      </c>
    </row>
    <row r="1959" spans="10:13">
      <c r="J1959" t="str">
        <f t="shared" si="134"/>
        <v/>
      </c>
      <c r="K1959" s="8">
        <f t="shared" si="132"/>
        <v>0</v>
      </c>
      <c r="L1959" s="8">
        <f t="shared" si="133"/>
        <v>0</v>
      </c>
      <c r="M1959" s="9">
        <f t="shared" si="135"/>
        <v>0</v>
      </c>
    </row>
    <row r="1960" spans="10:13">
      <c r="J1960" t="str">
        <f t="shared" si="134"/>
        <v/>
      </c>
      <c r="K1960" s="8">
        <f t="shared" si="132"/>
        <v>0</v>
      </c>
      <c r="L1960" s="8">
        <f t="shared" si="133"/>
        <v>0</v>
      </c>
      <c r="M1960" s="9">
        <f t="shared" si="135"/>
        <v>0</v>
      </c>
    </row>
    <row r="1961" spans="10:13">
      <c r="J1961" t="str">
        <f t="shared" si="134"/>
        <v/>
      </c>
      <c r="K1961" s="8">
        <f t="shared" si="132"/>
        <v>0</v>
      </c>
      <c r="L1961" s="8">
        <f t="shared" si="133"/>
        <v>0</v>
      </c>
      <c r="M1961" s="9">
        <f t="shared" si="135"/>
        <v>0</v>
      </c>
    </row>
    <row r="1962" spans="10:13">
      <c r="J1962" t="str">
        <f t="shared" si="134"/>
        <v/>
      </c>
      <c r="K1962" s="8">
        <f t="shared" si="132"/>
        <v>0</v>
      </c>
      <c r="L1962" s="8">
        <f t="shared" si="133"/>
        <v>0</v>
      </c>
      <c r="M1962" s="9">
        <f t="shared" si="135"/>
        <v>0</v>
      </c>
    </row>
    <row r="1963" spans="10:13">
      <c r="J1963" t="str">
        <f t="shared" si="134"/>
        <v/>
      </c>
      <c r="K1963" s="8">
        <f t="shared" si="132"/>
        <v>0</v>
      </c>
      <c r="L1963" s="8">
        <f t="shared" si="133"/>
        <v>0</v>
      </c>
      <c r="M1963" s="9">
        <f t="shared" si="135"/>
        <v>0</v>
      </c>
    </row>
    <row r="1964" spans="10:13">
      <c r="J1964" t="str">
        <f t="shared" si="134"/>
        <v/>
      </c>
      <c r="K1964" s="8">
        <f t="shared" si="132"/>
        <v>0</v>
      </c>
      <c r="L1964" s="8">
        <f t="shared" si="133"/>
        <v>0</v>
      </c>
      <c r="M1964" s="9">
        <f t="shared" si="135"/>
        <v>0</v>
      </c>
    </row>
    <row r="1965" spans="10:13">
      <c r="J1965" t="str">
        <f t="shared" si="134"/>
        <v/>
      </c>
      <c r="K1965" s="8">
        <f t="shared" si="132"/>
        <v>0</v>
      </c>
      <c r="L1965" s="8">
        <f t="shared" si="133"/>
        <v>0</v>
      </c>
      <c r="M1965" s="9">
        <f t="shared" si="135"/>
        <v>0</v>
      </c>
    </row>
    <row r="1966" spans="10:13">
      <c r="J1966" t="str">
        <f t="shared" si="134"/>
        <v/>
      </c>
      <c r="K1966" s="8">
        <f t="shared" si="132"/>
        <v>0</v>
      </c>
      <c r="L1966" s="8">
        <f t="shared" si="133"/>
        <v>0</v>
      </c>
      <c r="M1966" s="9">
        <f t="shared" si="135"/>
        <v>0</v>
      </c>
    </row>
    <row r="1967" spans="10:13">
      <c r="J1967" t="str">
        <f t="shared" si="134"/>
        <v/>
      </c>
      <c r="K1967" s="8">
        <f t="shared" si="132"/>
        <v>0</v>
      </c>
      <c r="L1967" s="8">
        <f t="shared" si="133"/>
        <v>0</v>
      </c>
      <c r="M1967" s="9">
        <f t="shared" si="135"/>
        <v>0</v>
      </c>
    </row>
    <row r="1968" spans="10:13">
      <c r="J1968" t="str">
        <f t="shared" si="134"/>
        <v/>
      </c>
      <c r="K1968" s="8">
        <f t="shared" si="132"/>
        <v>0</v>
      </c>
      <c r="L1968" s="8">
        <f t="shared" si="133"/>
        <v>0</v>
      </c>
      <c r="M1968" s="9">
        <f t="shared" si="135"/>
        <v>0</v>
      </c>
    </row>
    <row r="1969" spans="10:13">
      <c r="J1969" t="str">
        <f t="shared" si="134"/>
        <v/>
      </c>
      <c r="K1969" s="8">
        <f t="shared" si="132"/>
        <v>0</v>
      </c>
      <c r="L1969" s="8">
        <f t="shared" si="133"/>
        <v>0</v>
      </c>
      <c r="M1969" s="9">
        <f t="shared" si="135"/>
        <v>0</v>
      </c>
    </row>
    <row r="1970" spans="10:13">
      <c r="J1970" t="str">
        <f t="shared" si="134"/>
        <v/>
      </c>
      <c r="K1970" s="8">
        <f t="shared" si="132"/>
        <v>0</v>
      </c>
      <c r="L1970" s="8">
        <f t="shared" si="133"/>
        <v>0</v>
      </c>
      <c r="M1970" s="9">
        <f t="shared" si="135"/>
        <v>0</v>
      </c>
    </row>
    <row r="1971" spans="10:13">
      <c r="J1971" t="str">
        <f t="shared" si="134"/>
        <v/>
      </c>
      <c r="K1971" s="8">
        <f t="shared" si="132"/>
        <v>0</v>
      </c>
      <c r="L1971" s="8">
        <f t="shared" si="133"/>
        <v>0</v>
      </c>
      <c r="M1971" s="9">
        <f t="shared" si="135"/>
        <v>0</v>
      </c>
    </row>
    <row r="1972" spans="10:13">
      <c r="J1972" t="str">
        <f t="shared" si="134"/>
        <v/>
      </c>
      <c r="K1972" s="8">
        <f t="shared" si="132"/>
        <v>0</v>
      </c>
      <c r="L1972" s="8">
        <f t="shared" si="133"/>
        <v>0</v>
      </c>
      <c r="M1972" s="9">
        <f t="shared" si="135"/>
        <v>0</v>
      </c>
    </row>
    <row r="1973" spans="10:13">
      <c r="J1973" t="str">
        <f t="shared" si="134"/>
        <v/>
      </c>
      <c r="K1973" s="8">
        <f t="shared" si="132"/>
        <v>0</v>
      </c>
      <c r="L1973" s="8">
        <f t="shared" si="133"/>
        <v>0</v>
      </c>
      <c r="M1973" s="9">
        <f t="shared" si="135"/>
        <v>0</v>
      </c>
    </row>
    <row r="1974" spans="10:13">
      <c r="J1974" t="str">
        <f t="shared" si="134"/>
        <v/>
      </c>
      <c r="K1974" s="8">
        <f t="shared" si="132"/>
        <v>0</v>
      </c>
      <c r="L1974" s="8">
        <f t="shared" si="133"/>
        <v>0</v>
      </c>
      <c r="M1974" s="9">
        <f t="shared" si="135"/>
        <v>0</v>
      </c>
    </row>
    <row r="1975" spans="10:13">
      <c r="J1975" t="str">
        <f t="shared" si="134"/>
        <v/>
      </c>
      <c r="K1975" s="8">
        <f t="shared" si="132"/>
        <v>0</v>
      </c>
      <c r="L1975" s="8">
        <f t="shared" si="133"/>
        <v>0</v>
      </c>
      <c r="M1975" s="9">
        <f t="shared" si="135"/>
        <v>0</v>
      </c>
    </row>
    <row r="1976" spans="10:13">
      <c r="J1976" t="str">
        <f t="shared" si="134"/>
        <v/>
      </c>
      <c r="K1976" s="8">
        <f t="shared" si="132"/>
        <v>0</v>
      </c>
      <c r="L1976" s="8">
        <f t="shared" si="133"/>
        <v>0</v>
      </c>
      <c r="M1976" s="9">
        <f t="shared" si="135"/>
        <v>0</v>
      </c>
    </row>
    <row r="1977" spans="10:13">
      <c r="J1977" t="str">
        <f t="shared" si="134"/>
        <v/>
      </c>
      <c r="K1977" s="8">
        <f t="shared" si="132"/>
        <v>0</v>
      </c>
      <c r="L1977" s="8">
        <f t="shared" si="133"/>
        <v>0</v>
      </c>
      <c r="M1977" s="9">
        <f t="shared" si="135"/>
        <v>0</v>
      </c>
    </row>
    <row r="1978" spans="10:13">
      <c r="J1978" t="str">
        <f t="shared" si="134"/>
        <v/>
      </c>
      <c r="K1978" s="8">
        <f t="shared" si="132"/>
        <v>0</v>
      </c>
      <c r="L1978" s="8">
        <f t="shared" si="133"/>
        <v>0</v>
      </c>
      <c r="M1978" s="9">
        <f t="shared" si="135"/>
        <v>0</v>
      </c>
    </row>
    <row r="1979" spans="10:13">
      <c r="J1979" t="str">
        <f t="shared" si="134"/>
        <v/>
      </c>
      <c r="K1979" s="8">
        <f t="shared" si="132"/>
        <v>0</v>
      </c>
      <c r="L1979" s="8">
        <f t="shared" si="133"/>
        <v>0</v>
      </c>
      <c r="M1979" s="9">
        <f t="shared" si="135"/>
        <v>0</v>
      </c>
    </row>
    <row r="1980" spans="10:13">
      <c r="J1980" t="str">
        <f t="shared" si="134"/>
        <v/>
      </c>
      <c r="K1980" s="8">
        <f t="shared" si="132"/>
        <v>0</v>
      </c>
      <c r="L1980" s="8">
        <f t="shared" si="133"/>
        <v>0</v>
      </c>
      <c r="M1980" s="9">
        <f t="shared" si="135"/>
        <v>0</v>
      </c>
    </row>
    <row r="1981" spans="10:13">
      <c r="J1981" t="str">
        <f t="shared" si="134"/>
        <v/>
      </c>
      <c r="K1981" s="8">
        <f t="shared" si="132"/>
        <v>0</v>
      </c>
      <c r="L1981" s="8">
        <f t="shared" si="133"/>
        <v>0</v>
      </c>
      <c r="M1981" s="9">
        <f t="shared" si="135"/>
        <v>0</v>
      </c>
    </row>
    <row r="1982" spans="10:13">
      <c r="J1982" t="str">
        <f t="shared" si="134"/>
        <v/>
      </c>
      <c r="K1982" s="8">
        <f t="shared" si="132"/>
        <v>0</v>
      </c>
      <c r="L1982" s="8">
        <f t="shared" si="133"/>
        <v>0</v>
      </c>
      <c r="M1982" s="9">
        <f t="shared" si="135"/>
        <v>0</v>
      </c>
    </row>
    <row r="1983" spans="10:13">
      <c r="J1983" t="str">
        <f t="shared" si="134"/>
        <v/>
      </c>
      <c r="K1983" s="8">
        <f t="shared" si="132"/>
        <v>0</v>
      </c>
      <c r="L1983" s="8">
        <f t="shared" si="133"/>
        <v>0</v>
      </c>
      <c r="M1983" s="9">
        <f t="shared" si="135"/>
        <v>0</v>
      </c>
    </row>
    <row r="1984" spans="10:13">
      <c r="J1984" t="str">
        <f t="shared" si="134"/>
        <v/>
      </c>
      <c r="K1984" s="8">
        <f t="shared" si="132"/>
        <v>0</v>
      </c>
      <c r="L1984" s="8">
        <f t="shared" si="133"/>
        <v>0</v>
      </c>
      <c r="M1984" s="9">
        <f t="shared" si="135"/>
        <v>0</v>
      </c>
    </row>
    <row r="1985" spans="10:13">
      <c r="J1985" t="str">
        <f t="shared" si="134"/>
        <v/>
      </c>
      <c r="K1985" s="8">
        <f t="shared" si="132"/>
        <v>0</v>
      </c>
      <c r="L1985" s="8">
        <f t="shared" si="133"/>
        <v>0</v>
      </c>
      <c r="M1985" s="9">
        <f t="shared" si="135"/>
        <v>0</v>
      </c>
    </row>
    <row r="1986" spans="10:13">
      <c r="J1986" t="str">
        <f t="shared" si="134"/>
        <v/>
      </c>
      <c r="K1986" s="8">
        <f t="shared" si="132"/>
        <v>0</v>
      </c>
      <c r="L1986" s="8">
        <f t="shared" si="133"/>
        <v>0</v>
      </c>
      <c r="M1986" s="9">
        <f t="shared" si="135"/>
        <v>0</v>
      </c>
    </row>
    <row r="1987" spans="10:13">
      <c r="J1987" t="str">
        <f t="shared" si="134"/>
        <v/>
      </c>
      <c r="K1987" s="8">
        <f t="shared" si="132"/>
        <v>0</v>
      </c>
      <c r="L1987" s="8">
        <f t="shared" si="133"/>
        <v>0</v>
      </c>
      <c r="M1987" s="9">
        <f t="shared" si="135"/>
        <v>0</v>
      </c>
    </row>
    <row r="1988" spans="10:13">
      <c r="J1988" t="str">
        <f t="shared" si="134"/>
        <v/>
      </c>
      <c r="K1988" s="8">
        <f t="shared" si="132"/>
        <v>0</v>
      </c>
      <c r="L1988" s="8">
        <f t="shared" si="133"/>
        <v>0</v>
      </c>
      <c r="M1988" s="9">
        <f t="shared" si="135"/>
        <v>0</v>
      </c>
    </row>
    <row r="1989" spans="10:13">
      <c r="J1989" t="str">
        <f t="shared" si="134"/>
        <v/>
      </c>
      <c r="K1989" s="8">
        <f t="shared" si="132"/>
        <v>0</v>
      </c>
      <c r="L1989" s="8">
        <f t="shared" si="133"/>
        <v>0</v>
      </c>
      <c r="M1989" s="9">
        <f t="shared" si="135"/>
        <v>0</v>
      </c>
    </row>
    <row r="1990" spans="10:13">
      <c r="J1990" t="str">
        <f t="shared" si="134"/>
        <v/>
      </c>
      <c r="K1990" s="8">
        <f t="shared" si="132"/>
        <v>0</v>
      </c>
      <c r="L1990" s="8">
        <f t="shared" si="133"/>
        <v>0</v>
      </c>
      <c r="M1990" s="9">
        <f t="shared" si="135"/>
        <v>0</v>
      </c>
    </row>
    <row r="1991" spans="10:13">
      <c r="J1991" t="str">
        <f t="shared" si="134"/>
        <v/>
      </c>
      <c r="K1991" s="8">
        <f t="shared" si="132"/>
        <v>0</v>
      </c>
      <c r="L1991" s="8">
        <f t="shared" si="133"/>
        <v>0</v>
      </c>
      <c r="M1991" s="9">
        <f t="shared" si="135"/>
        <v>0</v>
      </c>
    </row>
    <row r="1992" spans="10:13">
      <c r="J1992" t="str">
        <f t="shared" si="134"/>
        <v/>
      </c>
      <c r="K1992" s="8">
        <f t="shared" si="132"/>
        <v>0</v>
      </c>
      <c r="L1992" s="8">
        <f t="shared" si="133"/>
        <v>0</v>
      </c>
      <c r="M1992" s="9">
        <f t="shared" si="135"/>
        <v>0</v>
      </c>
    </row>
    <row r="1993" spans="10:13">
      <c r="J1993" t="str">
        <f t="shared" si="134"/>
        <v/>
      </c>
      <c r="K1993" s="8">
        <f t="shared" ref="K1993:K2002" si="136">O1993+Q1993+S1993+U1993+W1993+Y1993+AA1993+AC1993+AE1993+AG1993+AI1993+AK1993+AM1993+AO1993+AQ1993+AS1993+AU1993+AW1993+AY1993+BA1993+BC1993+BE1993+BG1993+BI1993+BK1993+BM1993+BO1993++BQ1993+BS1993+BU1993+BW1993</f>
        <v>0</v>
      </c>
      <c r="L1993" s="8">
        <f t="shared" ref="L1993:L2002" si="137">P1993+R1993+T1993+V1993+X1993+Z1993+AB1993+AD1993+AF1993+AH1993+AJ1993+AL1993+AN1993+AP1993+AR1993+AT1993+AV1993+AX1993+AZ1993+BB1993+BD1993+BF1993+BH1993+BJ1993+BL1993+BN1993+BP1993++BR1993+BT1993+BV1993+BX1993</f>
        <v>0</v>
      </c>
      <c r="M1993" s="9">
        <f t="shared" si="135"/>
        <v>0</v>
      </c>
    </row>
    <row r="1994" spans="10:13">
      <c r="J1994" t="str">
        <f t="shared" si="134"/>
        <v/>
      </c>
      <c r="K1994" s="8">
        <f t="shared" si="136"/>
        <v>0</v>
      </c>
      <c r="L1994" s="8">
        <f t="shared" si="137"/>
        <v>0</v>
      </c>
      <c r="M1994" s="9">
        <f t="shared" si="135"/>
        <v>0</v>
      </c>
    </row>
    <row r="1995" spans="10:13">
      <c r="J1995" t="str">
        <f t="shared" si="134"/>
        <v/>
      </c>
      <c r="K1995" s="8">
        <f t="shared" si="136"/>
        <v>0</v>
      </c>
      <c r="L1995" s="8">
        <f t="shared" si="137"/>
        <v>0</v>
      </c>
      <c r="M1995" s="9">
        <f t="shared" si="135"/>
        <v>0</v>
      </c>
    </row>
    <row r="1996" spans="10:13">
      <c r="J1996" t="str">
        <f t="shared" si="134"/>
        <v/>
      </c>
      <c r="K1996" s="8">
        <f t="shared" si="136"/>
        <v>0</v>
      </c>
      <c r="L1996" s="8">
        <f t="shared" si="137"/>
        <v>0</v>
      </c>
      <c r="M1996" s="9">
        <f t="shared" si="135"/>
        <v>0</v>
      </c>
    </row>
    <row r="1997" spans="10:13">
      <c r="J1997" t="str">
        <f t="shared" si="134"/>
        <v/>
      </c>
      <c r="K1997" s="8">
        <f t="shared" si="136"/>
        <v>0</v>
      </c>
      <c r="L1997" s="8">
        <f t="shared" si="137"/>
        <v>0</v>
      </c>
      <c r="M1997" s="9">
        <f t="shared" si="135"/>
        <v>0</v>
      </c>
    </row>
    <row r="1998" spans="10:13">
      <c r="J1998" t="str">
        <f t="shared" si="134"/>
        <v/>
      </c>
      <c r="K1998" s="8">
        <f t="shared" si="136"/>
        <v>0</v>
      </c>
      <c r="L1998" s="8">
        <f t="shared" si="137"/>
        <v>0</v>
      </c>
      <c r="M1998" s="9">
        <f t="shared" si="135"/>
        <v>0</v>
      </c>
    </row>
    <row r="1999" spans="10:13">
      <c r="J1999" t="str">
        <f t="shared" ref="J1999:J2062" si="138">IF(K1999&gt;0,IF(C1999="open","plan open",IF(C1999="close","plan close","")),IF(C1999="open","unplan open",IF(C1999="close","unplan close","")))</f>
        <v/>
      </c>
      <c r="K1999" s="8">
        <f t="shared" si="136"/>
        <v>0</v>
      </c>
      <c r="L1999" s="8">
        <f t="shared" si="137"/>
        <v>0</v>
      </c>
      <c r="M1999" s="9">
        <f t="shared" si="135"/>
        <v>0</v>
      </c>
    </row>
    <row r="2000" spans="10:13">
      <c r="J2000" t="str">
        <f t="shared" si="138"/>
        <v/>
      </c>
      <c r="K2000" s="8">
        <f t="shared" si="136"/>
        <v>0</v>
      </c>
      <c r="L2000" s="8">
        <f t="shared" si="137"/>
        <v>0</v>
      </c>
      <c r="M2000" s="9">
        <f t="shared" si="135"/>
        <v>0</v>
      </c>
    </row>
    <row r="2001" spans="10:13">
      <c r="J2001" t="str">
        <f t="shared" si="138"/>
        <v/>
      </c>
      <c r="K2001" s="8">
        <f t="shared" si="136"/>
        <v>0</v>
      </c>
      <c r="L2001" s="8">
        <f t="shared" si="137"/>
        <v>0</v>
      </c>
      <c r="M2001" s="9">
        <f t="shared" si="135"/>
        <v>0</v>
      </c>
    </row>
    <row r="2002" spans="10:13">
      <c r="J2002" t="str">
        <f t="shared" si="138"/>
        <v/>
      </c>
      <c r="K2002" s="8">
        <f t="shared" si="136"/>
        <v>0</v>
      </c>
      <c r="L2002" s="8">
        <f t="shared" si="137"/>
        <v>0</v>
      </c>
      <c r="M2002" s="9">
        <f t="shared" si="135"/>
        <v>0</v>
      </c>
    </row>
    <row r="2003" spans="10:10">
      <c r="J2003" t="str">
        <f t="shared" si="138"/>
        <v/>
      </c>
    </row>
    <row r="2004" spans="10:10">
      <c r="J2004" t="str">
        <f t="shared" si="138"/>
        <v/>
      </c>
    </row>
    <row r="2005" spans="10:10">
      <c r="J2005" t="str">
        <f t="shared" si="138"/>
        <v/>
      </c>
    </row>
    <row r="2006" spans="10:10">
      <c r="J2006" t="str">
        <f t="shared" si="138"/>
        <v/>
      </c>
    </row>
    <row r="2007" spans="10:10">
      <c r="J2007" t="str">
        <f t="shared" si="138"/>
        <v/>
      </c>
    </row>
    <row r="2008" spans="10:10">
      <c r="J2008" t="str">
        <f t="shared" si="138"/>
        <v/>
      </c>
    </row>
    <row r="2009" spans="10:10">
      <c r="J2009" t="str">
        <f t="shared" si="138"/>
        <v/>
      </c>
    </row>
    <row r="2010" spans="10:10">
      <c r="J2010" t="str">
        <f t="shared" si="138"/>
        <v/>
      </c>
    </row>
    <row r="2011" spans="10:10">
      <c r="J2011" t="str">
        <f t="shared" si="138"/>
        <v/>
      </c>
    </row>
    <row r="2012" spans="10:10">
      <c r="J2012" t="str">
        <f t="shared" si="138"/>
        <v/>
      </c>
    </row>
    <row r="2013" spans="10:10">
      <c r="J2013" t="str">
        <f t="shared" si="138"/>
        <v/>
      </c>
    </row>
    <row r="2014" spans="10:10">
      <c r="J2014" t="str">
        <f t="shared" si="138"/>
        <v/>
      </c>
    </row>
    <row r="2015" spans="10:10">
      <c r="J2015" t="str">
        <f t="shared" si="138"/>
        <v/>
      </c>
    </row>
    <row r="2016" spans="10:10">
      <c r="J2016" t="str">
        <f t="shared" si="138"/>
        <v/>
      </c>
    </row>
    <row r="2017" spans="10:10">
      <c r="J2017" t="str">
        <f t="shared" si="138"/>
        <v/>
      </c>
    </row>
    <row r="2018" spans="10:10">
      <c r="J2018" t="str">
        <f t="shared" si="138"/>
        <v/>
      </c>
    </row>
    <row r="2019" spans="10:10">
      <c r="J2019" t="str">
        <f t="shared" si="138"/>
        <v/>
      </c>
    </row>
    <row r="2020" spans="10:10">
      <c r="J2020" t="str">
        <f t="shared" si="138"/>
        <v/>
      </c>
    </row>
    <row r="2021" spans="10:10">
      <c r="J2021" t="str">
        <f t="shared" si="138"/>
        <v/>
      </c>
    </row>
    <row r="2022" spans="10:10">
      <c r="J2022" t="str">
        <f t="shared" si="138"/>
        <v/>
      </c>
    </row>
    <row r="2023" spans="10:10">
      <c r="J2023" t="str">
        <f t="shared" si="138"/>
        <v/>
      </c>
    </row>
    <row r="2024" spans="10:10">
      <c r="J2024" t="str">
        <f t="shared" si="138"/>
        <v/>
      </c>
    </row>
    <row r="2025" spans="10:10">
      <c r="J2025" t="str">
        <f t="shared" si="138"/>
        <v/>
      </c>
    </row>
    <row r="2026" spans="10:10">
      <c r="J2026" t="str">
        <f t="shared" si="138"/>
        <v/>
      </c>
    </row>
    <row r="2027" spans="10:10">
      <c r="J2027" t="str">
        <f t="shared" si="138"/>
        <v/>
      </c>
    </row>
    <row r="2028" spans="10:10">
      <c r="J2028" t="str">
        <f t="shared" si="138"/>
        <v/>
      </c>
    </row>
    <row r="2029" spans="10:10">
      <c r="J2029" t="str">
        <f t="shared" si="138"/>
        <v/>
      </c>
    </row>
    <row r="2030" spans="10:10">
      <c r="J2030" t="str">
        <f t="shared" si="138"/>
        <v/>
      </c>
    </row>
    <row r="2031" spans="10:10">
      <c r="J2031" t="str">
        <f t="shared" si="138"/>
        <v/>
      </c>
    </row>
    <row r="2032" spans="10:10">
      <c r="J2032" t="str">
        <f t="shared" si="138"/>
        <v/>
      </c>
    </row>
    <row r="2033" spans="10:10">
      <c r="J2033" t="str">
        <f t="shared" si="138"/>
        <v/>
      </c>
    </row>
    <row r="2034" spans="10:10">
      <c r="J2034" t="str">
        <f t="shared" si="138"/>
        <v/>
      </c>
    </row>
    <row r="2035" spans="10:10">
      <c r="J2035" t="str">
        <f t="shared" si="138"/>
        <v/>
      </c>
    </row>
    <row r="2036" spans="10:10">
      <c r="J2036" t="str">
        <f t="shared" si="138"/>
        <v/>
      </c>
    </row>
    <row r="2037" spans="10:10">
      <c r="J2037" t="str">
        <f t="shared" si="138"/>
        <v/>
      </c>
    </row>
    <row r="2038" spans="10:10">
      <c r="J2038" t="str">
        <f t="shared" si="138"/>
        <v/>
      </c>
    </row>
    <row r="2039" spans="10:10">
      <c r="J2039" t="str">
        <f t="shared" si="138"/>
        <v/>
      </c>
    </row>
    <row r="2040" spans="10:10">
      <c r="J2040" t="str">
        <f t="shared" si="138"/>
        <v/>
      </c>
    </row>
    <row r="2041" spans="10:10">
      <c r="J2041" t="str">
        <f t="shared" si="138"/>
        <v/>
      </c>
    </row>
    <row r="2042" spans="10:10">
      <c r="J2042" t="str">
        <f t="shared" si="138"/>
        <v/>
      </c>
    </row>
    <row r="2043" spans="10:10">
      <c r="J2043" t="str">
        <f t="shared" si="138"/>
        <v/>
      </c>
    </row>
    <row r="2044" spans="10:10">
      <c r="J2044" t="str">
        <f t="shared" si="138"/>
        <v/>
      </c>
    </row>
    <row r="2045" spans="10:10">
      <c r="J2045" t="str">
        <f t="shared" si="138"/>
        <v/>
      </c>
    </row>
    <row r="2046" spans="10:10">
      <c r="J2046" t="str">
        <f t="shared" si="138"/>
        <v/>
      </c>
    </row>
    <row r="2047" spans="10:10">
      <c r="J2047" t="str">
        <f t="shared" si="138"/>
        <v/>
      </c>
    </row>
    <row r="2048" spans="10:10">
      <c r="J2048" t="str">
        <f t="shared" si="138"/>
        <v/>
      </c>
    </row>
    <row r="2049" spans="10:10">
      <c r="J2049" t="str">
        <f t="shared" si="138"/>
        <v/>
      </c>
    </row>
    <row r="2050" spans="10:10">
      <c r="J2050" t="str">
        <f t="shared" si="138"/>
        <v/>
      </c>
    </row>
    <row r="2051" spans="10:10">
      <c r="J2051" t="str">
        <f t="shared" si="138"/>
        <v/>
      </c>
    </row>
    <row r="2052" spans="10:10">
      <c r="J2052" t="str">
        <f t="shared" si="138"/>
        <v/>
      </c>
    </row>
    <row r="2053" spans="10:10">
      <c r="J2053" t="str">
        <f t="shared" si="138"/>
        <v/>
      </c>
    </row>
    <row r="2054" spans="10:10">
      <c r="J2054" t="str">
        <f t="shared" si="138"/>
        <v/>
      </c>
    </row>
    <row r="2055" spans="10:10">
      <c r="J2055" t="str">
        <f t="shared" si="138"/>
        <v/>
      </c>
    </row>
    <row r="2056" spans="10:10">
      <c r="J2056" t="str">
        <f t="shared" si="138"/>
        <v/>
      </c>
    </row>
    <row r="2057" spans="10:10">
      <c r="J2057" t="str">
        <f t="shared" si="138"/>
        <v/>
      </c>
    </row>
    <row r="2058" spans="10:10">
      <c r="J2058" t="str">
        <f t="shared" si="138"/>
        <v/>
      </c>
    </row>
    <row r="2059" spans="10:10">
      <c r="J2059" t="str">
        <f t="shared" si="138"/>
        <v/>
      </c>
    </row>
    <row r="2060" spans="10:10">
      <c r="J2060" t="str">
        <f t="shared" si="138"/>
        <v/>
      </c>
    </row>
    <row r="2061" spans="10:10">
      <c r="J2061" t="str">
        <f t="shared" si="138"/>
        <v/>
      </c>
    </row>
    <row r="2062" spans="10:10">
      <c r="J2062" t="str">
        <f t="shared" si="138"/>
        <v/>
      </c>
    </row>
    <row r="2063" spans="10:10">
      <c r="J2063" t="str">
        <f t="shared" ref="J2063:J2115" si="139">IF(K2063&gt;0,IF(C2063="open","plan open",IF(C2063="close","plan close","")),IF(C2063="open","unplan open",IF(C2063="close","unplan close","")))</f>
        <v/>
      </c>
    </row>
    <row r="2064" spans="10:10">
      <c r="J2064" t="str">
        <f t="shared" si="139"/>
        <v/>
      </c>
    </row>
    <row r="2065" spans="10:10">
      <c r="J2065" t="str">
        <f t="shared" si="139"/>
        <v/>
      </c>
    </row>
    <row r="2066" spans="10:10">
      <c r="J2066" t="str">
        <f t="shared" si="139"/>
        <v/>
      </c>
    </row>
    <row r="2067" spans="10:10">
      <c r="J2067" t="str">
        <f t="shared" si="139"/>
        <v/>
      </c>
    </row>
    <row r="2068" spans="10:10">
      <c r="J2068" t="str">
        <f t="shared" si="139"/>
        <v/>
      </c>
    </row>
    <row r="2069" spans="10:10">
      <c r="J2069" t="str">
        <f t="shared" si="139"/>
        <v/>
      </c>
    </row>
    <row r="2070" spans="10:10">
      <c r="J2070" t="str">
        <f t="shared" si="139"/>
        <v/>
      </c>
    </row>
    <row r="2071" spans="10:10">
      <c r="J2071" t="str">
        <f t="shared" si="139"/>
        <v/>
      </c>
    </row>
    <row r="2072" spans="10:10">
      <c r="J2072" t="str">
        <f t="shared" si="139"/>
        <v/>
      </c>
    </row>
    <row r="2073" spans="10:10">
      <c r="J2073" t="str">
        <f t="shared" si="139"/>
        <v/>
      </c>
    </row>
    <row r="2074" spans="10:10">
      <c r="J2074" t="str">
        <f t="shared" si="139"/>
        <v/>
      </c>
    </row>
    <row r="2075" spans="10:10">
      <c r="J2075" t="str">
        <f t="shared" si="139"/>
        <v/>
      </c>
    </row>
    <row r="2076" spans="10:10">
      <c r="J2076" t="str">
        <f t="shared" si="139"/>
        <v/>
      </c>
    </row>
    <row r="2077" spans="10:10">
      <c r="J2077" t="str">
        <f t="shared" si="139"/>
        <v/>
      </c>
    </row>
    <row r="2078" spans="10:10">
      <c r="J2078" t="str">
        <f t="shared" si="139"/>
        <v/>
      </c>
    </row>
    <row r="2079" spans="10:10">
      <c r="J2079" t="str">
        <f t="shared" si="139"/>
        <v/>
      </c>
    </row>
    <row r="2080" spans="10:10">
      <c r="J2080" t="str">
        <f t="shared" si="139"/>
        <v/>
      </c>
    </row>
    <row r="2081" spans="10:10">
      <c r="J2081" t="str">
        <f t="shared" si="139"/>
        <v/>
      </c>
    </row>
    <row r="2082" spans="10:10">
      <c r="J2082" t="str">
        <f t="shared" si="139"/>
        <v/>
      </c>
    </row>
    <row r="2083" spans="10:10">
      <c r="J2083" t="str">
        <f t="shared" si="139"/>
        <v/>
      </c>
    </row>
    <row r="2084" spans="10:10">
      <c r="J2084" t="str">
        <f t="shared" si="139"/>
        <v/>
      </c>
    </row>
    <row r="2085" spans="10:10">
      <c r="J2085" t="str">
        <f t="shared" si="139"/>
        <v/>
      </c>
    </row>
    <row r="2086" spans="10:10">
      <c r="J2086" t="str">
        <f t="shared" si="139"/>
        <v/>
      </c>
    </row>
    <row r="2087" spans="10:10">
      <c r="J2087" t="str">
        <f t="shared" si="139"/>
        <v/>
      </c>
    </row>
    <row r="2088" spans="10:10">
      <c r="J2088" t="str">
        <f t="shared" si="139"/>
        <v/>
      </c>
    </row>
    <row r="2089" spans="10:10">
      <c r="J2089" t="str">
        <f t="shared" si="139"/>
        <v/>
      </c>
    </row>
    <row r="2090" spans="10:10">
      <c r="J2090" t="str">
        <f t="shared" si="139"/>
        <v/>
      </c>
    </row>
    <row r="2091" spans="10:10">
      <c r="J2091" t="str">
        <f t="shared" si="139"/>
        <v/>
      </c>
    </row>
    <row r="2092" spans="10:10">
      <c r="J2092" t="str">
        <f t="shared" si="139"/>
        <v/>
      </c>
    </row>
    <row r="2093" spans="10:10">
      <c r="J2093" t="str">
        <f t="shared" si="139"/>
        <v/>
      </c>
    </row>
    <row r="2094" spans="10:10">
      <c r="J2094" t="str">
        <f t="shared" si="139"/>
        <v/>
      </c>
    </row>
    <row r="2095" spans="10:10">
      <c r="J2095" t="str">
        <f t="shared" si="139"/>
        <v/>
      </c>
    </row>
    <row r="2096" spans="10:10">
      <c r="J2096" t="str">
        <f t="shared" si="139"/>
        <v/>
      </c>
    </row>
    <row r="2097" spans="10:10">
      <c r="J2097" t="str">
        <f t="shared" si="139"/>
        <v/>
      </c>
    </row>
    <row r="2098" spans="10:10">
      <c r="J2098" t="str">
        <f t="shared" si="139"/>
        <v/>
      </c>
    </row>
    <row r="2099" spans="10:10">
      <c r="J2099" t="str">
        <f t="shared" si="139"/>
        <v/>
      </c>
    </row>
    <row r="2100" spans="10:10">
      <c r="J2100" t="str">
        <f t="shared" si="139"/>
        <v/>
      </c>
    </row>
    <row r="2101" spans="10:10">
      <c r="J2101" t="str">
        <f t="shared" si="139"/>
        <v/>
      </c>
    </row>
    <row r="2102" spans="10:10">
      <c r="J2102" t="str">
        <f t="shared" si="139"/>
        <v/>
      </c>
    </row>
    <row r="2103" spans="10:10">
      <c r="J2103" t="str">
        <f t="shared" si="139"/>
        <v/>
      </c>
    </row>
    <row r="2104" spans="10:10">
      <c r="J2104" t="str">
        <f t="shared" si="139"/>
        <v/>
      </c>
    </row>
    <row r="2105" spans="10:10">
      <c r="J2105" t="str">
        <f t="shared" si="139"/>
        <v/>
      </c>
    </row>
    <row r="2106" spans="10:10">
      <c r="J2106" t="str">
        <f t="shared" si="139"/>
        <v/>
      </c>
    </row>
    <row r="2107" spans="10:10">
      <c r="J2107" t="str">
        <f t="shared" si="139"/>
        <v/>
      </c>
    </row>
    <row r="2108" spans="10:10">
      <c r="J2108" t="str">
        <f t="shared" si="139"/>
        <v/>
      </c>
    </row>
    <row r="2109" spans="10:10">
      <c r="J2109" t="str">
        <f t="shared" si="139"/>
        <v/>
      </c>
    </row>
    <row r="2110" spans="10:10">
      <c r="J2110" t="str">
        <f t="shared" si="139"/>
        <v/>
      </c>
    </row>
    <row r="2111" spans="10:10">
      <c r="J2111" t="str">
        <f t="shared" si="139"/>
        <v/>
      </c>
    </row>
    <row r="2112" spans="10:10">
      <c r="J2112" t="str">
        <f t="shared" si="139"/>
        <v/>
      </c>
    </row>
    <row r="2113" spans="10:10">
      <c r="J2113" t="str">
        <f t="shared" si="139"/>
        <v/>
      </c>
    </row>
    <row r="2114" spans="10:10">
      <c r="J2114" t="str">
        <f t="shared" si="139"/>
        <v/>
      </c>
    </row>
    <row r="2115" spans="10:10">
      <c r="J2115" t="str">
        <f t="shared" si="139"/>
        <v/>
      </c>
    </row>
    <row r="2116" spans="10:10">
      <c r="J2116" t="s">
        <v>10</v>
      </c>
    </row>
    <row r="2117" spans="10:10">
      <c r="J2117" t="str">
        <f t="shared" ref="J2117:J2180" si="140">IF(K2117&gt;0,IF(C2117="open","plan open",IF(C2117="close","plan close","")),IF(C2117="open","unplan open",IF(C2117="close","unplan close","")))</f>
        <v/>
      </c>
    </row>
    <row r="2118" spans="10:10">
      <c r="J2118" t="str">
        <f t="shared" si="140"/>
        <v/>
      </c>
    </row>
    <row r="2119" spans="10:10">
      <c r="J2119" t="str">
        <f t="shared" si="140"/>
        <v/>
      </c>
    </row>
    <row r="2120" spans="10:10">
      <c r="J2120" t="str">
        <f t="shared" si="140"/>
        <v/>
      </c>
    </row>
    <row r="2121" spans="10:10">
      <c r="J2121" t="str">
        <f t="shared" si="140"/>
        <v/>
      </c>
    </row>
    <row r="2122" spans="10:10">
      <c r="J2122" t="str">
        <f t="shared" si="140"/>
        <v/>
      </c>
    </row>
    <row r="2123" spans="10:10">
      <c r="J2123" t="str">
        <f t="shared" si="140"/>
        <v/>
      </c>
    </row>
    <row r="2124" spans="10:10">
      <c r="J2124" t="str">
        <f t="shared" si="140"/>
        <v/>
      </c>
    </row>
    <row r="2125" spans="10:10">
      <c r="J2125" t="str">
        <f t="shared" si="140"/>
        <v/>
      </c>
    </row>
    <row r="2126" spans="10:10">
      <c r="J2126" t="str">
        <f t="shared" si="140"/>
        <v/>
      </c>
    </row>
    <row r="2127" spans="10:10">
      <c r="J2127" t="str">
        <f t="shared" si="140"/>
        <v/>
      </c>
    </row>
    <row r="2128" spans="10:10">
      <c r="J2128" t="str">
        <f t="shared" si="140"/>
        <v/>
      </c>
    </row>
    <row r="2129" spans="10:10">
      <c r="J2129" t="str">
        <f t="shared" si="140"/>
        <v/>
      </c>
    </row>
    <row r="2130" spans="10:10">
      <c r="J2130" t="str">
        <f t="shared" si="140"/>
        <v/>
      </c>
    </row>
    <row r="2131" spans="10:10">
      <c r="J2131" t="str">
        <f t="shared" si="140"/>
        <v/>
      </c>
    </row>
    <row r="2132" spans="10:10">
      <c r="J2132" t="str">
        <f t="shared" si="140"/>
        <v/>
      </c>
    </row>
    <row r="2133" spans="10:10">
      <c r="J2133" t="str">
        <f t="shared" si="140"/>
        <v/>
      </c>
    </row>
    <row r="2134" spans="10:10">
      <c r="J2134" t="str">
        <f t="shared" si="140"/>
        <v/>
      </c>
    </row>
    <row r="2135" spans="10:10">
      <c r="J2135" t="str">
        <f t="shared" si="140"/>
        <v/>
      </c>
    </row>
    <row r="2136" spans="10:10">
      <c r="J2136" t="str">
        <f t="shared" si="140"/>
        <v/>
      </c>
    </row>
    <row r="2137" spans="10:10">
      <c r="J2137" t="str">
        <f t="shared" si="140"/>
        <v/>
      </c>
    </row>
    <row r="2138" spans="10:10">
      <c r="J2138" t="str">
        <f t="shared" si="140"/>
        <v/>
      </c>
    </row>
    <row r="2139" spans="10:10">
      <c r="J2139" t="str">
        <f t="shared" si="140"/>
        <v/>
      </c>
    </row>
    <row r="2140" spans="10:10">
      <c r="J2140" t="str">
        <f t="shared" si="140"/>
        <v/>
      </c>
    </row>
    <row r="2141" spans="10:10">
      <c r="J2141" t="str">
        <f t="shared" si="140"/>
        <v/>
      </c>
    </row>
    <row r="2142" spans="10:10">
      <c r="J2142" t="str">
        <f t="shared" si="140"/>
        <v/>
      </c>
    </row>
    <row r="2143" spans="10:10">
      <c r="J2143" t="str">
        <f t="shared" si="140"/>
        <v/>
      </c>
    </row>
    <row r="2144" spans="10:10">
      <c r="J2144" t="str">
        <f t="shared" si="140"/>
        <v/>
      </c>
    </row>
    <row r="2145" spans="10:10">
      <c r="J2145" t="str">
        <f t="shared" si="140"/>
        <v/>
      </c>
    </row>
    <row r="2146" spans="10:10">
      <c r="J2146" t="str">
        <f t="shared" si="140"/>
        <v/>
      </c>
    </row>
    <row r="2147" spans="10:10">
      <c r="J2147" t="str">
        <f t="shared" si="140"/>
        <v/>
      </c>
    </row>
    <row r="2148" spans="10:10">
      <c r="J2148" t="str">
        <f t="shared" si="140"/>
        <v/>
      </c>
    </row>
    <row r="2149" spans="10:10">
      <c r="J2149" t="str">
        <f t="shared" si="140"/>
        <v/>
      </c>
    </row>
    <row r="2150" spans="10:10">
      <c r="J2150" t="str">
        <f t="shared" si="140"/>
        <v/>
      </c>
    </row>
    <row r="2151" spans="10:10">
      <c r="J2151" t="str">
        <f t="shared" si="140"/>
        <v/>
      </c>
    </row>
    <row r="2152" spans="10:10">
      <c r="J2152" t="str">
        <f t="shared" si="140"/>
        <v/>
      </c>
    </row>
    <row r="2153" spans="10:10">
      <c r="J2153" t="str">
        <f t="shared" si="140"/>
        <v/>
      </c>
    </row>
    <row r="2154" spans="10:10">
      <c r="J2154" t="str">
        <f t="shared" si="140"/>
        <v/>
      </c>
    </row>
    <row r="2155" spans="10:10">
      <c r="J2155" t="str">
        <f t="shared" si="140"/>
        <v/>
      </c>
    </row>
    <row r="2156" spans="10:10">
      <c r="J2156" t="str">
        <f t="shared" si="140"/>
        <v/>
      </c>
    </row>
    <row r="2157" spans="10:10">
      <c r="J2157" t="str">
        <f t="shared" si="140"/>
        <v/>
      </c>
    </row>
    <row r="2158" spans="10:10">
      <c r="J2158" t="str">
        <f t="shared" si="140"/>
        <v/>
      </c>
    </row>
    <row r="2159" spans="10:10">
      <c r="J2159" t="str">
        <f t="shared" si="140"/>
        <v/>
      </c>
    </row>
    <row r="2160" spans="10:10">
      <c r="J2160" t="str">
        <f t="shared" si="140"/>
        <v/>
      </c>
    </row>
    <row r="2161" spans="10:10">
      <c r="J2161" t="str">
        <f t="shared" si="140"/>
        <v/>
      </c>
    </row>
    <row r="2162" spans="10:10">
      <c r="J2162" t="str">
        <f t="shared" si="140"/>
        <v/>
      </c>
    </row>
    <row r="2163" spans="10:10">
      <c r="J2163" t="str">
        <f t="shared" si="140"/>
        <v/>
      </c>
    </row>
    <row r="2164" spans="10:10">
      <c r="J2164" t="str">
        <f t="shared" si="140"/>
        <v/>
      </c>
    </row>
    <row r="2165" spans="10:10">
      <c r="J2165" t="str">
        <f t="shared" si="140"/>
        <v/>
      </c>
    </row>
    <row r="2166" spans="10:10">
      <c r="J2166" t="str">
        <f t="shared" si="140"/>
        <v/>
      </c>
    </row>
    <row r="2167" spans="10:10">
      <c r="J2167" t="str">
        <f t="shared" si="140"/>
        <v/>
      </c>
    </row>
    <row r="2168" spans="10:10">
      <c r="J2168" t="str">
        <f t="shared" si="140"/>
        <v/>
      </c>
    </row>
    <row r="2169" spans="10:10">
      <c r="J2169" t="str">
        <f t="shared" si="140"/>
        <v/>
      </c>
    </row>
    <row r="2170" spans="10:10">
      <c r="J2170" t="str">
        <f t="shared" si="140"/>
        <v/>
      </c>
    </row>
    <row r="2171" spans="10:10">
      <c r="J2171" t="str">
        <f t="shared" si="140"/>
        <v/>
      </c>
    </row>
    <row r="2172" spans="10:10">
      <c r="J2172" t="str">
        <f t="shared" si="140"/>
        <v/>
      </c>
    </row>
    <row r="2173" spans="10:10">
      <c r="J2173" t="str">
        <f t="shared" si="140"/>
        <v/>
      </c>
    </row>
    <row r="2174" spans="10:10">
      <c r="J2174" t="str">
        <f t="shared" si="140"/>
        <v/>
      </c>
    </row>
    <row r="2175" spans="10:10">
      <c r="J2175" t="str">
        <f t="shared" si="140"/>
        <v/>
      </c>
    </row>
    <row r="2176" spans="10:10">
      <c r="J2176" t="str">
        <f t="shared" si="140"/>
        <v/>
      </c>
    </row>
    <row r="2177" spans="10:10">
      <c r="J2177" t="str">
        <f t="shared" si="140"/>
        <v/>
      </c>
    </row>
    <row r="2178" spans="10:10">
      <c r="J2178" t="str">
        <f t="shared" si="140"/>
        <v/>
      </c>
    </row>
    <row r="2179" spans="10:10">
      <c r="J2179" t="str">
        <f t="shared" si="140"/>
        <v/>
      </c>
    </row>
    <row r="2180" spans="10:10">
      <c r="J2180" t="str">
        <f t="shared" si="140"/>
        <v/>
      </c>
    </row>
    <row r="2181" spans="10:10">
      <c r="J2181" t="str">
        <f t="shared" ref="J2181:J2241" si="141">IF(K2181&gt;0,IF(C2181="open","plan open",IF(C2181="close","plan close","")),IF(C2181="open","unplan open",IF(C2181="close","unplan close","")))</f>
        <v/>
      </c>
    </row>
    <row r="2182" spans="10:10">
      <c r="J2182" t="str">
        <f t="shared" si="141"/>
        <v/>
      </c>
    </row>
    <row r="2183" spans="10:10">
      <c r="J2183" t="str">
        <f t="shared" si="141"/>
        <v/>
      </c>
    </row>
    <row r="2184" spans="10:10">
      <c r="J2184" t="str">
        <f t="shared" si="141"/>
        <v/>
      </c>
    </row>
    <row r="2185" spans="10:10">
      <c r="J2185" t="str">
        <f t="shared" si="141"/>
        <v/>
      </c>
    </row>
    <row r="2186" spans="10:10">
      <c r="J2186" t="str">
        <f t="shared" si="141"/>
        <v/>
      </c>
    </row>
    <row r="2187" spans="10:10">
      <c r="J2187" t="str">
        <f t="shared" si="141"/>
        <v/>
      </c>
    </row>
    <row r="2188" spans="10:10">
      <c r="J2188" t="str">
        <f t="shared" si="141"/>
        <v/>
      </c>
    </row>
    <row r="2189" spans="10:10">
      <c r="J2189" t="str">
        <f t="shared" si="141"/>
        <v/>
      </c>
    </row>
    <row r="2190" spans="10:10">
      <c r="J2190" t="str">
        <f t="shared" si="141"/>
        <v/>
      </c>
    </row>
    <row r="2191" spans="10:10">
      <c r="J2191" t="str">
        <f t="shared" si="141"/>
        <v/>
      </c>
    </row>
    <row r="2192" spans="10:10">
      <c r="J2192" t="str">
        <f t="shared" si="141"/>
        <v/>
      </c>
    </row>
    <row r="2193" spans="10:10">
      <c r="J2193" t="str">
        <f t="shared" si="141"/>
        <v/>
      </c>
    </row>
    <row r="2194" spans="10:10">
      <c r="J2194" t="str">
        <f t="shared" si="141"/>
        <v/>
      </c>
    </row>
    <row r="2195" spans="10:10">
      <c r="J2195" t="str">
        <f t="shared" si="141"/>
        <v/>
      </c>
    </row>
    <row r="2196" spans="10:10">
      <c r="J2196" t="str">
        <f t="shared" si="141"/>
        <v/>
      </c>
    </row>
    <row r="2197" spans="10:10">
      <c r="J2197" t="str">
        <f t="shared" si="141"/>
        <v/>
      </c>
    </row>
    <row r="2198" spans="10:10">
      <c r="J2198" t="str">
        <f t="shared" si="141"/>
        <v/>
      </c>
    </row>
    <row r="2199" spans="10:10">
      <c r="J2199" t="str">
        <f t="shared" si="141"/>
        <v/>
      </c>
    </row>
    <row r="2200" spans="10:10">
      <c r="J2200" t="str">
        <f t="shared" si="141"/>
        <v/>
      </c>
    </row>
    <row r="2201" spans="10:10">
      <c r="J2201" t="str">
        <f t="shared" si="141"/>
        <v/>
      </c>
    </row>
    <row r="2202" spans="10:10">
      <c r="J2202" t="str">
        <f t="shared" si="141"/>
        <v/>
      </c>
    </row>
    <row r="2203" spans="10:10">
      <c r="J2203" t="str">
        <f t="shared" si="141"/>
        <v/>
      </c>
    </row>
    <row r="2204" spans="10:10">
      <c r="J2204" t="str">
        <f t="shared" si="141"/>
        <v/>
      </c>
    </row>
    <row r="2205" spans="10:10">
      <c r="J2205" t="str">
        <f t="shared" si="141"/>
        <v/>
      </c>
    </row>
    <row r="2206" spans="10:10">
      <c r="J2206" t="str">
        <f t="shared" si="141"/>
        <v/>
      </c>
    </row>
    <row r="2207" spans="10:10">
      <c r="J2207" t="str">
        <f t="shared" si="141"/>
        <v/>
      </c>
    </row>
    <row r="2208" spans="10:10">
      <c r="J2208" t="str">
        <f t="shared" si="141"/>
        <v/>
      </c>
    </row>
    <row r="2209" spans="10:10">
      <c r="J2209" t="str">
        <f t="shared" si="141"/>
        <v/>
      </c>
    </row>
    <row r="2210" spans="10:10">
      <c r="J2210" t="str">
        <f t="shared" si="141"/>
        <v/>
      </c>
    </row>
    <row r="2211" spans="10:10">
      <c r="J2211" t="str">
        <f t="shared" si="141"/>
        <v/>
      </c>
    </row>
    <row r="2212" spans="10:10">
      <c r="J2212" t="str">
        <f t="shared" si="141"/>
        <v/>
      </c>
    </row>
    <row r="2213" spans="10:10">
      <c r="J2213" t="str">
        <f t="shared" si="141"/>
        <v/>
      </c>
    </row>
    <row r="2214" spans="10:10">
      <c r="J2214" t="str">
        <f t="shared" si="141"/>
        <v/>
      </c>
    </row>
    <row r="2215" spans="10:10">
      <c r="J2215" t="str">
        <f t="shared" si="141"/>
        <v/>
      </c>
    </row>
    <row r="2216" spans="10:10">
      <c r="J2216" t="str">
        <f t="shared" si="141"/>
        <v/>
      </c>
    </row>
    <row r="2217" spans="10:10">
      <c r="J2217" t="str">
        <f t="shared" si="141"/>
        <v/>
      </c>
    </row>
    <row r="2218" spans="10:10">
      <c r="J2218" t="str">
        <f t="shared" si="141"/>
        <v/>
      </c>
    </row>
    <row r="2219" spans="10:10">
      <c r="J2219" t="str">
        <f t="shared" si="141"/>
        <v/>
      </c>
    </row>
    <row r="2220" spans="10:10">
      <c r="J2220" t="str">
        <f t="shared" si="141"/>
        <v/>
      </c>
    </row>
    <row r="2221" spans="10:10">
      <c r="J2221" t="str">
        <f t="shared" si="141"/>
        <v/>
      </c>
    </row>
    <row r="2222" spans="10:10">
      <c r="J2222" t="str">
        <f t="shared" si="141"/>
        <v/>
      </c>
    </row>
    <row r="2223" spans="10:10">
      <c r="J2223" t="str">
        <f t="shared" si="141"/>
        <v/>
      </c>
    </row>
    <row r="2224" spans="10:10">
      <c r="J2224" t="str">
        <f t="shared" si="141"/>
        <v/>
      </c>
    </row>
    <row r="2225" spans="10:10">
      <c r="J2225" t="str">
        <f t="shared" si="141"/>
        <v/>
      </c>
    </row>
    <row r="2226" spans="10:10">
      <c r="J2226" t="str">
        <f t="shared" si="141"/>
        <v/>
      </c>
    </row>
    <row r="2227" spans="10:10">
      <c r="J2227" t="str">
        <f t="shared" si="141"/>
        <v/>
      </c>
    </row>
    <row r="2228" spans="10:10">
      <c r="J2228" t="str">
        <f t="shared" si="141"/>
        <v/>
      </c>
    </row>
    <row r="2229" spans="10:10">
      <c r="J2229" t="str">
        <f t="shared" si="141"/>
        <v/>
      </c>
    </row>
    <row r="2230" spans="10:10">
      <c r="J2230" t="str">
        <f t="shared" si="141"/>
        <v/>
      </c>
    </row>
    <row r="2231" spans="10:10">
      <c r="J2231" t="str">
        <f t="shared" si="141"/>
        <v/>
      </c>
    </row>
    <row r="2232" spans="10:10">
      <c r="J2232" t="str">
        <f t="shared" si="141"/>
        <v/>
      </c>
    </row>
    <row r="2233" spans="10:10">
      <c r="J2233" t="str">
        <f t="shared" si="141"/>
        <v/>
      </c>
    </row>
    <row r="2234" spans="10:10">
      <c r="J2234" t="str">
        <f t="shared" si="141"/>
        <v/>
      </c>
    </row>
    <row r="2235" spans="10:10">
      <c r="J2235" t="str">
        <f t="shared" si="141"/>
        <v/>
      </c>
    </row>
    <row r="2236" spans="10:10">
      <c r="J2236" t="str">
        <f t="shared" si="141"/>
        <v/>
      </c>
    </row>
    <row r="2237" spans="10:10">
      <c r="J2237" t="str">
        <f t="shared" si="141"/>
        <v/>
      </c>
    </row>
    <row r="2238" spans="10:10">
      <c r="J2238" t="str">
        <f t="shared" si="141"/>
        <v/>
      </c>
    </row>
    <row r="2239" spans="10:10">
      <c r="J2239" t="str">
        <f t="shared" si="141"/>
        <v/>
      </c>
    </row>
    <row r="2240" spans="10:10">
      <c r="J2240" t="str">
        <f t="shared" si="141"/>
        <v/>
      </c>
    </row>
    <row r="2241" spans="10:10">
      <c r="J2241" t="str">
        <f t="shared" si="141"/>
        <v/>
      </c>
    </row>
    <row r="2242" spans="10:10">
      <c r="J2242" t="s">
        <v>10</v>
      </c>
    </row>
    <row r="2243" spans="10:10">
      <c r="J2243" t="str">
        <f t="shared" ref="J2243:J2268" si="142">IF(K2243&gt;0,IF(C2243="open","plan open",IF(C2243="close","plan close","")),IF(C2243="open","unplan open",IF(C2243="close","unplan close","")))</f>
        <v/>
      </c>
    </row>
    <row r="2244" spans="10:10">
      <c r="J2244" t="str">
        <f t="shared" si="142"/>
        <v/>
      </c>
    </row>
    <row r="2245" spans="10:10">
      <c r="J2245" t="str">
        <f t="shared" si="142"/>
        <v/>
      </c>
    </row>
    <row r="2246" spans="10:10">
      <c r="J2246" t="str">
        <f t="shared" si="142"/>
        <v/>
      </c>
    </row>
    <row r="2247" spans="10:10">
      <c r="J2247" t="str">
        <f t="shared" si="142"/>
        <v/>
      </c>
    </row>
    <row r="2248" spans="10:10">
      <c r="J2248" t="str">
        <f t="shared" si="142"/>
        <v/>
      </c>
    </row>
    <row r="2249" spans="10:10">
      <c r="J2249" t="str">
        <f t="shared" si="142"/>
        <v/>
      </c>
    </row>
    <row r="2250" spans="10:10">
      <c r="J2250" t="str">
        <f t="shared" si="142"/>
        <v/>
      </c>
    </row>
    <row r="2251" spans="10:10">
      <c r="J2251" t="str">
        <f t="shared" si="142"/>
        <v/>
      </c>
    </row>
    <row r="2252" spans="10:10">
      <c r="J2252" t="str">
        <f t="shared" si="142"/>
        <v/>
      </c>
    </row>
    <row r="2253" spans="10:10">
      <c r="J2253" t="str">
        <f t="shared" si="142"/>
        <v/>
      </c>
    </row>
    <row r="2254" spans="10:10">
      <c r="J2254" t="str">
        <f t="shared" si="142"/>
        <v/>
      </c>
    </row>
    <row r="2255" spans="10:10">
      <c r="J2255" t="str">
        <f t="shared" si="142"/>
        <v/>
      </c>
    </row>
    <row r="2256" spans="10:10">
      <c r="J2256" t="str">
        <f t="shared" si="142"/>
        <v/>
      </c>
    </row>
    <row r="2257" spans="10:10">
      <c r="J2257" t="str">
        <f t="shared" si="142"/>
        <v/>
      </c>
    </row>
    <row r="2258" spans="10:10">
      <c r="J2258" t="str">
        <f t="shared" si="142"/>
        <v/>
      </c>
    </row>
    <row r="2259" spans="10:10">
      <c r="J2259" t="str">
        <f t="shared" si="142"/>
        <v/>
      </c>
    </row>
    <row r="2260" spans="10:10">
      <c r="J2260" t="str">
        <f t="shared" si="142"/>
        <v/>
      </c>
    </row>
    <row r="2261" spans="10:10">
      <c r="J2261" t="str">
        <f t="shared" si="142"/>
        <v/>
      </c>
    </row>
    <row r="2262" spans="10:10">
      <c r="J2262" t="str">
        <f t="shared" si="142"/>
        <v/>
      </c>
    </row>
    <row r="2263" spans="10:10">
      <c r="J2263" t="str">
        <f t="shared" si="142"/>
        <v/>
      </c>
    </row>
    <row r="2264" spans="10:10">
      <c r="J2264" t="str">
        <f t="shared" si="142"/>
        <v/>
      </c>
    </row>
    <row r="2265" spans="10:10">
      <c r="J2265" t="str">
        <f t="shared" si="142"/>
        <v/>
      </c>
    </row>
    <row r="2266" spans="10:10">
      <c r="J2266" t="str">
        <f t="shared" si="142"/>
        <v/>
      </c>
    </row>
    <row r="2267" spans="10:10">
      <c r="J2267" t="str">
        <f t="shared" si="142"/>
        <v/>
      </c>
    </row>
    <row r="2268" spans="10:10">
      <c r="J2268" t="str">
        <f t="shared" si="142"/>
        <v/>
      </c>
    </row>
    <row r="2269" spans="10:10">
      <c r="J2269" t="s">
        <v>10</v>
      </c>
    </row>
    <row r="2270" spans="10:10">
      <c r="J2270" t="str">
        <f t="shared" ref="J2270:J2296" si="143">IF(K2270&gt;0,IF(C2270="open","plan open",IF(C2270="close","plan close","")),IF(C2270="open","unplan open",IF(C2270="close","unplan close","")))</f>
        <v/>
      </c>
    </row>
    <row r="2271" spans="10:10">
      <c r="J2271" t="str">
        <f t="shared" si="143"/>
        <v/>
      </c>
    </row>
    <row r="2272" spans="10:10">
      <c r="J2272" t="str">
        <f t="shared" si="143"/>
        <v/>
      </c>
    </row>
    <row r="2273" spans="10:10">
      <c r="J2273" t="str">
        <f t="shared" si="143"/>
        <v/>
      </c>
    </row>
    <row r="2274" spans="10:10">
      <c r="J2274" t="str">
        <f t="shared" si="143"/>
        <v/>
      </c>
    </row>
    <row r="2275" spans="10:10">
      <c r="J2275" t="str">
        <f t="shared" si="143"/>
        <v/>
      </c>
    </row>
    <row r="2276" spans="10:10">
      <c r="J2276" t="str">
        <f t="shared" si="143"/>
        <v/>
      </c>
    </row>
    <row r="2277" spans="10:10">
      <c r="J2277" t="str">
        <f t="shared" si="143"/>
        <v/>
      </c>
    </row>
    <row r="2278" spans="10:10">
      <c r="J2278" t="str">
        <f t="shared" si="143"/>
        <v/>
      </c>
    </row>
    <row r="2279" spans="10:10">
      <c r="J2279" t="str">
        <f t="shared" si="143"/>
        <v/>
      </c>
    </row>
    <row r="2280" spans="10:10">
      <c r="J2280" t="str">
        <f t="shared" si="143"/>
        <v/>
      </c>
    </row>
    <row r="2281" spans="10:10">
      <c r="J2281" t="str">
        <f t="shared" si="143"/>
        <v/>
      </c>
    </row>
    <row r="2282" spans="10:10">
      <c r="J2282" t="str">
        <f t="shared" si="143"/>
        <v/>
      </c>
    </row>
    <row r="2283" spans="10:10">
      <c r="J2283" t="str">
        <f t="shared" si="143"/>
        <v/>
      </c>
    </row>
    <row r="2284" spans="10:10">
      <c r="J2284" t="str">
        <f t="shared" si="143"/>
        <v/>
      </c>
    </row>
    <row r="2285" spans="10:10">
      <c r="J2285" t="str">
        <f t="shared" si="143"/>
        <v/>
      </c>
    </row>
    <row r="2286" spans="10:10">
      <c r="J2286" t="str">
        <f t="shared" si="143"/>
        <v/>
      </c>
    </row>
    <row r="2287" spans="10:10">
      <c r="J2287" t="str">
        <f t="shared" si="143"/>
        <v/>
      </c>
    </row>
    <row r="2288" spans="10:10">
      <c r="J2288" t="str">
        <f t="shared" si="143"/>
        <v/>
      </c>
    </row>
    <row r="2289" spans="10:10">
      <c r="J2289" t="str">
        <f t="shared" si="143"/>
        <v/>
      </c>
    </row>
    <row r="2290" spans="10:10">
      <c r="J2290" t="str">
        <f t="shared" si="143"/>
        <v/>
      </c>
    </row>
    <row r="2291" spans="10:10">
      <c r="J2291" t="str">
        <f t="shared" si="143"/>
        <v/>
      </c>
    </row>
    <row r="2292" spans="10:10">
      <c r="J2292" t="str">
        <f t="shared" si="143"/>
        <v/>
      </c>
    </row>
    <row r="2293" spans="10:10">
      <c r="J2293" t="str">
        <f t="shared" si="143"/>
        <v/>
      </c>
    </row>
    <row r="2294" spans="10:10">
      <c r="J2294" t="str">
        <f t="shared" si="143"/>
        <v/>
      </c>
    </row>
    <row r="2295" spans="10:10">
      <c r="J2295" t="str">
        <f t="shared" si="143"/>
        <v/>
      </c>
    </row>
    <row r="2296" spans="10:10">
      <c r="J2296" t="str">
        <f t="shared" si="143"/>
        <v/>
      </c>
    </row>
    <row r="2297" spans="10:10">
      <c r="J2297" t="s">
        <v>10</v>
      </c>
    </row>
    <row r="2298" spans="10:10">
      <c r="J2298" t="str">
        <f t="shared" ref="J2298:J2309" si="144">IF(K2298&gt;0,IF(C2298="open","plan open",IF(C2298="close","plan close","")),IF(C2298="open","unplan open",IF(C2298="close","unplan close","")))</f>
        <v/>
      </c>
    </row>
    <row r="2299" spans="10:10">
      <c r="J2299" t="str">
        <f t="shared" si="144"/>
        <v/>
      </c>
    </row>
    <row r="2300" spans="10:10">
      <c r="J2300" t="str">
        <f t="shared" si="144"/>
        <v/>
      </c>
    </row>
    <row r="2301" spans="10:10">
      <c r="J2301" t="str">
        <f t="shared" si="144"/>
        <v/>
      </c>
    </row>
    <row r="2302" spans="10:10">
      <c r="J2302" t="str">
        <f t="shared" si="144"/>
        <v/>
      </c>
    </row>
    <row r="2303" spans="10:10">
      <c r="J2303" t="str">
        <f t="shared" si="144"/>
        <v/>
      </c>
    </row>
    <row r="2304" spans="10:10">
      <c r="J2304" t="str">
        <f t="shared" si="144"/>
        <v/>
      </c>
    </row>
    <row r="2305" spans="10:10">
      <c r="J2305" t="str">
        <f t="shared" si="144"/>
        <v/>
      </c>
    </row>
    <row r="2306" spans="10:10">
      <c r="J2306" t="str">
        <f t="shared" si="144"/>
        <v/>
      </c>
    </row>
    <row r="2307" spans="10:10">
      <c r="J2307" t="str">
        <f t="shared" si="144"/>
        <v/>
      </c>
    </row>
    <row r="2308" spans="10:10">
      <c r="J2308" t="str">
        <f t="shared" si="144"/>
        <v/>
      </c>
    </row>
    <row r="2309" spans="10:10">
      <c r="J2309" t="str">
        <f t="shared" si="144"/>
        <v/>
      </c>
    </row>
    <row r="2310" spans="10:10">
      <c r="J2310" t="s">
        <v>10</v>
      </c>
    </row>
    <row r="2311" spans="10:10">
      <c r="J2311" t="str">
        <f>IF(K2311&gt;0,IF(C2311="open","plan open",IF(C2311="close","plan close","")),IF(C2311="open","unplan open",IF(C2311="close","unplan close","")))</f>
        <v/>
      </c>
    </row>
    <row r="2312" spans="10:10">
      <c r="J2312" t="str">
        <f>IF(K2312&gt;0,IF(C2312="open","plan open",IF(C2312="close","plan close","")),IF(C2312="open","unplan open",IF(C2312="close","unplan close","")))</f>
        <v/>
      </c>
    </row>
    <row r="2313" spans="10:10">
      <c r="J2313" t="str">
        <f>IF(K2313&gt;0,IF(C2313="open","plan open",IF(C2313="close","plan close","")),IF(C2313="open","unplan open",IF(C2313="close","unplan close","")))</f>
        <v/>
      </c>
    </row>
    <row r="2314" spans="10:10">
      <c r="J2314" t="s">
        <v>10</v>
      </c>
    </row>
    <row r="2315" spans="10:10">
      <c r="J2315" t="str">
        <f t="shared" ref="J2315:J2373" si="145">IF(K2315&gt;0,IF(C2315="open","plan open",IF(C2315="close","plan close","")),IF(C2315="open","unplan open",IF(C2315="close","unplan close","")))</f>
        <v/>
      </c>
    </row>
    <row r="2316" spans="10:10">
      <c r="J2316" t="str">
        <f t="shared" si="145"/>
        <v/>
      </c>
    </row>
    <row r="2317" spans="10:10">
      <c r="J2317" t="str">
        <f t="shared" si="145"/>
        <v/>
      </c>
    </row>
    <row r="2318" spans="10:10">
      <c r="J2318" t="str">
        <f t="shared" si="145"/>
        <v/>
      </c>
    </row>
    <row r="2319" spans="10:10">
      <c r="J2319" t="str">
        <f t="shared" si="145"/>
        <v/>
      </c>
    </row>
    <row r="2320" spans="10:10">
      <c r="J2320" t="str">
        <f t="shared" si="145"/>
        <v/>
      </c>
    </row>
    <row r="2321" spans="10:10">
      <c r="J2321" t="str">
        <f t="shared" si="145"/>
        <v/>
      </c>
    </row>
    <row r="2322" spans="10:10">
      <c r="J2322" t="str">
        <f t="shared" si="145"/>
        <v/>
      </c>
    </row>
    <row r="2323" spans="10:10">
      <c r="J2323" t="str">
        <f t="shared" si="145"/>
        <v/>
      </c>
    </row>
    <row r="2324" spans="10:10">
      <c r="J2324" t="str">
        <f t="shared" si="145"/>
        <v/>
      </c>
    </row>
    <row r="2325" spans="10:10">
      <c r="J2325" t="str">
        <f t="shared" si="145"/>
        <v/>
      </c>
    </row>
    <row r="2326" spans="10:10">
      <c r="J2326" t="str">
        <f t="shared" si="145"/>
        <v/>
      </c>
    </row>
    <row r="2327" spans="10:10">
      <c r="J2327" t="str">
        <f t="shared" si="145"/>
        <v/>
      </c>
    </row>
    <row r="2328" spans="10:10">
      <c r="J2328" t="str">
        <f t="shared" si="145"/>
        <v/>
      </c>
    </row>
    <row r="2329" spans="10:10">
      <c r="J2329" t="str">
        <f t="shared" si="145"/>
        <v/>
      </c>
    </row>
    <row r="2330" spans="10:10">
      <c r="J2330" t="str">
        <f t="shared" si="145"/>
        <v/>
      </c>
    </row>
    <row r="2331" spans="10:10">
      <c r="J2331" t="str">
        <f t="shared" si="145"/>
        <v/>
      </c>
    </row>
    <row r="2332" spans="10:10">
      <c r="J2332" t="str">
        <f t="shared" si="145"/>
        <v/>
      </c>
    </row>
    <row r="2333" spans="10:10">
      <c r="J2333" t="str">
        <f t="shared" si="145"/>
        <v/>
      </c>
    </row>
    <row r="2334" spans="10:10">
      <c r="J2334" t="str">
        <f t="shared" si="145"/>
        <v/>
      </c>
    </row>
    <row r="2335" spans="10:10">
      <c r="J2335" t="str">
        <f t="shared" si="145"/>
        <v/>
      </c>
    </row>
    <row r="2336" spans="10:10">
      <c r="J2336" t="str">
        <f t="shared" si="145"/>
        <v/>
      </c>
    </row>
    <row r="2337" spans="10:10">
      <c r="J2337" t="str">
        <f t="shared" si="145"/>
        <v/>
      </c>
    </row>
    <row r="2338" spans="10:10">
      <c r="J2338" t="str">
        <f t="shared" si="145"/>
        <v/>
      </c>
    </row>
    <row r="2339" spans="10:10">
      <c r="J2339" t="str">
        <f t="shared" si="145"/>
        <v/>
      </c>
    </row>
    <row r="2340" spans="10:10">
      <c r="J2340" t="str">
        <f t="shared" si="145"/>
        <v/>
      </c>
    </row>
    <row r="2341" spans="10:10">
      <c r="J2341" t="str">
        <f t="shared" si="145"/>
        <v/>
      </c>
    </row>
    <row r="2342" spans="10:10">
      <c r="J2342" t="str">
        <f t="shared" si="145"/>
        <v/>
      </c>
    </row>
    <row r="2343" spans="10:10">
      <c r="J2343" t="str">
        <f t="shared" si="145"/>
        <v/>
      </c>
    </row>
    <row r="2344" spans="10:10">
      <c r="J2344" t="str">
        <f t="shared" si="145"/>
        <v/>
      </c>
    </row>
    <row r="2345" spans="10:10">
      <c r="J2345" t="str">
        <f t="shared" si="145"/>
        <v/>
      </c>
    </row>
    <row r="2346" spans="10:10">
      <c r="J2346" t="str">
        <f t="shared" si="145"/>
        <v/>
      </c>
    </row>
    <row r="2347" spans="10:10">
      <c r="J2347" t="str">
        <f t="shared" si="145"/>
        <v/>
      </c>
    </row>
    <row r="2348" spans="10:10">
      <c r="J2348" t="str">
        <f t="shared" si="145"/>
        <v/>
      </c>
    </row>
    <row r="2349" spans="10:10">
      <c r="J2349" t="str">
        <f t="shared" si="145"/>
        <v/>
      </c>
    </row>
    <row r="2350" spans="10:10">
      <c r="J2350" t="str">
        <f t="shared" si="145"/>
        <v/>
      </c>
    </row>
    <row r="2351" spans="10:10">
      <c r="J2351" t="str">
        <f t="shared" si="145"/>
        <v/>
      </c>
    </row>
    <row r="2352" spans="10:10">
      <c r="J2352" t="str">
        <f t="shared" si="145"/>
        <v/>
      </c>
    </row>
    <row r="2353" spans="10:10">
      <c r="J2353" t="str">
        <f t="shared" si="145"/>
        <v/>
      </c>
    </row>
    <row r="2354" spans="10:10">
      <c r="J2354" t="str">
        <f t="shared" si="145"/>
        <v/>
      </c>
    </row>
    <row r="2355" spans="10:10">
      <c r="J2355" t="str">
        <f t="shared" si="145"/>
        <v/>
      </c>
    </row>
    <row r="2356" spans="10:10">
      <c r="J2356" t="str">
        <f t="shared" si="145"/>
        <v/>
      </c>
    </row>
    <row r="2357" spans="10:10">
      <c r="J2357" t="str">
        <f t="shared" si="145"/>
        <v/>
      </c>
    </row>
    <row r="2358" spans="10:10">
      <c r="J2358" t="str">
        <f t="shared" si="145"/>
        <v/>
      </c>
    </row>
    <row r="2359" spans="10:10">
      <c r="J2359" t="str">
        <f t="shared" si="145"/>
        <v/>
      </c>
    </row>
    <row r="2360" spans="10:10">
      <c r="J2360" t="str">
        <f t="shared" si="145"/>
        <v/>
      </c>
    </row>
    <row r="2361" spans="10:10">
      <c r="J2361" t="str">
        <f t="shared" si="145"/>
        <v/>
      </c>
    </row>
    <row r="2362" spans="10:10">
      <c r="J2362" t="str">
        <f t="shared" si="145"/>
        <v/>
      </c>
    </row>
    <row r="2363" spans="10:10">
      <c r="J2363" t="str">
        <f t="shared" si="145"/>
        <v/>
      </c>
    </row>
    <row r="2364" spans="10:10">
      <c r="J2364" t="str">
        <f t="shared" si="145"/>
        <v/>
      </c>
    </row>
    <row r="2365" spans="10:10">
      <c r="J2365" t="str">
        <f t="shared" si="145"/>
        <v/>
      </c>
    </row>
    <row r="2366" spans="10:10">
      <c r="J2366" t="str">
        <f t="shared" si="145"/>
        <v/>
      </c>
    </row>
    <row r="2367" spans="10:10">
      <c r="J2367" t="str">
        <f t="shared" si="145"/>
        <v/>
      </c>
    </row>
    <row r="2368" spans="10:10">
      <c r="J2368" t="str">
        <f t="shared" si="145"/>
        <v/>
      </c>
    </row>
    <row r="2369" spans="10:10">
      <c r="J2369" t="str">
        <f t="shared" si="145"/>
        <v/>
      </c>
    </row>
    <row r="2370" spans="10:10">
      <c r="J2370" t="str">
        <f t="shared" si="145"/>
        <v/>
      </c>
    </row>
    <row r="2371" spans="10:10">
      <c r="J2371" t="str">
        <f t="shared" si="145"/>
        <v/>
      </c>
    </row>
    <row r="2372" spans="10:10">
      <c r="J2372" t="str">
        <f t="shared" si="145"/>
        <v/>
      </c>
    </row>
    <row r="2373" spans="10:10">
      <c r="J2373" t="str">
        <f t="shared" si="145"/>
        <v/>
      </c>
    </row>
    <row r="2374" spans="10:10">
      <c r="J2374" t="s">
        <v>10</v>
      </c>
    </row>
    <row r="2375" spans="10:10">
      <c r="J2375" t="str">
        <f t="shared" ref="J2375:J2438" si="146">IF(K2375&gt;0,IF(C2375="open","plan open",IF(C2375="close","plan close","")),IF(C2375="open","unplan open",IF(C2375="close","unplan close","")))</f>
        <v/>
      </c>
    </row>
    <row r="2376" spans="10:10">
      <c r="J2376" t="str">
        <f t="shared" si="146"/>
        <v/>
      </c>
    </row>
    <row r="2377" spans="10:10">
      <c r="J2377" t="str">
        <f t="shared" si="146"/>
        <v/>
      </c>
    </row>
    <row r="2378" spans="10:10">
      <c r="J2378" t="str">
        <f t="shared" si="146"/>
        <v/>
      </c>
    </row>
    <row r="2379" spans="10:10">
      <c r="J2379" t="str">
        <f t="shared" si="146"/>
        <v/>
      </c>
    </row>
    <row r="2380" spans="10:10">
      <c r="J2380" t="str">
        <f t="shared" si="146"/>
        <v/>
      </c>
    </row>
    <row r="2381" spans="10:10">
      <c r="J2381" t="str">
        <f t="shared" si="146"/>
        <v/>
      </c>
    </row>
    <row r="2382" spans="10:10">
      <c r="J2382" t="str">
        <f t="shared" si="146"/>
        <v/>
      </c>
    </row>
    <row r="2383" spans="10:10">
      <c r="J2383" t="str">
        <f t="shared" si="146"/>
        <v/>
      </c>
    </row>
    <row r="2384" spans="10:10">
      <c r="J2384" t="str">
        <f t="shared" si="146"/>
        <v/>
      </c>
    </row>
    <row r="2385" spans="10:10">
      <c r="J2385" t="str">
        <f t="shared" si="146"/>
        <v/>
      </c>
    </row>
    <row r="2386" spans="10:10">
      <c r="J2386" t="str">
        <f t="shared" si="146"/>
        <v/>
      </c>
    </row>
    <row r="2387" spans="10:10">
      <c r="J2387" t="str">
        <f t="shared" si="146"/>
        <v/>
      </c>
    </row>
    <row r="2388" spans="10:10">
      <c r="J2388" t="str">
        <f t="shared" si="146"/>
        <v/>
      </c>
    </row>
    <row r="2389" spans="10:10">
      <c r="J2389" t="str">
        <f t="shared" si="146"/>
        <v/>
      </c>
    </row>
    <row r="2390" spans="10:10">
      <c r="J2390" t="str">
        <f t="shared" si="146"/>
        <v/>
      </c>
    </row>
    <row r="2391" spans="10:10">
      <c r="J2391" t="str">
        <f t="shared" si="146"/>
        <v/>
      </c>
    </row>
    <row r="2392" spans="10:10">
      <c r="J2392" t="str">
        <f t="shared" si="146"/>
        <v/>
      </c>
    </row>
    <row r="2393" spans="10:10">
      <c r="J2393" t="str">
        <f t="shared" si="146"/>
        <v/>
      </c>
    </row>
    <row r="2394" spans="10:10">
      <c r="J2394" t="str">
        <f t="shared" si="146"/>
        <v/>
      </c>
    </row>
    <row r="2395" spans="10:10">
      <c r="J2395" t="str">
        <f t="shared" si="146"/>
        <v/>
      </c>
    </row>
    <row r="2396" spans="10:10">
      <c r="J2396" t="str">
        <f t="shared" si="146"/>
        <v/>
      </c>
    </row>
    <row r="2397" spans="10:10">
      <c r="J2397" t="str">
        <f t="shared" si="146"/>
        <v/>
      </c>
    </row>
    <row r="2398" spans="10:10">
      <c r="J2398" t="str">
        <f t="shared" si="146"/>
        <v/>
      </c>
    </row>
    <row r="2399" spans="10:10">
      <c r="J2399" t="str">
        <f t="shared" si="146"/>
        <v/>
      </c>
    </row>
    <row r="2400" spans="10:10">
      <c r="J2400" t="str">
        <f t="shared" si="146"/>
        <v/>
      </c>
    </row>
    <row r="2401" spans="10:10">
      <c r="J2401" t="str">
        <f t="shared" si="146"/>
        <v/>
      </c>
    </row>
    <row r="2402" spans="10:10">
      <c r="J2402" t="str">
        <f t="shared" si="146"/>
        <v/>
      </c>
    </row>
    <row r="2403" spans="10:10">
      <c r="J2403" t="str">
        <f t="shared" si="146"/>
        <v/>
      </c>
    </row>
    <row r="2404" spans="10:10">
      <c r="J2404" t="str">
        <f t="shared" si="146"/>
        <v/>
      </c>
    </row>
    <row r="2405" spans="10:10">
      <c r="J2405" t="str">
        <f t="shared" si="146"/>
        <v/>
      </c>
    </row>
    <row r="2406" spans="10:10">
      <c r="J2406" t="str">
        <f t="shared" si="146"/>
        <v/>
      </c>
    </row>
    <row r="2407" spans="10:10">
      <c r="J2407" t="str">
        <f t="shared" si="146"/>
        <v/>
      </c>
    </row>
    <row r="2408" spans="10:10">
      <c r="J2408" t="str">
        <f t="shared" si="146"/>
        <v/>
      </c>
    </row>
    <row r="2409" spans="10:10">
      <c r="J2409" t="str">
        <f t="shared" si="146"/>
        <v/>
      </c>
    </row>
    <row r="2410" spans="10:10">
      <c r="J2410" t="str">
        <f t="shared" si="146"/>
        <v/>
      </c>
    </row>
    <row r="2411" spans="10:10">
      <c r="J2411" t="str">
        <f t="shared" si="146"/>
        <v/>
      </c>
    </row>
    <row r="2412" spans="10:10">
      <c r="J2412" t="str">
        <f t="shared" si="146"/>
        <v/>
      </c>
    </row>
    <row r="2413" spans="10:10">
      <c r="J2413" t="str">
        <f t="shared" si="146"/>
        <v/>
      </c>
    </row>
    <row r="2414" spans="10:10">
      <c r="J2414" t="str">
        <f t="shared" si="146"/>
        <v/>
      </c>
    </row>
    <row r="2415" spans="10:10">
      <c r="J2415" t="str">
        <f t="shared" si="146"/>
        <v/>
      </c>
    </row>
    <row r="2416" spans="10:10">
      <c r="J2416" t="str">
        <f t="shared" si="146"/>
        <v/>
      </c>
    </row>
    <row r="2417" spans="10:10">
      <c r="J2417" t="str">
        <f t="shared" si="146"/>
        <v/>
      </c>
    </row>
    <row r="2418" spans="10:10">
      <c r="J2418" t="str">
        <f t="shared" si="146"/>
        <v/>
      </c>
    </row>
    <row r="2419" spans="10:10">
      <c r="J2419" t="str">
        <f t="shared" si="146"/>
        <v/>
      </c>
    </row>
    <row r="2420" spans="10:10">
      <c r="J2420" t="str">
        <f t="shared" si="146"/>
        <v/>
      </c>
    </row>
    <row r="2421" spans="10:10">
      <c r="J2421" t="str">
        <f t="shared" si="146"/>
        <v/>
      </c>
    </row>
    <row r="2422" spans="10:10">
      <c r="J2422" t="str">
        <f t="shared" si="146"/>
        <v/>
      </c>
    </row>
    <row r="2423" spans="10:10">
      <c r="J2423" t="str">
        <f t="shared" si="146"/>
        <v/>
      </c>
    </row>
    <row r="2424" spans="10:10">
      <c r="J2424" t="str">
        <f t="shared" si="146"/>
        <v/>
      </c>
    </row>
    <row r="2425" spans="10:10">
      <c r="J2425" t="str">
        <f t="shared" si="146"/>
        <v/>
      </c>
    </row>
    <row r="2426" spans="10:10">
      <c r="J2426" t="str">
        <f t="shared" si="146"/>
        <v/>
      </c>
    </row>
    <row r="2427" spans="10:10">
      <c r="J2427" t="str">
        <f t="shared" si="146"/>
        <v/>
      </c>
    </row>
    <row r="2428" spans="10:10">
      <c r="J2428" t="str">
        <f t="shared" si="146"/>
        <v/>
      </c>
    </row>
    <row r="2429" spans="10:10">
      <c r="J2429" t="str">
        <f t="shared" si="146"/>
        <v/>
      </c>
    </row>
    <row r="2430" spans="10:10">
      <c r="J2430" t="str">
        <f t="shared" si="146"/>
        <v/>
      </c>
    </row>
    <row r="2431" spans="10:10">
      <c r="J2431" t="str">
        <f t="shared" si="146"/>
        <v/>
      </c>
    </row>
    <row r="2432" spans="10:10">
      <c r="J2432" t="str">
        <f t="shared" si="146"/>
        <v/>
      </c>
    </row>
    <row r="2433" spans="10:10">
      <c r="J2433" t="str">
        <f t="shared" si="146"/>
        <v/>
      </c>
    </row>
    <row r="2434" spans="10:10">
      <c r="J2434" t="str">
        <f t="shared" si="146"/>
        <v/>
      </c>
    </row>
    <row r="2435" spans="10:10">
      <c r="J2435" t="str">
        <f t="shared" si="146"/>
        <v/>
      </c>
    </row>
    <row r="2436" spans="10:10">
      <c r="J2436" t="str">
        <f t="shared" si="146"/>
        <v/>
      </c>
    </row>
    <row r="2437" spans="10:10">
      <c r="J2437" t="str">
        <f t="shared" si="146"/>
        <v/>
      </c>
    </row>
    <row r="2438" spans="10:10">
      <c r="J2438" t="str">
        <f t="shared" si="146"/>
        <v/>
      </c>
    </row>
    <row r="2439" spans="10:10">
      <c r="J2439" t="str">
        <f t="shared" ref="J2439:J2502" si="147">IF(K2439&gt;0,IF(C2439="open","plan open",IF(C2439="close","plan close","")),IF(C2439="open","unplan open",IF(C2439="close","unplan close","")))</f>
        <v/>
      </c>
    </row>
    <row r="2440" spans="10:10">
      <c r="J2440" t="str">
        <f t="shared" si="147"/>
        <v/>
      </c>
    </row>
    <row r="2441" spans="10:10">
      <c r="J2441" t="str">
        <f t="shared" si="147"/>
        <v/>
      </c>
    </row>
    <row r="2442" spans="10:10">
      <c r="J2442" t="str">
        <f t="shared" si="147"/>
        <v/>
      </c>
    </row>
    <row r="2443" spans="10:10">
      <c r="J2443" t="str">
        <f t="shared" si="147"/>
        <v/>
      </c>
    </row>
    <row r="2444" spans="10:10">
      <c r="J2444" t="str">
        <f t="shared" si="147"/>
        <v/>
      </c>
    </row>
    <row r="2445" spans="10:10">
      <c r="J2445" t="str">
        <f t="shared" si="147"/>
        <v/>
      </c>
    </row>
    <row r="2446" spans="10:10">
      <c r="J2446" t="str">
        <f t="shared" si="147"/>
        <v/>
      </c>
    </row>
    <row r="2447" spans="10:10">
      <c r="J2447" t="str">
        <f t="shared" si="147"/>
        <v/>
      </c>
    </row>
    <row r="2448" spans="10:10">
      <c r="J2448" t="str">
        <f t="shared" si="147"/>
        <v/>
      </c>
    </row>
    <row r="2449" spans="10:10">
      <c r="J2449" t="str">
        <f t="shared" si="147"/>
        <v/>
      </c>
    </row>
    <row r="2450" spans="10:10">
      <c r="J2450" t="str">
        <f t="shared" si="147"/>
        <v/>
      </c>
    </row>
    <row r="2451" spans="10:10">
      <c r="J2451" t="str">
        <f t="shared" si="147"/>
        <v/>
      </c>
    </row>
    <row r="2452" spans="10:10">
      <c r="J2452" t="str">
        <f t="shared" si="147"/>
        <v/>
      </c>
    </row>
    <row r="2453" spans="10:10">
      <c r="J2453" t="str">
        <f t="shared" si="147"/>
        <v/>
      </c>
    </row>
    <row r="2454" spans="10:10">
      <c r="J2454" t="str">
        <f t="shared" si="147"/>
        <v/>
      </c>
    </row>
    <row r="2455" spans="10:10">
      <c r="J2455" t="str">
        <f t="shared" si="147"/>
        <v/>
      </c>
    </row>
    <row r="2456" spans="10:10">
      <c r="J2456" t="str">
        <f t="shared" si="147"/>
        <v/>
      </c>
    </row>
    <row r="2457" spans="10:10">
      <c r="J2457" t="str">
        <f t="shared" si="147"/>
        <v/>
      </c>
    </row>
    <row r="2458" spans="10:10">
      <c r="J2458" t="str">
        <f t="shared" si="147"/>
        <v/>
      </c>
    </row>
    <row r="2459" spans="10:10">
      <c r="J2459" t="str">
        <f t="shared" si="147"/>
        <v/>
      </c>
    </row>
    <row r="2460" spans="10:10">
      <c r="J2460" t="str">
        <f t="shared" si="147"/>
        <v/>
      </c>
    </row>
    <row r="2461" spans="10:10">
      <c r="J2461" t="str">
        <f t="shared" si="147"/>
        <v/>
      </c>
    </row>
    <row r="2462" spans="10:10">
      <c r="J2462" t="str">
        <f t="shared" si="147"/>
        <v/>
      </c>
    </row>
    <row r="2463" spans="10:10">
      <c r="J2463" t="str">
        <f t="shared" si="147"/>
        <v/>
      </c>
    </row>
    <row r="2464" spans="10:10">
      <c r="J2464" t="str">
        <f t="shared" si="147"/>
        <v/>
      </c>
    </row>
    <row r="2465" spans="10:10">
      <c r="J2465" t="str">
        <f t="shared" si="147"/>
        <v/>
      </c>
    </row>
    <row r="2466" spans="10:10">
      <c r="J2466" t="str">
        <f t="shared" si="147"/>
        <v/>
      </c>
    </row>
    <row r="2467" spans="10:10">
      <c r="J2467" t="str">
        <f t="shared" si="147"/>
        <v/>
      </c>
    </row>
    <row r="2468" spans="10:10">
      <c r="J2468" t="str">
        <f t="shared" si="147"/>
        <v/>
      </c>
    </row>
    <row r="2469" spans="10:10">
      <c r="J2469" t="str">
        <f t="shared" si="147"/>
        <v/>
      </c>
    </row>
    <row r="2470" spans="10:10">
      <c r="J2470" t="str">
        <f t="shared" si="147"/>
        <v/>
      </c>
    </row>
    <row r="2471" spans="10:10">
      <c r="J2471" t="str">
        <f t="shared" si="147"/>
        <v/>
      </c>
    </row>
    <row r="2472" spans="10:10">
      <c r="J2472" t="str">
        <f t="shared" si="147"/>
        <v/>
      </c>
    </row>
    <row r="2473" spans="10:10">
      <c r="J2473" t="str">
        <f t="shared" si="147"/>
        <v/>
      </c>
    </row>
    <row r="2474" spans="10:10">
      <c r="J2474" t="str">
        <f t="shared" si="147"/>
        <v/>
      </c>
    </row>
    <row r="2475" spans="10:10">
      <c r="J2475" t="str">
        <f t="shared" si="147"/>
        <v/>
      </c>
    </row>
    <row r="2476" spans="10:10">
      <c r="J2476" t="str">
        <f t="shared" si="147"/>
        <v/>
      </c>
    </row>
    <row r="2477" spans="10:10">
      <c r="J2477" t="str">
        <f t="shared" si="147"/>
        <v/>
      </c>
    </row>
    <row r="2478" spans="10:10">
      <c r="J2478" t="str">
        <f t="shared" si="147"/>
        <v/>
      </c>
    </row>
    <row r="2479" spans="10:10">
      <c r="J2479" t="str">
        <f t="shared" si="147"/>
        <v/>
      </c>
    </row>
    <row r="2480" spans="10:10">
      <c r="J2480" t="str">
        <f t="shared" si="147"/>
        <v/>
      </c>
    </row>
    <row r="2481" spans="10:10">
      <c r="J2481" t="str">
        <f t="shared" si="147"/>
        <v/>
      </c>
    </row>
    <row r="2482" spans="10:10">
      <c r="J2482" t="str">
        <f t="shared" si="147"/>
        <v/>
      </c>
    </row>
    <row r="2483" spans="10:10">
      <c r="J2483" t="str">
        <f t="shared" si="147"/>
        <v/>
      </c>
    </row>
    <row r="2484" spans="10:10">
      <c r="J2484" t="str">
        <f t="shared" si="147"/>
        <v/>
      </c>
    </row>
    <row r="2485" spans="10:10">
      <c r="J2485" t="str">
        <f t="shared" si="147"/>
        <v/>
      </c>
    </row>
    <row r="2486" spans="10:10">
      <c r="J2486" t="str">
        <f t="shared" si="147"/>
        <v/>
      </c>
    </row>
    <row r="2487" spans="10:10">
      <c r="J2487" t="str">
        <f t="shared" si="147"/>
        <v/>
      </c>
    </row>
    <row r="2488" spans="10:10">
      <c r="J2488" t="str">
        <f t="shared" si="147"/>
        <v/>
      </c>
    </row>
    <row r="2489" spans="10:10">
      <c r="J2489" t="str">
        <f t="shared" si="147"/>
        <v/>
      </c>
    </row>
    <row r="2490" spans="10:10">
      <c r="J2490" t="str">
        <f t="shared" si="147"/>
        <v/>
      </c>
    </row>
    <row r="2491" spans="10:10">
      <c r="J2491" t="str">
        <f t="shared" si="147"/>
        <v/>
      </c>
    </row>
    <row r="2492" spans="10:10">
      <c r="J2492" t="str">
        <f t="shared" si="147"/>
        <v/>
      </c>
    </row>
    <row r="2493" spans="10:10">
      <c r="J2493" t="str">
        <f t="shared" si="147"/>
        <v/>
      </c>
    </row>
    <row r="2494" spans="10:10">
      <c r="J2494" t="str">
        <f t="shared" si="147"/>
        <v/>
      </c>
    </row>
    <row r="2495" spans="10:10">
      <c r="J2495" t="str">
        <f t="shared" si="147"/>
        <v/>
      </c>
    </row>
    <row r="2496" spans="10:10">
      <c r="J2496" t="str">
        <f t="shared" si="147"/>
        <v/>
      </c>
    </row>
    <row r="2497" spans="10:10">
      <c r="J2497" t="str">
        <f t="shared" si="147"/>
        <v/>
      </c>
    </row>
    <row r="2498" spans="10:10">
      <c r="J2498" t="str">
        <f t="shared" si="147"/>
        <v/>
      </c>
    </row>
    <row r="2499" spans="10:10">
      <c r="J2499" t="str">
        <f t="shared" si="147"/>
        <v/>
      </c>
    </row>
    <row r="2500" spans="10:10">
      <c r="J2500" t="str">
        <f t="shared" si="147"/>
        <v/>
      </c>
    </row>
    <row r="2501" spans="10:10">
      <c r="J2501" t="str">
        <f t="shared" si="147"/>
        <v/>
      </c>
    </row>
    <row r="2502" spans="10:10">
      <c r="J2502" t="str">
        <f t="shared" si="147"/>
        <v/>
      </c>
    </row>
    <row r="2503" spans="10:10">
      <c r="J2503" t="str">
        <f t="shared" ref="J2503:J2566" si="148">IF(K2503&gt;0,IF(C2503="open","plan open",IF(C2503="close","plan close","")),IF(C2503="open","unplan open",IF(C2503="close","unplan close","")))</f>
        <v/>
      </c>
    </row>
    <row r="2504" spans="10:10">
      <c r="J2504" t="str">
        <f t="shared" si="148"/>
        <v/>
      </c>
    </row>
    <row r="2505" spans="10:10">
      <c r="J2505" t="str">
        <f t="shared" si="148"/>
        <v/>
      </c>
    </row>
    <row r="2506" spans="10:10">
      <c r="J2506" t="str">
        <f t="shared" si="148"/>
        <v/>
      </c>
    </row>
    <row r="2507" spans="10:10">
      <c r="J2507" t="str">
        <f t="shared" si="148"/>
        <v/>
      </c>
    </row>
    <row r="2508" spans="10:10">
      <c r="J2508" t="str">
        <f t="shared" si="148"/>
        <v/>
      </c>
    </row>
    <row r="2509" spans="10:10">
      <c r="J2509" t="str">
        <f t="shared" si="148"/>
        <v/>
      </c>
    </row>
    <row r="2510" spans="10:10">
      <c r="J2510" t="str">
        <f t="shared" si="148"/>
        <v/>
      </c>
    </row>
    <row r="2511" spans="10:10">
      <c r="J2511" t="str">
        <f t="shared" si="148"/>
        <v/>
      </c>
    </row>
    <row r="2512" spans="10:10">
      <c r="J2512" t="str">
        <f t="shared" si="148"/>
        <v/>
      </c>
    </row>
    <row r="2513" spans="10:10">
      <c r="J2513" t="str">
        <f t="shared" si="148"/>
        <v/>
      </c>
    </row>
    <row r="2514" spans="10:10">
      <c r="J2514" t="str">
        <f t="shared" si="148"/>
        <v/>
      </c>
    </row>
    <row r="2515" spans="10:10">
      <c r="J2515" t="str">
        <f t="shared" si="148"/>
        <v/>
      </c>
    </row>
    <row r="2516" spans="10:10">
      <c r="J2516" t="str">
        <f t="shared" si="148"/>
        <v/>
      </c>
    </row>
    <row r="2517" spans="10:10">
      <c r="J2517" t="str">
        <f t="shared" si="148"/>
        <v/>
      </c>
    </row>
    <row r="2518" spans="10:10">
      <c r="J2518" t="str">
        <f t="shared" si="148"/>
        <v/>
      </c>
    </row>
    <row r="2519" spans="10:10">
      <c r="J2519" t="str">
        <f t="shared" si="148"/>
        <v/>
      </c>
    </row>
    <row r="2520" spans="10:10">
      <c r="J2520" t="str">
        <f t="shared" si="148"/>
        <v/>
      </c>
    </row>
    <row r="2521" spans="10:10">
      <c r="J2521" t="str">
        <f t="shared" si="148"/>
        <v/>
      </c>
    </row>
    <row r="2522" spans="10:10">
      <c r="J2522" t="str">
        <f t="shared" si="148"/>
        <v/>
      </c>
    </row>
    <row r="2523" spans="10:10">
      <c r="J2523" t="str">
        <f t="shared" si="148"/>
        <v/>
      </c>
    </row>
    <row r="2524" spans="10:10">
      <c r="J2524" t="str">
        <f t="shared" si="148"/>
        <v/>
      </c>
    </row>
    <row r="2525" spans="10:10">
      <c r="J2525" t="str">
        <f t="shared" si="148"/>
        <v/>
      </c>
    </row>
    <row r="2526" spans="10:10">
      <c r="J2526" t="str">
        <f t="shared" si="148"/>
        <v/>
      </c>
    </row>
    <row r="2527" spans="10:10">
      <c r="J2527" t="str">
        <f t="shared" si="148"/>
        <v/>
      </c>
    </row>
    <row r="2528" spans="10:10">
      <c r="J2528" t="str">
        <f t="shared" si="148"/>
        <v/>
      </c>
    </row>
    <row r="2529" spans="10:10">
      <c r="J2529" t="str">
        <f t="shared" si="148"/>
        <v/>
      </c>
    </row>
    <row r="2530" spans="10:10">
      <c r="J2530" t="str">
        <f t="shared" si="148"/>
        <v/>
      </c>
    </row>
    <row r="2531" spans="10:10">
      <c r="J2531" t="str">
        <f t="shared" si="148"/>
        <v/>
      </c>
    </row>
    <row r="2532" spans="10:10">
      <c r="J2532" t="str">
        <f t="shared" si="148"/>
        <v/>
      </c>
    </row>
    <row r="2533" spans="10:10">
      <c r="J2533" t="str">
        <f t="shared" si="148"/>
        <v/>
      </c>
    </row>
    <row r="2534" spans="10:10">
      <c r="J2534" t="str">
        <f t="shared" si="148"/>
        <v/>
      </c>
    </row>
    <row r="2535" spans="10:10">
      <c r="J2535" t="str">
        <f t="shared" si="148"/>
        <v/>
      </c>
    </row>
    <row r="2536" spans="10:10">
      <c r="J2536" t="str">
        <f t="shared" si="148"/>
        <v/>
      </c>
    </row>
    <row r="2537" spans="10:10">
      <c r="J2537" t="str">
        <f t="shared" si="148"/>
        <v/>
      </c>
    </row>
    <row r="2538" spans="10:10">
      <c r="J2538" t="str">
        <f t="shared" si="148"/>
        <v/>
      </c>
    </row>
    <row r="2539" spans="10:10">
      <c r="J2539" t="str">
        <f t="shared" si="148"/>
        <v/>
      </c>
    </row>
    <row r="2540" spans="10:10">
      <c r="J2540" t="str">
        <f t="shared" si="148"/>
        <v/>
      </c>
    </row>
    <row r="2541" spans="10:10">
      <c r="J2541" t="str">
        <f t="shared" si="148"/>
        <v/>
      </c>
    </row>
    <row r="2542" spans="10:10">
      <c r="J2542" t="str">
        <f t="shared" si="148"/>
        <v/>
      </c>
    </row>
    <row r="2543" spans="10:10">
      <c r="J2543" t="str">
        <f t="shared" si="148"/>
        <v/>
      </c>
    </row>
    <row r="2544" spans="10:10">
      <c r="J2544" t="str">
        <f t="shared" si="148"/>
        <v/>
      </c>
    </row>
    <row r="2545" spans="10:10">
      <c r="J2545" t="str">
        <f t="shared" si="148"/>
        <v/>
      </c>
    </row>
    <row r="2546" spans="10:10">
      <c r="J2546" t="str">
        <f t="shared" si="148"/>
        <v/>
      </c>
    </row>
    <row r="2547" spans="10:10">
      <c r="J2547" t="str">
        <f t="shared" si="148"/>
        <v/>
      </c>
    </row>
    <row r="2548" spans="10:10">
      <c r="J2548" t="str">
        <f t="shared" si="148"/>
        <v/>
      </c>
    </row>
    <row r="2549" spans="10:10">
      <c r="J2549" t="str">
        <f t="shared" si="148"/>
        <v/>
      </c>
    </row>
    <row r="2550" spans="10:10">
      <c r="J2550" t="str">
        <f t="shared" si="148"/>
        <v/>
      </c>
    </row>
    <row r="2551" spans="10:10">
      <c r="J2551" t="str">
        <f t="shared" si="148"/>
        <v/>
      </c>
    </row>
    <row r="2552" spans="10:10">
      <c r="J2552" t="str">
        <f t="shared" si="148"/>
        <v/>
      </c>
    </row>
    <row r="2553" spans="10:10">
      <c r="J2553" t="str">
        <f t="shared" si="148"/>
        <v/>
      </c>
    </row>
    <row r="2554" spans="10:10">
      <c r="J2554" t="str">
        <f t="shared" si="148"/>
        <v/>
      </c>
    </row>
    <row r="2555" spans="10:10">
      <c r="J2555" t="str">
        <f t="shared" si="148"/>
        <v/>
      </c>
    </row>
    <row r="2556" spans="10:10">
      <c r="J2556" t="str">
        <f t="shared" si="148"/>
        <v/>
      </c>
    </row>
    <row r="2557" spans="10:10">
      <c r="J2557" t="str">
        <f t="shared" si="148"/>
        <v/>
      </c>
    </row>
    <row r="2558" spans="10:10">
      <c r="J2558" t="str">
        <f t="shared" si="148"/>
        <v/>
      </c>
    </row>
    <row r="2559" spans="10:10">
      <c r="J2559" t="str">
        <f t="shared" si="148"/>
        <v/>
      </c>
    </row>
    <row r="2560" spans="10:10">
      <c r="J2560" t="str">
        <f t="shared" si="148"/>
        <v/>
      </c>
    </row>
    <row r="2561" spans="10:10">
      <c r="J2561" t="str">
        <f t="shared" si="148"/>
        <v/>
      </c>
    </row>
    <row r="2562" spans="10:10">
      <c r="J2562" t="str">
        <f t="shared" si="148"/>
        <v/>
      </c>
    </row>
    <row r="2563" spans="10:10">
      <c r="J2563" t="str">
        <f t="shared" si="148"/>
        <v/>
      </c>
    </row>
    <row r="2564" spans="10:10">
      <c r="J2564" t="str">
        <f t="shared" si="148"/>
        <v/>
      </c>
    </row>
    <row r="2565" spans="10:10">
      <c r="J2565" t="str">
        <f t="shared" si="148"/>
        <v/>
      </c>
    </row>
    <row r="2566" spans="10:10">
      <c r="J2566" t="str">
        <f t="shared" si="148"/>
        <v/>
      </c>
    </row>
    <row r="2567" spans="10:10">
      <c r="J2567" t="str">
        <f t="shared" ref="J2567:J2630" si="149">IF(K2567&gt;0,IF(C2567="open","plan open",IF(C2567="close","plan close","")),IF(C2567="open","unplan open",IF(C2567="close","unplan close","")))</f>
        <v/>
      </c>
    </row>
    <row r="2568" spans="10:10">
      <c r="J2568" t="str">
        <f t="shared" si="149"/>
        <v/>
      </c>
    </row>
    <row r="2569" spans="10:10">
      <c r="J2569" t="str">
        <f t="shared" si="149"/>
        <v/>
      </c>
    </row>
    <row r="2570" spans="10:10">
      <c r="J2570" t="str">
        <f t="shared" si="149"/>
        <v/>
      </c>
    </row>
    <row r="2571" spans="10:10">
      <c r="J2571" t="str">
        <f t="shared" si="149"/>
        <v/>
      </c>
    </row>
    <row r="2572" spans="10:10">
      <c r="J2572" t="str">
        <f t="shared" si="149"/>
        <v/>
      </c>
    </row>
    <row r="2573" spans="10:10">
      <c r="J2573" t="str">
        <f t="shared" si="149"/>
        <v/>
      </c>
    </row>
    <row r="2574" spans="10:10">
      <c r="J2574" t="str">
        <f t="shared" si="149"/>
        <v/>
      </c>
    </row>
    <row r="2575" spans="10:10">
      <c r="J2575" t="str">
        <f t="shared" si="149"/>
        <v/>
      </c>
    </row>
    <row r="2576" spans="10:10">
      <c r="J2576" t="str">
        <f t="shared" si="149"/>
        <v/>
      </c>
    </row>
    <row r="2577" spans="10:10">
      <c r="J2577" t="str">
        <f t="shared" si="149"/>
        <v/>
      </c>
    </row>
    <row r="2578" spans="10:10">
      <c r="J2578" t="str">
        <f t="shared" si="149"/>
        <v/>
      </c>
    </row>
    <row r="2579" spans="10:10">
      <c r="J2579" t="str">
        <f t="shared" si="149"/>
        <v/>
      </c>
    </row>
    <row r="2580" spans="10:10">
      <c r="J2580" t="str">
        <f t="shared" si="149"/>
        <v/>
      </c>
    </row>
    <row r="2581" spans="10:10">
      <c r="J2581" t="str">
        <f t="shared" si="149"/>
        <v/>
      </c>
    </row>
    <row r="2582" spans="10:10">
      <c r="J2582" t="str">
        <f t="shared" si="149"/>
        <v/>
      </c>
    </row>
    <row r="2583" spans="10:10">
      <c r="J2583" t="str">
        <f t="shared" si="149"/>
        <v/>
      </c>
    </row>
    <row r="2584" spans="10:10">
      <c r="J2584" t="str">
        <f t="shared" si="149"/>
        <v/>
      </c>
    </row>
    <row r="2585" spans="10:10">
      <c r="J2585" t="str">
        <f t="shared" si="149"/>
        <v/>
      </c>
    </row>
    <row r="2586" spans="10:10">
      <c r="J2586" t="str">
        <f t="shared" si="149"/>
        <v/>
      </c>
    </row>
    <row r="2587" spans="10:10">
      <c r="J2587" t="str">
        <f t="shared" si="149"/>
        <v/>
      </c>
    </row>
    <row r="2588" spans="10:10">
      <c r="J2588" t="str">
        <f t="shared" si="149"/>
        <v/>
      </c>
    </row>
    <row r="2589" spans="10:10">
      <c r="J2589" t="str">
        <f t="shared" si="149"/>
        <v/>
      </c>
    </row>
    <row r="2590" spans="10:10">
      <c r="J2590" t="str">
        <f t="shared" si="149"/>
        <v/>
      </c>
    </row>
    <row r="2591" spans="10:10">
      <c r="J2591" t="str">
        <f t="shared" si="149"/>
        <v/>
      </c>
    </row>
    <row r="2592" spans="10:10">
      <c r="J2592" t="str">
        <f t="shared" si="149"/>
        <v/>
      </c>
    </row>
    <row r="2593" spans="10:10">
      <c r="J2593" t="str">
        <f t="shared" si="149"/>
        <v/>
      </c>
    </row>
    <row r="2594" spans="10:10">
      <c r="J2594" t="str">
        <f t="shared" si="149"/>
        <v/>
      </c>
    </row>
    <row r="2595" spans="10:10">
      <c r="J2595" t="str">
        <f t="shared" si="149"/>
        <v/>
      </c>
    </row>
    <row r="2596" spans="10:10">
      <c r="J2596" t="str">
        <f t="shared" si="149"/>
        <v/>
      </c>
    </row>
    <row r="2597" spans="10:10">
      <c r="J2597" t="str">
        <f t="shared" si="149"/>
        <v/>
      </c>
    </row>
    <row r="2598" spans="10:10">
      <c r="J2598" t="str">
        <f t="shared" si="149"/>
        <v/>
      </c>
    </row>
    <row r="2599" spans="10:10">
      <c r="J2599" t="str">
        <f t="shared" si="149"/>
        <v/>
      </c>
    </row>
    <row r="2600" spans="10:10">
      <c r="J2600" t="str">
        <f t="shared" si="149"/>
        <v/>
      </c>
    </row>
    <row r="2601" spans="10:10">
      <c r="J2601" t="str">
        <f t="shared" si="149"/>
        <v/>
      </c>
    </row>
    <row r="2602" spans="10:10">
      <c r="J2602" t="str">
        <f t="shared" si="149"/>
        <v/>
      </c>
    </row>
    <row r="2603" spans="10:10">
      <c r="J2603" t="str">
        <f t="shared" si="149"/>
        <v/>
      </c>
    </row>
    <row r="2604" spans="10:10">
      <c r="J2604" t="str">
        <f t="shared" si="149"/>
        <v/>
      </c>
    </row>
    <row r="2605" spans="10:10">
      <c r="J2605" t="str">
        <f t="shared" si="149"/>
        <v/>
      </c>
    </row>
    <row r="2606" spans="10:10">
      <c r="J2606" t="str">
        <f t="shared" si="149"/>
        <v/>
      </c>
    </row>
    <row r="2607" spans="10:10">
      <c r="J2607" t="str">
        <f t="shared" si="149"/>
        <v/>
      </c>
    </row>
    <row r="2608" spans="10:10">
      <c r="J2608" t="str">
        <f t="shared" si="149"/>
        <v/>
      </c>
    </row>
    <row r="2609" spans="10:10">
      <c r="J2609" t="str">
        <f t="shared" si="149"/>
        <v/>
      </c>
    </row>
    <row r="2610" spans="10:10">
      <c r="J2610" t="str">
        <f t="shared" si="149"/>
        <v/>
      </c>
    </row>
    <row r="2611" spans="10:10">
      <c r="J2611" t="str">
        <f t="shared" si="149"/>
        <v/>
      </c>
    </row>
    <row r="2612" spans="10:10">
      <c r="J2612" t="str">
        <f t="shared" si="149"/>
        <v/>
      </c>
    </row>
    <row r="2613" spans="10:10">
      <c r="J2613" t="str">
        <f t="shared" si="149"/>
        <v/>
      </c>
    </row>
    <row r="2614" spans="10:10">
      <c r="J2614" t="str">
        <f t="shared" si="149"/>
        <v/>
      </c>
    </row>
    <row r="2615" spans="10:10">
      <c r="J2615" t="str">
        <f t="shared" si="149"/>
        <v/>
      </c>
    </row>
    <row r="2616" spans="10:10">
      <c r="J2616" t="str">
        <f t="shared" si="149"/>
        <v/>
      </c>
    </row>
    <row r="2617" spans="10:10">
      <c r="J2617" t="str">
        <f t="shared" si="149"/>
        <v/>
      </c>
    </row>
    <row r="2618" spans="10:10">
      <c r="J2618" t="str">
        <f t="shared" si="149"/>
        <v/>
      </c>
    </row>
    <row r="2619" spans="10:10">
      <c r="J2619" t="str">
        <f t="shared" si="149"/>
        <v/>
      </c>
    </row>
    <row r="2620" spans="10:10">
      <c r="J2620" t="str">
        <f t="shared" si="149"/>
        <v/>
      </c>
    </row>
    <row r="2621" spans="10:10">
      <c r="J2621" t="str">
        <f t="shared" si="149"/>
        <v/>
      </c>
    </row>
    <row r="2622" spans="10:10">
      <c r="J2622" t="str">
        <f t="shared" si="149"/>
        <v/>
      </c>
    </row>
    <row r="2623" spans="10:10">
      <c r="J2623" t="str">
        <f t="shared" si="149"/>
        <v/>
      </c>
    </row>
    <row r="2624" spans="10:10">
      <c r="J2624" t="str">
        <f t="shared" si="149"/>
        <v/>
      </c>
    </row>
    <row r="2625" spans="10:10">
      <c r="J2625" t="str">
        <f t="shared" si="149"/>
        <v/>
      </c>
    </row>
    <row r="2626" spans="10:10">
      <c r="J2626" t="str">
        <f t="shared" si="149"/>
        <v/>
      </c>
    </row>
    <row r="2627" spans="10:10">
      <c r="J2627" t="str">
        <f t="shared" si="149"/>
        <v/>
      </c>
    </row>
    <row r="2628" spans="10:10">
      <c r="J2628" t="str">
        <f t="shared" si="149"/>
        <v/>
      </c>
    </row>
    <row r="2629" spans="10:10">
      <c r="J2629" t="str">
        <f t="shared" si="149"/>
        <v/>
      </c>
    </row>
    <row r="2630" spans="10:10">
      <c r="J2630" t="str">
        <f t="shared" si="149"/>
        <v/>
      </c>
    </row>
    <row r="2631" spans="10:10">
      <c r="J2631" t="str">
        <f t="shared" ref="J2631:J2694" si="150">IF(K2631&gt;0,IF(C2631="open","plan open",IF(C2631="close","plan close","")),IF(C2631="open","unplan open",IF(C2631="close","unplan close","")))</f>
        <v/>
      </c>
    </row>
    <row r="2632" spans="10:10">
      <c r="J2632" t="str">
        <f t="shared" si="150"/>
        <v/>
      </c>
    </row>
    <row r="2633" spans="10:10">
      <c r="J2633" t="str">
        <f t="shared" si="150"/>
        <v/>
      </c>
    </row>
    <row r="2634" spans="10:10">
      <c r="J2634" t="str">
        <f t="shared" si="150"/>
        <v/>
      </c>
    </row>
    <row r="2635" spans="10:10">
      <c r="J2635" t="str">
        <f t="shared" si="150"/>
        <v/>
      </c>
    </row>
    <row r="2636" spans="10:10">
      <c r="J2636" t="str">
        <f t="shared" si="150"/>
        <v/>
      </c>
    </row>
    <row r="2637" spans="10:10">
      <c r="J2637" t="str">
        <f t="shared" si="150"/>
        <v/>
      </c>
    </row>
    <row r="2638" spans="10:10">
      <c r="J2638" t="str">
        <f t="shared" si="150"/>
        <v/>
      </c>
    </row>
    <row r="2639" spans="10:10">
      <c r="J2639" t="str">
        <f t="shared" si="150"/>
        <v/>
      </c>
    </row>
    <row r="2640" spans="10:10">
      <c r="J2640" t="str">
        <f t="shared" si="150"/>
        <v/>
      </c>
    </row>
    <row r="2641" spans="10:10">
      <c r="J2641" t="str">
        <f t="shared" si="150"/>
        <v/>
      </c>
    </row>
    <row r="2642" spans="10:10">
      <c r="J2642" t="str">
        <f t="shared" si="150"/>
        <v/>
      </c>
    </row>
    <row r="2643" spans="10:10">
      <c r="J2643" t="str">
        <f t="shared" si="150"/>
        <v/>
      </c>
    </row>
    <row r="2644" spans="10:10">
      <c r="J2644" t="str">
        <f t="shared" si="150"/>
        <v/>
      </c>
    </row>
    <row r="2645" spans="10:10">
      <c r="J2645" t="str">
        <f t="shared" si="150"/>
        <v/>
      </c>
    </row>
    <row r="2646" spans="10:10">
      <c r="J2646" t="str">
        <f t="shared" si="150"/>
        <v/>
      </c>
    </row>
    <row r="2647" spans="10:10">
      <c r="J2647" t="str">
        <f t="shared" si="150"/>
        <v/>
      </c>
    </row>
    <row r="2648" spans="10:10">
      <c r="J2648" t="str">
        <f t="shared" si="150"/>
        <v/>
      </c>
    </row>
    <row r="2649" spans="10:10">
      <c r="J2649" t="str">
        <f t="shared" si="150"/>
        <v/>
      </c>
    </row>
    <row r="2650" spans="10:10">
      <c r="J2650" t="str">
        <f t="shared" si="150"/>
        <v/>
      </c>
    </row>
    <row r="2651" spans="10:10">
      <c r="J2651" t="str">
        <f t="shared" si="150"/>
        <v/>
      </c>
    </row>
    <row r="2652" spans="10:10">
      <c r="J2652" t="str">
        <f t="shared" si="150"/>
        <v/>
      </c>
    </row>
    <row r="2653" spans="10:10">
      <c r="J2653" t="str">
        <f t="shared" si="150"/>
        <v/>
      </c>
    </row>
    <row r="2654" spans="10:10">
      <c r="J2654" t="str">
        <f t="shared" si="150"/>
        <v/>
      </c>
    </row>
    <row r="2655" spans="10:10">
      <c r="J2655" t="str">
        <f t="shared" si="150"/>
        <v/>
      </c>
    </row>
    <row r="2656" spans="10:10">
      <c r="J2656" t="str">
        <f t="shared" si="150"/>
        <v/>
      </c>
    </row>
    <row r="2657" spans="10:10">
      <c r="J2657" t="str">
        <f t="shared" si="150"/>
        <v/>
      </c>
    </row>
    <row r="2658" spans="10:10">
      <c r="J2658" t="str">
        <f t="shared" si="150"/>
        <v/>
      </c>
    </row>
    <row r="2659" spans="10:10">
      <c r="J2659" t="str">
        <f t="shared" si="150"/>
        <v/>
      </c>
    </row>
    <row r="2660" spans="10:10">
      <c r="J2660" t="str">
        <f t="shared" si="150"/>
        <v/>
      </c>
    </row>
    <row r="2661" spans="10:10">
      <c r="J2661" t="str">
        <f t="shared" si="150"/>
        <v/>
      </c>
    </row>
    <row r="2662" spans="10:10">
      <c r="J2662" t="str">
        <f t="shared" si="150"/>
        <v/>
      </c>
    </row>
    <row r="2663" spans="10:10">
      <c r="J2663" t="str">
        <f t="shared" si="150"/>
        <v/>
      </c>
    </row>
    <row r="2664" spans="10:10">
      <c r="J2664" t="str">
        <f t="shared" si="150"/>
        <v/>
      </c>
    </row>
    <row r="2665" spans="10:10">
      <c r="J2665" t="str">
        <f t="shared" si="150"/>
        <v/>
      </c>
    </row>
    <row r="2666" spans="10:10">
      <c r="J2666" t="str">
        <f t="shared" si="150"/>
        <v/>
      </c>
    </row>
    <row r="2667" spans="10:10">
      <c r="J2667" t="str">
        <f t="shared" si="150"/>
        <v/>
      </c>
    </row>
    <row r="2668" spans="10:10">
      <c r="J2668" t="str">
        <f t="shared" si="150"/>
        <v/>
      </c>
    </row>
    <row r="2669" spans="10:10">
      <c r="J2669" t="str">
        <f t="shared" si="150"/>
        <v/>
      </c>
    </row>
    <row r="2670" spans="10:10">
      <c r="J2670" t="str">
        <f t="shared" si="150"/>
        <v/>
      </c>
    </row>
    <row r="2671" spans="10:10">
      <c r="J2671" t="str">
        <f t="shared" si="150"/>
        <v/>
      </c>
    </row>
    <row r="2672" spans="10:10">
      <c r="J2672" t="str">
        <f t="shared" si="150"/>
        <v/>
      </c>
    </row>
    <row r="2673" spans="10:10">
      <c r="J2673" t="str">
        <f t="shared" si="150"/>
        <v/>
      </c>
    </row>
    <row r="2674" spans="10:10">
      <c r="J2674" t="str">
        <f t="shared" si="150"/>
        <v/>
      </c>
    </row>
    <row r="2675" spans="10:10">
      <c r="J2675" t="str">
        <f t="shared" si="150"/>
        <v/>
      </c>
    </row>
    <row r="2676" spans="10:10">
      <c r="J2676" t="str">
        <f t="shared" si="150"/>
        <v/>
      </c>
    </row>
    <row r="2677" spans="10:10">
      <c r="J2677" t="str">
        <f t="shared" si="150"/>
        <v/>
      </c>
    </row>
    <row r="2678" spans="10:10">
      <c r="J2678" t="str">
        <f t="shared" si="150"/>
        <v/>
      </c>
    </row>
    <row r="2679" spans="10:10">
      <c r="J2679" t="str">
        <f t="shared" si="150"/>
        <v/>
      </c>
    </row>
    <row r="2680" spans="10:10">
      <c r="J2680" t="str">
        <f t="shared" si="150"/>
        <v/>
      </c>
    </row>
    <row r="2681" spans="10:10">
      <c r="J2681" t="str">
        <f t="shared" si="150"/>
        <v/>
      </c>
    </row>
    <row r="2682" spans="10:10">
      <c r="J2682" t="str">
        <f t="shared" si="150"/>
        <v/>
      </c>
    </row>
    <row r="2683" spans="10:10">
      <c r="J2683" t="str">
        <f t="shared" si="150"/>
        <v/>
      </c>
    </row>
    <row r="2684" spans="10:10">
      <c r="J2684" t="str">
        <f t="shared" si="150"/>
        <v/>
      </c>
    </row>
    <row r="2685" spans="10:10">
      <c r="J2685" t="str">
        <f t="shared" si="150"/>
        <v/>
      </c>
    </row>
    <row r="2686" spans="10:10">
      <c r="J2686" t="str">
        <f t="shared" si="150"/>
        <v/>
      </c>
    </row>
    <row r="2687" spans="10:10">
      <c r="J2687" t="str">
        <f t="shared" si="150"/>
        <v/>
      </c>
    </row>
    <row r="2688" spans="10:10">
      <c r="J2688" t="str">
        <f t="shared" si="150"/>
        <v/>
      </c>
    </row>
    <row r="2689" spans="10:10">
      <c r="J2689" t="str">
        <f t="shared" si="150"/>
        <v/>
      </c>
    </row>
    <row r="2690" spans="10:10">
      <c r="J2690" t="str">
        <f t="shared" si="150"/>
        <v/>
      </c>
    </row>
    <row r="2691" spans="10:10">
      <c r="J2691" t="str">
        <f t="shared" si="150"/>
        <v/>
      </c>
    </row>
    <row r="2692" spans="10:10">
      <c r="J2692" t="str">
        <f t="shared" si="150"/>
        <v/>
      </c>
    </row>
    <row r="2693" spans="10:10">
      <c r="J2693" t="str">
        <f t="shared" si="150"/>
        <v/>
      </c>
    </row>
    <row r="2694" spans="10:10">
      <c r="J2694" t="str">
        <f t="shared" si="150"/>
        <v/>
      </c>
    </row>
    <row r="2695" spans="10:10">
      <c r="J2695" t="str">
        <f t="shared" ref="J2695:J2758" si="151">IF(K2695&gt;0,IF(C2695="open","plan open",IF(C2695="close","plan close","")),IF(C2695="open","unplan open",IF(C2695="close","unplan close","")))</f>
        <v/>
      </c>
    </row>
    <row r="2696" spans="10:10">
      <c r="J2696" t="str">
        <f t="shared" si="151"/>
        <v/>
      </c>
    </row>
    <row r="2697" spans="10:10">
      <c r="J2697" t="str">
        <f t="shared" si="151"/>
        <v/>
      </c>
    </row>
    <row r="2698" spans="10:10">
      <c r="J2698" t="str">
        <f t="shared" si="151"/>
        <v/>
      </c>
    </row>
    <row r="2699" spans="10:10">
      <c r="J2699" t="str">
        <f t="shared" si="151"/>
        <v/>
      </c>
    </row>
    <row r="2700" spans="10:10">
      <c r="J2700" t="str">
        <f t="shared" si="151"/>
        <v/>
      </c>
    </row>
    <row r="2701" spans="10:10">
      <c r="J2701" t="str">
        <f t="shared" si="151"/>
        <v/>
      </c>
    </row>
    <row r="2702" spans="10:10">
      <c r="J2702" t="str">
        <f t="shared" si="151"/>
        <v/>
      </c>
    </row>
    <row r="2703" spans="10:10">
      <c r="J2703" t="str">
        <f t="shared" si="151"/>
        <v/>
      </c>
    </row>
    <row r="2704" spans="10:10">
      <c r="J2704" t="str">
        <f t="shared" si="151"/>
        <v/>
      </c>
    </row>
    <row r="2705" spans="10:10">
      <c r="J2705" t="str">
        <f t="shared" si="151"/>
        <v/>
      </c>
    </row>
    <row r="2706" spans="10:10">
      <c r="J2706" t="str">
        <f t="shared" si="151"/>
        <v/>
      </c>
    </row>
    <row r="2707" spans="10:10">
      <c r="J2707" t="str">
        <f t="shared" si="151"/>
        <v/>
      </c>
    </row>
    <row r="2708" spans="10:10">
      <c r="J2708" t="str">
        <f t="shared" si="151"/>
        <v/>
      </c>
    </row>
    <row r="2709" spans="10:10">
      <c r="J2709" t="str">
        <f t="shared" si="151"/>
        <v/>
      </c>
    </row>
    <row r="2710" spans="10:10">
      <c r="J2710" t="str">
        <f t="shared" si="151"/>
        <v/>
      </c>
    </row>
    <row r="2711" spans="10:10">
      <c r="J2711" t="str">
        <f t="shared" si="151"/>
        <v/>
      </c>
    </row>
    <row r="2712" spans="10:10">
      <c r="J2712" t="str">
        <f t="shared" si="151"/>
        <v/>
      </c>
    </row>
    <row r="2713" spans="10:10">
      <c r="J2713" t="str">
        <f t="shared" si="151"/>
        <v/>
      </c>
    </row>
    <row r="2714" spans="10:10">
      <c r="J2714" t="str">
        <f t="shared" si="151"/>
        <v/>
      </c>
    </row>
    <row r="2715" spans="10:10">
      <c r="J2715" t="str">
        <f t="shared" si="151"/>
        <v/>
      </c>
    </row>
    <row r="2716" spans="10:10">
      <c r="J2716" t="str">
        <f t="shared" si="151"/>
        <v/>
      </c>
    </row>
    <row r="2717" spans="10:10">
      <c r="J2717" t="str">
        <f t="shared" si="151"/>
        <v/>
      </c>
    </row>
    <row r="2718" spans="10:10">
      <c r="J2718" t="str">
        <f t="shared" si="151"/>
        <v/>
      </c>
    </row>
    <row r="2719" spans="10:10">
      <c r="J2719" t="str">
        <f t="shared" si="151"/>
        <v/>
      </c>
    </row>
    <row r="2720" spans="10:10">
      <c r="J2720" t="str">
        <f t="shared" si="151"/>
        <v/>
      </c>
    </row>
    <row r="2721" spans="10:10">
      <c r="J2721" t="str">
        <f t="shared" si="151"/>
        <v/>
      </c>
    </row>
    <row r="2722" spans="10:10">
      <c r="J2722" t="str">
        <f t="shared" si="151"/>
        <v/>
      </c>
    </row>
    <row r="2723" spans="10:10">
      <c r="J2723" t="str">
        <f t="shared" si="151"/>
        <v/>
      </c>
    </row>
    <row r="2724" spans="10:10">
      <c r="J2724" t="str">
        <f t="shared" si="151"/>
        <v/>
      </c>
    </row>
    <row r="2725" spans="10:10">
      <c r="J2725" t="str">
        <f t="shared" si="151"/>
        <v/>
      </c>
    </row>
    <row r="2726" spans="10:10">
      <c r="J2726" t="str">
        <f t="shared" si="151"/>
        <v/>
      </c>
    </row>
    <row r="2727" spans="10:10">
      <c r="J2727" t="str">
        <f t="shared" si="151"/>
        <v/>
      </c>
    </row>
    <row r="2728" spans="10:10">
      <c r="J2728" t="str">
        <f t="shared" si="151"/>
        <v/>
      </c>
    </row>
    <row r="2729" spans="10:10">
      <c r="J2729" t="str">
        <f t="shared" si="151"/>
        <v/>
      </c>
    </row>
    <row r="2730" spans="10:10">
      <c r="J2730" t="str">
        <f t="shared" si="151"/>
        <v/>
      </c>
    </row>
    <row r="2731" spans="10:10">
      <c r="J2731" t="str">
        <f t="shared" si="151"/>
        <v/>
      </c>
    </row>
    <row r="2732" spans="10:10">
      <c r="J2732" t="str">
        <f t="shared" si="151"/>
        <v/>
      </c>
    </row>
    <row r="2733" spans="10:10">
      <c r="J2733" t="str">
        <f t="shared" si="151"/>
        <v/>
      </c>
    </row>
    <row r="2734" spans="10:10">
      <c r="J2734" t="str">
        <f t="shared" si="151"/>
        <v/>
      </c>
    </row>
    <row r="2735" spans="10:10">
      <c r="J2735" t="str">
        <f t="shared" si="151"/>
        <v/>
      </c>
    </row>
    <row r="2736" spans="10:10">
      <c r="J2736" t="str">
        <f t="shared" si="151"/>
        <v/>
      </c>
    </row>
    <row r="2737" spans="10:10">
      <c r="J2737" t="str">
        <f t="shared" si="151"/>
        <v/>
      </c>
    </row>
    <row r="2738" spans="10:10">
      <c r="J2738" t="str">
        <f t="shared" si="151"/>
        <v/>
      </c>
    </row>
    <row r="2739" spans="10:10">
      <c r="J2739" t="str">
        <f t="shared" si="151"/>
        <v/>
      </c>
    </row>
    <row r="2740" spans="10:10">
      <c r="J2740" t="str">
        <f t="shared" si="151"/>
        <v/>
      </c>
    </row>
    <row r="2741" spans="10:10">
      <c r="J2741" t="str">
        <f t="shared" si="151"/>
        <v/>
      </c>
    </row>
    <row r="2742" spans="10:10">
      <c r="J2742" t="str">
        <f t="shared" si="151"/>
        <v/>
      </c>
    </row>
    <row r="2743" spans="10:10">
      <c r="J2743" t="str">
        <f t="shared" si="151"/>
        <v/>
      </c>
    </row>
    <row r="2744" spans="10:10">
      <c r="J2744" t="str">
        <f t="shared" si="151"/>
        <v/>
      </c>
    </row>
    <row r="2745" spans="10:10">
      <c r="J2745" t="str">
        <f t="shared" si="151"/>
        <v/>
      </c>
    </row>
    <row r="2746" spans="10:10">
      <c r="J2746" t="str">
        <f t="shared" si="151"/>
        <v/>
      </c>
    </row>
    <row r="2747" spans="10:10">
      <c r="J2747" t="str">
        <f t="shared" si="151"/>
        <v/>
      </c>
    </row>
    <row r="2748" spans="10:10">
      <c r="J2748" t="str">
        <f t="shared" si="151"/>
        <v/>
      </c>
    </row>
    <row r="2749" spans="10:10">
      <c r="J2749" t="str">
        <f t="shared" si="151"/>
        <v/>
      </c>
    </row>
    <row r="2750" spans="10:10">
      <c r="J2750" t="str">
        <f t="shared" si="151"/>
        <v/>
      </c>
    </row>
    <row r="2751" spans="10:10">
      <c r="J2751" t="str">
        <f t="shared" si="151"/>
        <v/>
      </c>
    </row>
    <row r="2752" spans="10:10">
      <c r="J2752" t="str">
        <f t="shared" si="151"/>
        <v/>
      </c>
    </row>
    <row r="2753" spans="10:10">
      <c r="J2753" t="str">
        <f t="shared" si="151"/>
        <v/>
      </c>
    </row>
    <row r="2754" spans="10:10">
      <c r="J2754" t="str">
        <f t="shared" si="151"/>
        <v/>
      </c>
    </row>
    <row r="2755" spans="10:10">
      <c r="J2755" t="str">
        <f t="shared" si="151"/>
        <v/>
      </c>
    </row>
    <row r="2756" spans="10:10">
      <c r="J2756" t="str">
        <f t="shared" si="151"/>
        <v/>
      </c>
    </row>
    <row r="2757" spans="10:10">
      <c r="J2757" t="str">
        <f t="shared" si="151"/>
        <v/>
      </c>
    </row>
    <row r="2758" spans="10:10">
      <c r="J2758" t="str">
        <f t="shared" si="151"/>
        <v/>
      </c>
    </row>
    <row r="2759" spans="10:10">
      <c r="J2759" t="str">
        <f t="shared" ref="J2759:J2822" si="152">IF(K2759&gt;0,IF(C2759="open","plan open",IF(C2759="close","plan close","")),IF(C2759="open","unplan open",IF(C2759="close","unplan close","")))</f>
        <v/>
      </c>
    </row>
    <row r="2760" spans="10:10">
      <c r="J2760" t="str">
        <f t="shared" si="152"/>
        <v/>
      </c>
    </row>
    <row r="2761" spans="10:10">
      <c r="J2761" t="str">
        <f t="shared" si="152"/>
        <v/>
      </c>
    </row>
    <row r="2762" spans="10:10">
      <c r="J2762" t="str">
        <f t="shared" si="152"/>
        <v/>
      </c>
    </row>
    <row r="2763" spans="10:10">
      <c r="J2763" t="str">
        <f t="shared" si="152"/>
        <v/>
      </c>
    </row>
    <row r="2764" spans="10:10">
      <c r="J2764" t="str">
        <f t="shared" si="152"/>
        <v/>
      </c>
    </row>
    <row r="2765" spans="10:10">
      <c r="J2765" t="str">
        <f t="shared" si="152"/>
        <v/>
      </c>
    </row>
    <row r="2766" spans="10:10">
      <c r="J2766" t="str">
        <f t="shared" si="152"/>
        <v/>
      </c>
    </row>
    <row r="2767" spans="10:10">
      <c r="J2767" t="str">
        <f t="shared" si="152"/>
        <v/>
      </c>
    </row>
    <row r="2768" spans="10:10">
      <c r="J2768" t="str">
        <f t="shared" si="152"/>
        <v/>
      </c>
    </row>
    <row r="2769" spans="10:10">
      <c r="J2769" t="str">
        <f t="shared" si="152"/>
        <v/>
      </c>
    </row>
    <row r="2770" spans="10:10">
      <c r="J2770" t="str">
        <f t="shared" si="152"/>
        <v/>
      </c>
    </row>
    <row r="2771" spans="10:10">
      <c r="J2771" t="str">
        <f t="shared" si="152"/>
        <v/>
      </c>
    </row>
    <row r="2772" spans="10:10">
      <c r="J2772" t="str">
        <f t="shared" si="152"/>
        <v/>
      </c>
    </row>
    <row r="2773" spans="10:10">
      <c r="J2773" t="str">
        <f t="shared" si="152"/>
        <v/>
      </c>
    </row>
    <row r="2774" spans="10:10">
      <c r="J2774" t="str">
        <f t="shared" si="152"/>
        <v/>
      </c>
    </row>
    <row r="2775" spans="10:10">
      <c r="J2775" t="str">
        <f t="shared" si="152"/>
        <v/>
      </c>
    </row>
    <row r="2776" spans="10:10">
      <c r="J2776" t="str">
        <f t="shared" si="152"/>
        <v/>
      </c>
    </row>
    <row r="2777" spans="10:10">
      <c r="J2777" t="str">
        <f t="shared" si="152"/>
        <v/>
      </c>
    </row>
    <row r="2778" spans="10:10">
      <c r="J2778" t="str">
        <f t="shared" si="152"/>
        <v/>
      </c>
    </row>
    <row r="2779" spans="10:10">
      <c r="J2779" t="str">
        <f t="shared" si="152"/>
        <v/>
      </c>
    </row>
    <row r="2780" spans="10:10">
      <c r="J2780" t="str">
        <f t="shared" si="152"/>
        <v/>
      </c>
    </row>
    <row r="2781" spans="10:10">
      <c r="J2781" t="str">
        <f t="shared" si="152"/>
        <v/>
      </c>
    </row>
    <row r="2782" spans="10:10">
      <c r="J2782" t="str">
        <f t="shared" si="152"/>
        <v/>
      </c>
    </row>
    <row r="2783" spans="10:10">
      <c r="J2783" t="str">
        <f t="shared" si="152"/>
        <v/>
      </c>
    </row>
    <row r="2784" spans="10:10">
      <c r="J2784" t="str">
        <f t="shared" si="152"/>
        <v/>
      </c>
    </row>
    <row r="2785" spans="10:10">
      <c r="J2785" t="str">
        <f t="shared" si="152"/>
        <v/>
      </c>
    </row>
    <row r="2786" spans="10:10">
      <c r="J2786" t="str">
        <f t="shared" si="152"/>
        <v/>
      </c>
    </row>
    <row r="2787" spans="10:10">
      <c r="J2787" t="str">
        <f t="shared" si="152"/>
        <v/>
      </c>
    </row>
    <row r="2788" spans="10:10">
      <c r="J2788" t="str">
        <f t="shared" si="152"/>
        <v/>
      </c>
    </row>
    <row r="2789" spans="10:10">
      <c r="J2789" t="str">
        <f t="shared" si="152"/>
        <v/>
      </c>
    </row>
    <row r="2790" spans="10:10">
      <c r="J2790" t="str">
        <f t="shared" si="152"/>
        <v/>
      </c>
    </row>
    <row r="2791" spans="10:10">
      <c r="J2791" t="str">
        <f t="shared" si="152"/>
        <v/>
      </c>
    </row>
    <row r="2792" spans="10:10">
      <c r="J2792" t="str">
        <f t="shared" si="152"/>
        <v/>
      </c>
    </row>
    <row r="2793" spans="10:10">
      <c r="J2793" t="str">
        <f t="shared" si="152"/>
        <v/>
      </c>
    </row>
    <row r="2794" spans="10:10">
      <c r="J2794" t="str">
        <f t="shared" si="152"/>
        <v/>
      </c>
    </row>
    <row r="2795" spans="10:10">
      <c r="J2795" t="str">
        <f t="shared" si="152"/>
        <v/>
      </c>
    </row>
    <row r="2796" spans="10:10">
      <c r="J2796" t="str">
        <f t="shared" si="152"/>
        <v/>
      </c>
    </row>
    <row r="2797" spans="10:10">
      <c r="J2797" t="str">
        <f t="shared" si="152"/>
        <v/>
      </c>
    </row>
    <row r="2798" spans="10:10">
      <c r="J2798" t="str">
        <f t="shared" si="152"/>
        <v/>
      </c>
    </row>
    <row r="2799" spans="10:10">
      <c r="J2799" t="str">
        <f t="shared" si="152"/>
        <v/>
      </c>
    </row>
    <row r="2800" spans="10:10">
      <c r="J2800" t="str">
        <f t="shared" si="152"/>
        <v/>
      </c>
    </row>
    <row r="2801" spans="10:10">
      <c r="J2801" t="str">
        <f t="shared" si="152"/>
        <v/>
      </c>
    </row>
    <row r="2802" spans="10:10">
      <c r="J2802" t="str">
        <f t="shared" si="152"/>
        <v/>
      </c>
    </row>
    <row r="2803" spans="10:10">
      <c r="J2803" t="str">
        <f t="shared" si="152"/>
        <v/>
      </c>
    </row>
    <row r="2804" spans="10:10">
      <c r="J2804" t="str">
        <f t="shared" si="152"/>
        <v/>
      </c>
    </row>
    <row r="2805" spans="10:10">
      <c r="J2805" t="str">
        <f t="shared" si="152"/>
        <v/>
      </c>
    </row>
    <row r="2806" spans="10:10">
      <c r="J2806" t="str">
        <f t="shared" si="152"/>
        <v/>
      </c>
    </row>
    <row r="2807" spans="10:10">
      <c r="J2807" t="str">
        <f t="shared" si="152"/>
        <v/>
      </c>
    </row>
    <row r="2808" spans="10:10">
      <c r="J2808" t="str">
        <f t="shared" si="152"/>
        <v/>
      </c>
    </row>
    <row r="2809" spans="10:10">
      <c r="J2809" t="str">
        <f t="shared" si="152"/>
        <v/>
      </c>
    </row>
    <row r="2810" spans="10:10">
      <c r="J2810" t="str">
        <f t="shared" si="152"/>
        <v/>
      </c>
    </row>
    <row r="2811" spans="10:10">
      <c r="J2811" t="str">
        <f t="shared" si="152"/>
        <v/>
      </c>
    </row>
    <row r="2812" spans="10:10">
      <c r="J2812" t="str">
        <f t="shared" si="152"/>
        <v/>
      </c>
    </row>
    <row r="2813" spans="10:10">
      <c r="J2813" t="str">
        <f t="shared" si="152"/>
        <v/>
      </c>
    </row>
    <row r="2814" spans="10:10">
      <c r="J2814" t="str">
        <f t="shared" si="152"/>
        <v/>
      </c>
    </row>
    <row r="2815" spans="10:10">
      <c r="J2815" t="str">
        <f t="shared" si="152"/>
        <v/>
      </c>
    </row>
    <row r="2816" spans="10:10">
      <c r="J2816" t="str">
        <f t="shared" si="152"/>
        <v/>
      </c>
    </row>
    <row r="2817" spans="10:10">
      <c r="J2817" t="str">
        <f t="shared" si="152"/>
        <v/>
      </c>
    </row>
    <row r="2818" spans="10:10">
      <c r="J2818" t="str">
        <f t="shared" si="152"/>
        <v/>
      </c>
    </row>
    <row r="2819" spans="10:10">
      <c r="J2819" t="str">
        <f t="shared" si="152"/>
        <v/>
      </c>
    </row>
    <row r="2820" spans="10:10">
      <c r="J2820" t="str">
        <f t="shared" si="152"/>
        <v/>
      </c>
    </row>
    <row r="2821" spans="10:10">
      <c r="J2821" t="str">
        <f t="shared" si="152"/>
        <v/>
      </c>
    </row>
    <row r="2822" spans="10:10">
      <c r="J2822" t="str">
        <f t="shared" si="152"/>
        <v/>
      </c>
    </row>
    <row r="2823" spans="10:10">
      <c r="J2823" t="str">
        <f t="shared" ref="J2823:J2886" si="153">IF(K2823&gt;0,IF(C2823="open","plan open",IF(C2823="close","plan close","")),IF(C2823="open","unplan open",IF(C2823="close","unplan close","")))</f>
        <v/>
      </c>
    </row>
    <row r="2824" spans="10:10">
      <c r="J2824" t="str">
        <f t="shared" si="153"/>
        <v/>
      </c>
    </row>
    <row r="2825" spans="10:10">
      <c r="J2825" t="str">
        <f t="shared" si="153"/>
        <v/>
      </c>
    </row>
    <row r="2826" spans="10:10">
      <c r="J2826" t="str">
        <f t="shared" si="153"/>
        <v/>
      </c>
    </row>
    <row r="2827" spans="10:10">
      <c r="J2827" t="str">
        <f t="shared" si="153"/>
        <v/>
      </c>
    </row>
    <row r="2828" spans="10:10">
      <c r="J2828" t="str">
        <f t="shared" si="153"/>
        <v/>
      </c>
    </row>
    <row r="2829" spans="10:10">
      <c r="J2829" t="str">
        <f t="shared" si="153"/>
        <v/>
      </c>
    </row>
    <row r="2830" spans="10:10">
      <c r="J2830" t="str">
        <f t="shared" si="153"/>
        <v/>
      </c>
    </row>
    <row r="2831" spans="10:10">
      <c r="J2831" t="str">
        <f t="shared" si="153"/>
        <v/>
      </c>
    </row>
    <row r="2832" spans="10:10">
      <c r="J2832" t="str">
        <f t="shared" si="153"/>
        <v/>
      </c>
    </row>
    <row r="2833" spans="10:10">
      <c r="J2833" t="str">
        <f t="shared" si="153"/>
        <v/>
      </c>
    </row>
    <row r="2834" spans="10:10">
      <c r="J2834" t="str">
        <f t="shared" si="153"/>
        <v/>
      </c>
    </row>
    <row r="2835" spans="10:10">
      <c r="J2835" t="str">
        <f t="shared" si="153"/>
        <v/>
      </c>
    </row>
    <row r="2836" spans="10:10">
      <c r="J2836" t="str">
        <f t="shared" si="153"/>
        <v/>
      </c>
    </row>
    <row r="2837" spans="10:10">
      <c r="J2837" t="str">
        <f t="shared" si="153"/>
        <v/>
      </c>
    </row>
    <row r="2838" spans="10:10">
      <c r="J2838" t="str">
        <f t="shared" si="153"/>
        <v/>
      </c>
    </row>
    <row r="2839" spans="10:10">
      <c r="J2839" t="str">
        <f t="shared" si="153"/>
        <v/>
      </c>
    </row>
    <row r="2840" spans="10:10">
      <c r="J2840" t="str">
        <f t="shared" si="153"/>
        <v/>
      </c>
    </row>
    <row r="2841" spans="10:10">
      <c r="J2841" t="str">
        <f t="shared" si="153"/>
        <v/>
      </c>
    </row>
    <row r="2842" spans="10:10">
      <c r="J2842" t="str">
        <f t="shared" si="153"/>
        <v/>
      </c>
    </row>
    <row r="2843" spans="10:10">
      <c r="J2843" t="str">
        <f t="shared" si="153"/>
        <v/>
      </c>
    </row>
    <row r="2844" spans="10:10">
      <c r="J2844" t="str">
        <f t="shared" si="153"/>
        <v/>
      </c>
    </row>
    <row r="2845" spans="10:10">
      <c r="J2845" t="str">
        <f t="shared" si="153"/>
        <v/>
      </c>
    </row>
    <row r="2846" spans="10:10">
      <c r="J2846" t="str">
        <f t="shared" si="153"/>
        <v/>
      </c>
    </row>
    <row r="2847" spans="10:10">
      <c r="J2847" t="str">
        <f t="shared" si="153"/>
        <v/>
      </c>
    </row>
    <row r="2848" spans="10:10">
      <c r="J2848" t="str">
        <f t="shared" si="153"/>
        <v/>
      </c>
    </row>
    <row r="2849" spans="10:10">
      <c r="J2849" t="str">
        <f t="shared" si="153"/>
        <v/>
      </c>
    </row>
    <row r="2850" spans="10:10">
      <c r="J2850" t="str">
        <f t="shared" si="153"/>
        <v/>
      </c>
    </row>
    <row r="2851" spans="10:10">
      <c r="J2851" t="str">
        <f t="shared" si="153"/>
        <v/>
      </c>
    </row>
    <row r="2852" spans="10:10">
      <c r="J2852" t="str">
        <f t="shared" si="153"/>
        <v/>
      </c>
    </row>
    <row r="2853" spans="10:10">
      <c r="J2853" t="str">
        <f t="shared" si="153"/>
        <v/>
      </c>
    </row>
    <row r="2854" spans="10:10">
      <c r="J2854" t="str">
        <f t="shared" si="153"/>
        <v/>
      </c>
    </row>
    <row r="2855" spans="10:10">
      <c r="J2855" t="str">
        <f t="shared" si="153"/>
        <v/>
      </c>
    </row>
    <row r="2856" spans="10:10">
      <c r="J2856" t="str">
        <f t="shared" si="153"/>
        <v/>
      </c>
    </row>
    <row r="2857" spans="10:10">
      <c r="J2857" t="str">
        <f t="shared" si="153"/>
        <v/>
      </c>
    </row>
    <row r="2858" spans="10:10">
      <c r="J2858" t="str">
        <f t="shared" si="153"/>
        <v/>
      </c>
    </row>
    <row r="2859" spans="10:10">
      <c r="J2859" t="str">
        <f t="shared" si="153"/>
        <v/>
      </c>
    </row>
    <row r="2860" spans="10:10">
      <c r="J2860" t="str">
        <f t="shared" si="153"/>
        <v/>
      </c>
    </row>
    <row r="2861" spans="10:10">
      <c r="J2861" t="str">
        <f t="shared" si="153"/>
        <v/>
      </c>
    </row>
    <row r="2862" spans="10:10">
      <c r="J2862" t="str">
        <f t="shared" si="153"/>
        <v/>
      </c>
    </row>
    <row r="2863" spans="10:10">
      <c r="J2863" t="str">
        <f t="shared" si="153"/>
        <v/>
      </c>
    </row>
    <row r="2864" spans="10:10">
      <c r="J2864" t="str">
        <f t="shared" si="153"/>
        <v/>
      </c>
    </row>
    <row r="2865" spans="10:10">
      <c r="J2865" t="str">
        <f t="shared" si="153"/>
        <v/>
      </c>
    </row>
    <row r="2866" spans="10:10">
      <c r="J2866" t="str">
        <f t="shared" si="153"/>
        <v/>
      </c>
    </row>
    <row r="2867" spans="10:10">
      <c r="J2867" t="str">
        <f t="shared" si="153"/>
        <v/>
      </c>
    </row>
    <row r="2868" spans="10:10">
      <c r="J2868" t="str">
        <f t="shared" si="153"/>
        <v/>
      </c>
    </row>
    <row r="2869" spans="10:10">
      <c r="J2869" t="str">
        <f t="shared" si="153"/>
        <v/>
      </c>
    </row>
    <row r="2870" spans="10:10">
      <c r="J2870" t="str">
        <f t="shared" si="153"/>
        <v/>
      </c>
    </row>
    <row r="2871" spans="10:10">
      <c r="J2871" t="str">
        <f t="shared" si="153"/>
        <v/>
      </c>
    </row>
    <row r="2872" spans="10:10">
      <c r="J2872" t="str">
        <f t="shared" si="153"/>
        <v/>
      </c>
    </row>
    <row r="2873" spans="10:10">
      <c r="J2873" t="str">
        <f t="shared" si="153"/>
        <v/>
      </c>
    </row>
    <row r="2874" spans="10:10">
      <c r="J2874" t="str">
        <f t="shared" si="153"/>
        <v/>
      </c>
    </row>
    <row r="2875" spans="10:10">
      <c r="J2875" t="str">
        <f t="shared" si="153"/>
        <v/>
      </c>
    </row>
    <row r="2876" spans="10:10">
      <c r="J2876" t="str">
        <f t="shared" si="153"/>
        <v/>
      </c>
    </row>
    <row r="2877" spans="10:10">
      <c r="J2877" t="str">
        <f t="shared" si="153"/>
        <v/>
      </c>
    </row>
    <row r="2878" spans="10:10">
      <c r="J2878" t="str">
        <f t="shared" si="153"/>
        <v/>
      </c>
    </row>
    <row r="2879" spans="10:10">
      <c r="J2879" t="str">
        <f t="shared" si="153"/>
        <v/>
      </c>
    </row>
    <row r="2880" spans="10:10">
      <c r="J2880" t="str">
        <f t="shared" si="153"/>
        <v/>
      </c>
    </row>
    <row r="2881" spans="10:10">
      <c r="J2881" t="str">
        <f t="shared" si="153"/>
        <v/>
      </c>
    </row>
    <row r="2882" spans="10:10">
      <c r="J2882" t="str">
        <f t="shared" si="153"/>
        <v/>
      </c>
    </row>
    <row r="2883" spans="10:10">
      <c r="J2883" t="str">
        <f t="shared" si="153"/>
        <v/>
      </c>
    </row>
    <row r="2884" spans="10:10">
      <c r="J2884" t="str">
        <f t="shared" si="153"/>
        <v/>
      </c>
    </row>
    <row r="2885" spans="10:10">
      <c r="J2885" t="str">
        <f t="shared" si="153"/>
        <v/>
      </c>
    </row>
    <row r="2886" spans="10:10">
      <c r="J2886" t="str">
        <f t="shared" si="153"/>
        <v/>
      </c>
    </row>
    <row r="2887" spans="10:10">
      <c r="J2887" t="str">
        <f t="shared" ref="J2887:J2950" si="154">IF(K2887&gt;0,IF(C2887="open","plan open",IF(C2887="close","plan close","")),IF(C2887="open","unplan open",IF(C2887="close","unplan close","")))</f>
        <v/>
      </c>
    </row>
    <row r="2888" spans="10:10">
      <c r="J2888" t="str">
        <f t="shared" si="154"/>
        <v/>
      </c>
    </row>
    <row r="2889" spans="10:10">
      <c r="J2889" t="str">
        <f t="shared" si="154"/>
        <v/>
      </c>
    </row>
    <row r="2890" spans="10:10">
      <c r="J2890" t="str">
        <f t="shared" si="154"/>
        <v/>
      </c>
    </row>
    <row r="2891" spans="10:10">
      <c r="J2891" t="str">
        <f t="shared" si="154"/>
        <v/>
      </c>
    </row>
    <row r="2892" spans="10:10">
      <c r="J2892" t="str">
        <f t="shared" si="154"/>
        <v/>
      </c>
    </row>
    <row r="2893" spans="10:10">
      <c r="J2893" t="str">
        <f t="shared" si="154"/>
        <v/>
      </c>
    </row>
    <row r="2894" spans="10:10">
      <c r="J2894" t="str">
        <f t="shared" si="154"/>
        <v/>
      </c>
    </row>
    <row r="2895" spans="10:10">
      <c r="J2895" t="str">
        <f t="shared" si="154"/>
        <v/>
      </c>
    </row>
    <row r="2896" spans="10:10">
      <c r="J2896" t="str">
        <f t="shared" si="154"/>
        <v/>
      </c>
    </row>
    <row r="2897" spans="10:10">
      <c r="J2897" t="str">
        <f t="shared" si="154"/>
        <v/>
      </c>
    </row>
    <row r="2898" spans="10:10">
      <c r="J2898" t="str">
        <f t="shared" si="154"/>
        <v/>
      </c>
    </row>
    <row r="2899" spans="10:10">
      <c r="J2899" t="str">
        <f t="shared" si="154"/>
        <v/>
      </c>
    </row>
    <row r="2900" spans="10:10">
      <c r="J2900" t="str">
        <f t="shared" si="154"/>
        <v/>
      </c>
    </row>
    <row r="2901" spans="10:10">
      <c r="J2901" t="str">
        <f t="shared" si="154"/>
        <v/>
      </c>
    </row>
    <row r="2902" spans="10:10">
      <c r="J2902" t="str">
        <f t="shared" si="154"/>
        <v/>
      </c>
    </row>
    <row r="2903" spans="10:10">
      <c r="J2903" t="str">
        <f t="shared" si="154"/>
        <v/>
      </c>
    </row>
    <row r="2904" spans="10:10">
      <c r="J2904" t="str">
        <f t="shared" si="154"/>
        <v/>
      </c>
    </row>
    <row r="2905" spans="10:10">
      <c r="J2905" t="str">
        <f t="shared" si="154"/>
        <v/>
      </c>
    </row>
    <row r="2906" spans="10:10">
      <c r="J2906" t="str">
        <f t="shared" si="154"/>
        <v/>
      </c>
    </row>
    <row r="2907" spans="10:10">
      <c r="J2907" t="str">
        <f t="shared" si="154"/>
        <v/>
      </c>
    </row>
    <row r="2908" spans="10:10">
      <c r="J2908" t="str">
        <f t="shared" si="154"/>
        <v/>
      </c>
    </row>
    <row r="2909" spans="10:10">
      <c r="J2909" t="str">
        <f t="shared" si="154"/>
        <v/>
      </c>
    </row>
    <row r="2910" spans="10:10">
      <c r="J2910" t="str">
        <f t="shared" si="154"/>
        <v/>
      </c>
    </row>
    <row r="2911" spans="10:10">
      <c r="J2911" t="str">
        <f t="shared" si="154"/>
        <v/>
      </c>
    </row>
    <row r="2912" spans="10:10">
      <c r="J2912" t="str">
        <f t="shared" si="154"/>
        <v/>
      </c>
    </row>
    <row r="2913" spans="10:10">
      <c r="J2913" t="str">
        <f t="shared" si="154"/>
        <v/>
      </c>
    </row>
    <row r="2914" spans="10:10">
      <c r="J2914" t="str">
        <f t="shared" si="154"/>
        <v/>
      </c>
    </row>
    <row r="2915" spans="10:10">
      <c r="J2915" t="str">
        <f t="shared" si="154"/>
        <v/>
      </c>
    </row>
    <row r="2916" spans="10:10">
      <c r="J2916" t="str">
        <f t="shared" si="154"/>
        <v/>
      </c>
    </row>
    <row r="2917" spans="10:10">
      <c r="J2917" t="str">
        <f t="shared" si="154"/>
        <v/>
      </c>
    </row>
    <row r="2918" spans="10:10">
      <c r="J2918" t="str">
        <f t="shared" si="154"/>
        <v/>
      </c>
    </row>
    <row r="2919" spans="10:10">
      <c r="J2919" t="str">
        <f t="shared" si="154"/>
        <v/>
      </c>
    </row>
    <row r="2920" spans="10:10">
      <c r="J2920" t="str">
        <f t="shared" si="154"/>
        <v/>
      </c>
    </row>
    <row r="2921" spans="10:10">
      <c r="J2921" t="str">
        <f t="shared" si="154"/>
        <v/>
      </c>
    </row>
    <row r="2922" spans="10:10">
      <c r="J2922" t="str">
        <f t="shared" si="154"/>
        <v/>
      </c>
    </row>
    <row r="2923" spans="10:10">
      <c r="J2923" t="str">
        <f t="shared" si="154"/>
        <v/>
      </c>
    </row>
    <row r="2924" spans="10:10">
      <c r="J2924" t="str">
        <f t="shared" si="154"/>
        <v/>
      </c>
    </row>
    <row r="2925" spans="10:10">
      <c r="J2925" t="str">
        <f t="shared" si="154"/>
        <v/>
      </c>
    </row>
    <row r="2926" spans="10:10">
      <c r="J2926" t="str">
        <f t="shared" si="154"/>
        <v/>
      </c>
    </row>
    <row r="2927" spans="10:10">
      <c r="J2927" t="str">
        <f t="shared" si="154"/>
        <v/>
      </c>
    </row>
    <row r="2928" spans="10:10">
      <c r="J2928" t="str">
        <f t="shared" si="154"/>
        <v/>
      </c>
    </row>
    <row r="2929" spans="10:10">
      <c r="J2929" t="str">
        <f t="shared" si="154"/>
        <v/>
      </c>
    </row>
    <row r="2930" spans="10:10">
      <c r="J2930" t="str">
        <f t="shared" si="154"/>
        <v/>
      </c>
    </row>
    <row r="2931" spans="10:10">
      <c r="J2931" t="str">
        <f t="shared" si="154"/>
        <v/>
      </c>
    </row>
    <row r="2932" spans="10:10">
      <c r="J2932" t="str">
        <f t="shared" si="154"/>
        <v/>
      </c>
    </row>
    <row r="2933" spans="10:10">
      <c r="J2933" t="str">
        <f t="shared" si="154"/>
        <v/>
      </c>
    </row>
    <row r="2934" spans="10:10">
      <c r="J2934" t="str">
        <f t="shared" si="154"/>
        <v/>
      </c>
    </row>
    <row r="2935" spans="10:10">
      <c r="J2935" t="str">
        <f t="shared" si="154"/>
        <v/>
      </c>
    </row>
    <row r="2936" spans="10:10">
      <c r="J2936" t="str">
        <f t="shared" si="154"/>
        <v/>
      </c>
    </row>
    <row r="2937" spans="10:10">
      <c r="J2937" t="str">
        <f t="shared" si="154"/>
        <v/>
      </c>
    </row>
    <row r="2938" spans="10:10">
      <c r="J2938" t="str">
        <f t="shared" si="154"/>
        <v/>
      </c>
    </row>
    <row r="2939" spans="10:10">
      <c r="J2939" t="str">
        <f t="shared" si="154"/>
        <v/>
      </c>
    </row>
    <row r="2940" spans="10:10">
      <c r="J2940" t="str">
        <f t="shared" si="154"/>
        <v/>
      </c>
    </row>
    <row r="2941" spans="10:10">
      <c r="J2941" t="str">
        <f t="shared" si="154"/>
        <v/>
      </c>
    </row>
    <row r="2942" spans="10:10">
      <c r="J2942" t="str">
        <f t="shared" si="154"/>
        <v/>
      </c>
    </row>
    <row r="2943" spans="10:10">
      <c r="J2943" t="str">
        <f t="shared" si="154"/>
        <v/>
      </c>
    </row>
    <row r="2944" spans="10:10">
      <c r="J2944" t="str">
        <f t="shared" si="154"/>
        <v/>
      </c>
    </row>
    <row r="2945" spans="10:10">
      <c r="J2945" t="str">
        <f t="shared" si="154"/>
        <v/>
      </c>
    </row>
    <row r="2946" spans="10:10">
      <c r="J2946" t="str">
        <f t="shared" si="154"/>
        <v/>
      </c>
    </row>
    <row r="2947" spans="10:10">
      <c r="J2947" t="str">
        <f t="shared" si="154"/>
        <v/>
      </c>
    </row>
    <row r="2948" spans="10:10">
      <c r="J2948" t="str">
        <f t="shared" si="154"/>
        <v/>
      </c>
    </row>
    <row r="2949" spans="10:10">
      <c r="J2949" t="str">
        <f t="shared" si="154"/>
        <v/>
      </c>
    </row>
    <row r="2950" spans="10:10">
      <c r="J2950" t="str">
        <f t="shared" si="154"/>
        <v/>
      </c>
    </row>
    <row r="2951" spans="10:10">
      <c r="J2951" t="str">
        <f t="shared" ref="J2951:J2999" si="155">IF(K2951&gt;0,IF(C2951="open","plan open",IF(C2951="close","plan close","")),IF(C2951="open","unplan open",IF(C2951="close","unplan close","")))</f>
        <v/>
      </c>
    </row>
    <row r="2952" spans="10:10">
      <c r="J2952" t="str">
        <f t="shared" si="155"/>
        <v/>
      </c>
    </row>
    <row r="2953" spans="10:10">
      <c r="J2953" t="str">
        <f t="shared" si="155"/>
        <v/>
      </c>
    </row>
    <row r="2954" spans="10:10">
      <c r="J2954" t="str">
        <f t="shared" si="155"/>
        <v/>
      </c>
    </row>
    <row r="2955" spans="10:10">
      <c r="J2955" t="str">
        <f t="shared" si="155"/>
        <v/>
      </c>
    </row>
    <row r="2956" spans="10:10">
      <c r="J2956" t="str">
        <f t="shared" si="155"/>
        <v/>
      </c>
    </row>
    <row r="2957" spans="10:10">
      <c r="J2957" t="str">
        <f t="shared" si="155"/>
        <v/>
      </c>
    </row>
    <row r="2958" spans="10:10">
      <c r="J2958" t="str">
        <f t="shared" si="155"/>
        <v/>
      </c>
    </row>
    <row r="2959" spans="10:10">
      <c r="J2959" t="str">
        <f t="shared" si="155"/>
        <v/>
      </c>
    </row>
    <row r="2960" spans="10:10">
      <c r="J2960" t="str">
        <f t="shared" si="155"/>
        <v/>
      </c>
    </row>
    <row r="2961" spans="10:10">
      <c r="J2961" t="str">
        <f t="shared" si="155"/>
        <v/>
      </c>
    </row>
    <row r="2962" spans="10:10">
      <c r="J2962" t="str">
        <f t="shared" si="155"/>
        <v/>
      </c>
    </row>
    <row r="2963" spans="10:10">
      <c r="J2963" t="str">
        <f t="shared" si="155"/>
        <v/>
      </c>
    </row>
    <row r="2964" spans="10:10">
      <c r="J2964" t="str">
        <f t="shared" si="155"/>
        <v/>
      </c>
    </row>
    <row r="2965" spans="10:10">
      <c r="J2965" t="str">
        <f t="shared" si="155"/>
        <v/>
      </c>
    </row>
    <row r="2966" spans="10:10">
      <c r="J2966" t="str">
        <f t="shared" si="155"/>
        <v/>
      </c>
    </row>
    <row r="2967" spans="10:10">
      <c r="J2967" t="str">
        <f t="shared" si="155"/>
        <v/>
      </c>
    </row>
    <row r="2968" spans="10:10">
      <c r="J2968" t="str">
        <f t="shared" si="155"/>
        <v/>
      </c>
    </row>
    <row r="2969" spans="10:10">
      <c r="J2969" t="str">
        <f t="shared" si="155"/>
        <v/>
      </c>
    </row>
    <row r="2970" spans="10:10">
      <c r="J2970" t="str">
        <f t="shared" si="155"/>
        <v/>
      </c>
    </row>
    <row r="2971" spans="10:10">
      <c r="J2971" t="str">
        <f t="shared" si="155"/>
        <v/>
      </c>
    </row>
    <row r="2972" spans="10:10">
      <c r="J2972" t="str">
        <f t="shared" si="155"/>
        <v/>
      </c>
    </row>
    <row r="2973" spans="10:10">
      <c r="J2973" t="str">
        <f t="shared" si="155"/>
        <v/>
      </c>
    </row>
    <row r="2974" spans="10:10">
      <c r="J2974" t="str">
        <f t="shared" si="155"/>
        <v/>
      </c>
    </row>
    <row r="2975" spans="10:10">
      <c r="J2975" t="str">
        <f t="shared" si="155"/>
        <v/>
      </c>
    </row>
    <row r="2976" spans="10:10">
      <c r="J2976" t="str">
        <f t="shared" si="155"/>
        <v/>
      </c>
    </row>
    <row r="2977" spans="10:10">
      <c r="J2977" t="str">
        <f t="shared" si="155"/>
        <v/>
      </c>
    </row>
    <row r="2978" spans="10:10">
      <c r="J2978" t="str">
        <f t="shared" si="155"/>
        <v/>
      </c>
    </row>
    <row r="2979" spans="10:10">
      <c r="J2979" t="str">
        <f t="shared" si="155"/>
        <v/>
      </c>
    </row>
    <row r="2980" spans="10:10">
      <c r="J2980" t="str">
        <f t="shared" si="155"/>
        <v/>
      </c>
    </row>
    <row r="2981" spans="10:10">
      <c r="J2981" t="str">
        <f t="shared" si="155"/>
        <v/>
      </c>
    </row>
    <row r="2982" spans="10:10">
      <c r="J2982" t="str">
        <f t="shared" si="155"/>
        <v/>
      </c>
    </row>
    <row r="2983" spans="10:10">
      <c r="J2983" t="str">
        <f t="shared" si="155"/>
        <v/>
      </c>
    </row>
    <row r="2984" spans="10:10">
      <c r="J2984" t="str">
        <f t="shared" si="155"/>
        <v/>
      </c>
    </row>
    <row r="2985" spans="10:10">
      <c r="J2985" t="str">
        <f t="shared" si="155"/>
        <v/>
      </c>
    </row>
    <row r="2986" spans="10:10">
      <c r="J2986" t="str">
        <f t="shared" si="155"/>
        <v/>
      </c>
    </row>
    <row r="2987" spans="10:10">
      <c r="J2987" t="str">
        <f t="shared" si="155"/>
        <v/>
      </c>
    </row>
    <row r="2988" spans="10:10">
      <c r="J2988" t="str">
        <f t="shared" si="155"/>
        <v/>
      </c>
    </row>
    <row r="2989" spans="10:10">
      <c r="J2989" t="str">
        <f t="shared" si="155"/>
        <v/>
      </c>
    </row>
    <row r="2990" spans="10:10">
      <c r="J2990" t="str">
        <f t="shared" si="155"/>
        <v/>
      </c>
    </row>
    <row r="2991" spans="10:10">
      <c r="J2991" t="str">
        <f t="shared" si="155"/>
        <v/>
      </c>
    </row>
    <row r="2992" spans="10:10">
      <c r="J2992" t="str">
        <f t="shared" si="155"/>
        <v/>
      </c>
    </row>
    <row r="2993" spans="10:10">
      <c r="J2993" t="str">
        <f t="shared" si="155"/>
        <v/>
      </c>
    </row>
    <row r="2994" spans="10:10">
      <c r="J2994" t="str">
        <f t="shared" si="155"/>
        <v/>
      </c>
    </row>
    <row r="2995" spans="10:10">
      <c r="J2995" t="str">
        <f t="shared" si="155"/>
        <v/>
      </c>
    </row>
    <row r="2996" spans="10:10">
      <c r="J2996" t="str">
        <f t="shared" si="155"/>
        <v/>
      </c>
    </row>
    <row r="2997" spans="10:10">
      <c r="J2997" t="str">
        <f t="shared" si="155"/>
        <v/>
      </c>
    </row>
    <row r="2998" spans="10:10">
      <c r="J2998" t="str">
        <f t="shared" si="155"/>
        <v/>
      </c>
    </row>
    <row r="2999" spans="10:10">
      <c r="J2999" t="str">
        <f t="shared" si="155"/>
        <v/>
      </c>
    </row>
    <row r="3000" spans="10:10">
      <c r="J3000" t="s">
        <v>10</v>
      </c>
    </row>
    <row r="3001" spans="10:10">
      <c r="J3001" t="str">
        <f t="shared" ref="J3001:J3064" si="156">IF(K3001&gt;0,IF(C3001="open","plan open",IF(C3001="close","plan close","")),IF(C3001="open","unplan open",IF(C3001="close","unplan close","")))</f>
        <v/>
      </c>
    </row>
    <row r="3002" spans="10:10">
      <c r="J3002" t="str">
        <f t="shared" si="156"/>
        <v/>
      </c>
    </row>
    <row r="3003" spans="10:10">
      <c r="J3003" t="str">
        <f t="shared" si="156"/>
        <v/>
      </c>
    </row>
    <row r="3004" spans="10:10">
      <c r="J3004" t="str">
        <f t="shared" si="156"/>
        <v/>
      </c>
    </row>
    <row r="3005" spans="10:10">
      <c r="J3005" t="str">
        <f t="shared" si="156"/>
        <v/>
      </c>
    </row>
    <row r="3006" spans="10:10">
      <c r="J3006" t="str">
        <f t="shared" si="156"/>
        <v/>
      </c>
    </row>
    <row r="3007" spans="10:10">
      <c r="J3007" t="str">
        <f t="shared" si="156"/>
        <v/>
      </c>
    </row>
    <row r="3008" spans="10:10">
      <c r="J3008" t="str">
        <f t="shared" si="156"/>
        <v/>
      </c>
    </row>
    <row r="3009" spans="10:10">
      <c r="J3009" t="str">
        <f t="shared" si="156"/>
        <v/>
      </c>
    </row>
    <row r="3010" spans="10:10">
      <c r="J3010" t="str">
        <f t="shared" si="156"/>
        <v/>
      </c>
    </row>
    <row r="3011" spans="10:10">
      <c r="J3011" t="str">
        <f t="shared" si="156"/>
        <v/>
      </c>
    </row>
    <row r="3012" spans="10:10">
      <c r="J3012" t="str">
        <f t="shared" si="156"/>
        <v/>
      </c>
    </row>
    <row r="3013" spans="10:10">
      <c r="J3013" t="str">
        <f t="shared" si="156"/>
        <v/>
      </c>
    </row>
    <row r="3014" spans="10:10">
      <c r="J3014" t="str">
        <f t="shared" si="156"/>
        <v/>
      </c>
    </row>
    <row r="3015" spans="10:10">
      <c r="J3015" t="str">
        <f t="shared" si="156"/>
        <v/>
      </c>
    </row>
    <row r="3016" spans="10:10">
      <c r="J3016" t="str">
        <f t="shared" si="156"/>
        <v/>
      </c>
    </row>
    <row r="3017" spans="10:10">
      <c r="J3017" t="str">
        <f t="shared" si="156"/>
        <v/>
      </c>
    </row>
    <row r="3018" spans="10:10">
      <c r="J3018" t="str">
        <f t="shared" si="156"/>
        <v/>
      </c>
    </row>
    <row r="3019" spans="10:10">
      <c r="J3019" t="str">
        <f t="shared" si="156"/>
        <v/>
      </c>
    </row>
    <row r="3020" spans="10:10">
      <c r="J3020" t="str">
        <f t="shared" si="156"/>
        <v/>
      </c>
    </row>
    <row r="3021" spans="10:10">
      <c r="J3021" t="str">
        <f t="shared" si="156"/>
        <v/>
      </c>
    </row>
    <row r="3022" spans="10:10">
      <c r="J3022" t="str">
        <f t="shared" si="156"/>
        <v/>
      </c>
    </row>
    <row r="3023" spans="10:10">
      <c r="J3023" t="str">
        <f t="shared" si="156"/>
        <v/>
      </c>
    </row>
    <row r="3024" spans="10:10">
      <c r="J3024" t="str">
        <f t="shared" si="156"/>
        <v/>
      </c>
    </row>
    <row r="3025" spans="10:10">
      <c r="J3025" t="str">
        <f t="shared" si="156"/>
        <v/>
      </c>
    </row>
    <row r="3026" spans="10:10">
      <c r="J3026" t="str">
        <f t="shared" si="156"/>
        <v/>
      </c>
    </row>
    <row r="3027" spans="10:10">
      <c r="J3027" t="str">
        <f t="shared" si="156"/>
        <v/>
      </c>
    </row>
    <row r="3028" spans="10:10">
      <c r="J3028" t="str">
        <f t="shared" si="156"/>
        <v/>
      </c>
    </row>
    <row r="3029" spans="10:10">
      <c r="J3029" t="str">
        <f t="shared" si="156"/>
        <v/>
      </c>
    </row>
    <row r="3030" spans="10:10">
      <c r="J3030" t="str">
        <f t="shared" si="156"/>
        <v/>
      </c>
    </row>
    <row r="3031" spans="10:10">
      <c r="J3031" t="str">
        <f t="shared" si="156"/>
        <v/>
      </c>
    </row>
    <row r="3032" spans="10:10">
      <c r="J3032" t="str">
        <f t="shared" si="156"/>
        <v/>
      </c>
    </row>
    <row r="3033" spans="10:10">
      <c r="J3033" t="str">
        <f t="shared" si="156"/>
        <v/>
      </c>
    </row>
    <row r="3034" spans="10:10">
      <c r="J3034" t="str">
        <f t="shared" si="156"/>
        <v/>
      </c>
    </row>
    <row r="3035" spans="10:10">
      <c r="J3035" t="str">
        <f t="shared" si="156"/>
        <v/>
      </c>
    </row>
    <row r="3036" spans="10:10">
      <c r="J3036" t="str">
        <f t="shared" si="156"/>
        <v/>
      </c>
    </row>
    <row r="3037" spans="10:10">
      <c r="J3037" t="str">
        <f t="shared" si="156"/>
        <v/>
      </c>
    </row>
    <row r="3038" spans="10:10">
      <c r="J3038" t="str">
        <f t="shared" si="156"/>
        <v/>
      </c>
    </row>
    <row r="3039" spans="10:10">
      <c r="J3039" t="str">
        <f t="shared" si="156"/>
        <v/>
      </c>
    </row>
    <row r="3040" spans="10:10">
      <c r="J3040" t="str">
        <f t="shared" si="156"/>
        <v/>
      </c>
    </row>
    <row r="3041" spans="10:10">
      <c r="J3041" t="str">
        <f t="shared" si="156"/>
        <v/>
      </c>
    </row>
    <row r="3042" spans="10:10">
      <c r="J3042" t="str">
        <f t="shared" si="156"/>
        <v/>
      </c>
    </row>
    <row r="3043" spans="10:10">
      <c r="J3043" t="str">
        <f t="shared" si="156"/>
        <v/>
      </c>
    </row>
    <row r="3044" spans="10:10">
      <c r="J3044" t="str">
        <f t="shared" si="156"/>
        <v/>
      </c>
    </row>
    <row r="3045" spans="10:10">
      <c r="J3045" t="str">
        <f t="shared" si="156"/>
        <v/>
      </c>
    </row>
    <row r="3046" spans="10:10">
      <c r="J3046" t="str">
        <f t="shared" si="156"/>
        <v/>
      </c>
    </row>
    <row r="3047" spans="10:10">
      <c r="J3047" t="str">
        <f t="shared" si="156"/>
        <v/>
      </c>
    </row>
    <row r="3048" spans="10:10">
      <c r="J3048" t="str">
        <f t="shared" si="156"/>
        <v/>
      </c>
    </row>
    <row r="3049" spans="10:10">
      <c r="J3049" t="str">
        <f t="shared" si="156"/>
        <v/>
      </c>
    </row>
    <row r="3050" spans="10:10">
      <c r="J3050" t="str">
        <f t="shared" si="156"/>
        <v/>
      </c>
    </row>
    <row r="3051" spans="10:10">
      <c r="J3051" t="str">
        <f t="shared" si="156"/>
        <v/>
      </c>
    </row>
    <row r="3052" spans="10:10">
      <c r="J3052" t="str">
        <f t="shared" si="156"/>
        <v/>
      </c>
    </row>
    <row r="3053" spans="10:10">
      <c r="J3053" t="str">
        <f t="shared" si="156"/>
        <v/>
      </c>
    </row>
    <row r="3054" spans="10:10">
      <c r="J3054" t="str">
        <f t="shared" si="156"/>
        <v/>
      </c>
    </row>
    <row r="3055" spans="10:10">
      <c r="J3055" t="str">
        <f t="shared" si="156"/>
        <v/>
      </c>
    </row>
    <row r="3056" spans="10:10">
      <c r="J3056" t="str">
        <f t="shared" si="156"/>
        <v/>
      </c>
    </row>
    <row r="3057" spans="10:10">
      <c r="J3057" t="str">
        <f t="shared" si="156"/>
        <v/>
      </c>
    </row>
    <row r="3058" spans="10:10">
      <c r="J3058" t="str">
        <f t="shared" si="156"/>
        <v/>
      </c>
    </row>
    <row r="3059" spans="10:10">
      <c r="J3059" t="str">
        <f t="shared" si="156"/>
        <v/>
      </c>
    </row>
    <row r="3060" spans="10:10">
      <c r="J3060" t="str">
        <f t="shared" si="156"/>
        <v/>
      </c>
    </row>
    <row r="3061" spans="10:10">
      <c r="J3061" t="str">
        <f t="shared" si="156"/>
        <v/>
      </c>
    </row>
    <row r="3062" spans="10:10">
      <c r="J3062" t="str">
        <f t="shared" si="156"/>
        <v/>
      </c>
    </row>
    <row r="3063" spans="10:10">
      <c r="J3063" t="str">
        <f t="shared" si="156"/>
        <v/>
      </c>
    </row>
    <row r="3064" spans="10:10">
      <c r="J3064" t="str">
        <f t="shared" si="156"/>
        <v/>
      </c>
    </row>
    <row r="3065" spans="10:10">
      <c r="J3065" t="str">
        <f t="shared" ref="J3065:J3128" si="157">IF(K3065&gt;0,IF(C3065="open","plan open",IF(C3065="close","plan close","")),IF(C3065="open","unplan open",IF(C3065="close","unplan close","")))</f>
        <v/>
      </c>
    </row>
    <row r="3066" spans="10:10">
      <c r="J3066" t="str">
        <f t="shared" si="157"/>
        <v/>
      </c>
    </row>
    <row r="3067" spans="10:10">
      <c r="J3067" t="str">
        <f t="shared" si="157"/>
        <v/>
      </c>
    </row>
    <row r="3068" spans="10:10">
      <c r="J3068" t="str">
        <f t="shared" si="157"/>
        <v/>
      </c>
    </row>
    <row r="3069" spans="10:10">
      <c r="J3069" t="str">
        <f t="shared" si="157"/>
        <v/>
      </c>
    </row>
    <row r="3070" spans="10:10">
      <c r="J3070" t="str">
        <f t="shared" si="157"/>
        <v/>
      </c>
    </row>
    <row r="3071" spans="10:10">
      <c r="J3071" t="str">
        <f t="shared" si="157"/>
        <v/>
      </c>
    </row>
    <row r="3072" spans="10:10">
      <c r="J3072" t="str">
        <f t="shared" si="157"/>
        <v/>
      </c>
    </row>
    <row r="3073" spans="10:10">
      <c r="J3073" t="str">
        <f t="shared" si="157"/>
        <v/>
      </c>
    </row>
    <row r="3074" spans="10:10">
      <c r="J3074" t="str">
        <f t="shared" si="157"/>
        <v/>
      </c>
    </row>
    <row r="3075" spans="10:10">
      <c r="J3075" t="str">
        <f t="shared" si="157"/>
        <v/>
      </c>
    </row>
    <row r="3076" spans="10:10">
      <c r="J3076" t="str">
        <f t="shared" si="157"/>
        <v/>
      </c>
    </row>
    <row r="3077" spans="10:10">
      <c r="J3077" t="str">
        <f t="shared" si="157"/>
        <v/>
      </c>
    </row>
    <row r="3078" spans="10:10">
      <c r="J3078" t="str">
        <f t="shared" si="157"/>
        <v/>
      </c>
    </row>
    <row r="3079" spans="10:10">
      <c r="J3079" t="str">
        <f t="shared" si="157"/>
        <v/>
      </c>
    </row>
    <row r="3080" spans="10:10">
      <c r="J3080" t="str">
        <f t="shared" si="157"/>
        <v/>
      </c>
    </row>
    <row r="3081" spans="10:10">
      <c r="J3081" t="str">
        <f t="shared" si="157"/>
        <v/>
      </c>
    </row>
    <row r="3082" spans="10:10">
      <c r="J3082" t="str">
        <f t="shared" si="157"/>
        <v/>
      </c>
    </row>
    <row r="3083" spans="10:10">
      <c r="J3083" t="str">
        <f t="shared" si="157"/>
        <v/>
      </c>
    </row>
    <row r="3084" spans="10:10">
      <c r="J3084" t="str">
        <f t="shared" si="157"/>
        <v/>
      </c>
    </row>
    <row r="3085" spans="10:10">
      <c r="J3085" t="str">
        <f t="shared" si="157"/>
        <v/>
      </c>
    </row>
    <row r="3086" spans="10:10">
      <c r="J3086" t="str">
        <f t="shared" si="157"/>
        <v/>
      </c>
    </row>
    <row r="3087" spans="10:10">
      <c r="J3087" t="str">
        <f t="shared" si="157"/>
        <v/>
      </c>
    </row>
    <row r="3088" spans="10:10">
      <c r="J3088" t="str">
        <f t="shared" si="157"/>
        <v/>
      </c>
    </row>
    <row r="3089" spans="10:10">
      <c r="J3089" t="str">
        <f t="shared" si="157"/>
        <v/>
      </c>
    </row>
    <row r="3090" spans="10:10">
      <c r="J3090" t="str">
        <f t="shared" si="157"/>
        <v/>
      </c>
    </row>
    <row r="3091" spans="10:10">
      <c r="J3091" t="str">
        <f t="shared" si="157"/>
        <v/>
      </c>
    </row>
    <row r="3092" spans="10:10">
      <c r="J3092" t="str">
        <f t="shared" si="157"/>
        <v/>
      </c>
    </row>
    <row r="3093" spans="10:10">
      <c r="J3093" t="str">
        <f t="shared" si="157"/>
        <v/>
      </c>
    </row>
    <row r="3094" spans="10:10">
      <c r="J3094" t="str">
        <f t="shared" si="157"/>
        <v/>
      </c>
    </row>
    <row r="3095" spans="10:10">
      <c r="J3095" t="str">
        <f t="shared" si="157"/>
        <v/>
      </c>
    </row>
    <row r="3096" spans="10:10">
      <c r="J3096" t="str">
        <f t="shared" si="157"/>
        <v/>
      </c>
    </row>
    <row r="3097" spans="10:10">
      <c r="J3097" t="str">
        <f t="shared" si="157"/>
        <v/>
      </c>
    </row>
    <row r="3098" spans="10:10">
      <c r="J3098" t="str">
        <f t="shared" si="157"/>
        <v/>
      </c>
    </row>
    <row r="3099" spans="10:10">
      <c r="J3099" t="str">
        <f t="shared" si="157"/>
        <v/>
      </c>
    </row>
    <row r="3100" spans="10:10">
      <c r="J3100" t="str">
        <f t="shared" si="157"/>
        <v/>
      </c>
    </row>
    <row r="3101" spans="10:10">
      <c r="J3101" t="str">
        <f t="shared" si="157"/>
        <v/>
      </c>
    </row>
    <row r="3102" spans="10:10">
      <c r="J3102" t="str">
        <f t="shared" si="157"/>
        <v/>
      </c>
    </row>
    <row r="3103" spans="10:10">
      <c r="J3103" t="str">
        <f t="shared" si="157"/>
        <v/>
      </c>
    </row>
    <row r="3104" spans="10:10">
      <c r="J3104" t="str">
        <f t="shared" si="157"/>
        <v/>
      </c>
    </row>
    <row r="3105" spans="10:10">
      <c r="J3105" t="str">
        <f t="shared" si="157"/>
        <v/>
      </c>
    </row>
    <row r="3106" spans="10:10">
      <c r="J3106" t="str">
        <f t="shared" si="157"/>
        <v/>
      </c>
    </row>
    <row r="3107" spans="10:10">
      <c r="J3107" t="str">
        <f t="shared" si="157"/>
        <v/>
      </c>
    </row>
    <row r="3108" spans="10:10">
      <c r="J3108" t="str">
        <f t="shared" si="157"/>
        <v/>
      </c>
    </row>
    <row r="3109" spans="10:10">
      <c r="J3109" t="str">
        <f t="shared" si="157"/>
        <v/>
      </c>
    </row>
    <row r="3110" spans="10:10">
      <c r="J3110" t="str">
        <f t="shared" si="157"/>
        <v/>
      </c>
    </row>
    <row r="3111" spans="10:10">
      <c r="J3111" t="str">
        <f t="shared" si="157"/>
        <v/>
      </c>
    </row>
    <row r="3112" spans="10:10">
      <c r="J3112" t="str">
        <f t="shared" si="157"/>
        <v/>
      </c>
    </row>
    <row r="3113" spans="10:10">
      <c r="J3113" t="str">
        <f t="shared" si="157"/>
        <v/>
      </c>
    </row>
    <row r="3114" spans="10:10">
      <c r="J3114" t="str">
        <f t="shared" si="157"/>
        <v/>
      </c>
    </row>
    <row r="3115" spans="10:10">
      <c r="J3115" t="str">
        <f t="shared" si="157"/>
        <v/>
      </c>
    </row>
    <row r="3116" spans="10:10">
      <c r="J3116" t="str">
        <f t="shared" si="157"/>
        <v/>
      </c>
    </row>
    <row r="3117" spans="10:10">
      <c r="J3117" t="str">
        <f t="shared" si="157"/>
        <v/>
      </c>
    </row>
    <row r="3118" spans="10:10">
      <c r="J3118" t="str">
        <f t="shared" si="157"/>
        <v/>
      </c>
    </row>
    <row r="3119" spans="10:10">
      <c r="J3119" t="str">
        <f t="shared" si="157"/>
        <v/>
      </c>
    </row>
    <row r="3120" spans="10:10">
      <c r="J3120" t="str">
        <f t="shared" si="157"/>
        <v/>
      </c>
    </row>
    <row r="3121" spans="10:10">
      <c r="J3121" t="str">
        <f t="shared" si="157"/>
        <v/>
      </c>
    </row>
    <row r="3122" spans="10:10">
      <c r="J3122" t="str">
        <f t="shared" si="157"/>
        <v/>
      </c>
    </row>
    <row r="3123" spans="10:10">
      <c r="J3123" t="str">
        <f t="shared" si="157"/>
        <v/>
      </c>
    </row>
    <row r="3124" spans="10:10">
      <c r="J3124" t="str">
        <f t="shared" si="157"/>
        <v/>
      </c>
    </row>
    <row r="3125" spans="10:10">
      <c r="J3125" t="str">
        <f t="shared" si="157"/>
        <v/>
      </c>
    </row>
    <row r="3126" spans="10:10">
      <c r="J3126" t="str">
        <f t="shared" si="157"/>
        <v/>
      </c>
    </row>
    <row r="3127" spans="10:10">
      <c r="J3127" t="str">
        <f t="shared" si="157"/>
        <v/>
      </c>
    </row>
    <row r="3128" spans="10:10">
      <c r="J3128" t="str">
        <f t="shared" si="157"/>
        <v/>
      </c>
    </row>
    <row r="3129" spans="10:10">
      <c r="J3129" t="str">
        <f t="shared" ref="J3129:J3192" si="158">IF(K3129&gt;0,IF(C3129="open","plan open",IF(C3129="close","plan close","")),IF(C3129="open","unplan open",IF(C3129="close","unplan close","")))</f>
        <v/>
      </c>
    </row>
    <row r="3130" spans="10:10">
      <c r="J3130" t="str">
        <f t="shared" si="158"/>
        <v/>
      </c>
    </row>
    <row r="3131" spans="10:10">
      <c r="J3131" t="str">
        <f t="shared" si="158"/>
        <v/>
      </c>
    </row>
    <row r="3132" spans="10:10">
      <c r="J3132" t="str">
        <f t="shared" si="158"/>
        <v/>
      </c>
    </row>
    <row r="3133" spans="10:10">
      <c r="J3133" t="str">
        <f t="shared" si="158"/>
        <v/>
      </c>
    </row>
    <row r="3134" spans="10:10">
      <c r="J3134" t="str">
        <f t="shared" si="158"/>
        <v/>
      </c>
    </row>
    <row r="3135" spans="10:10">
      <c r="J3135" t="str">
        <f t="shared" si="158"/>
        <v/>
      </c>
    </row>
    <row r="3136" spans="10:10">
      <c r="J3136" t="str">
        <f t="shared" si="158"/>
        <v/>
      </c>
    </row>
    <row r="3137" spans="10:10">
      <c r="J3137" t="str">
        <f t="shared" si="158"/>
        <v/>
      </c>
    </row>
    <row r="3138" spans="10:10">
      <c r="J3138" t="str">
        <f t="shared" si="158"/>
        <v/>
      </c>
    </row>
    <row r="3139" spans="10:10">
      <c r="J3139" t="str">
        <f t="shared" si="158"/>
        <v/>
      </c>
    </row>
    <row r="3140" spans="10:10">
      <c r="J3140" t="str">
        <f t="shared" si="158"/>
        <v/>
      </c>
    </row>
    <row r="3141" spans="10:10">
      <c r="J3141" t="str">
        <f t="shared" si="158"/>
        <v/>
      </c>
    </row>
    <row r="3142" spans="10:10">
      <c r="J3142" t="str">
        <f t="shared" si="158"/>
        <v/>
      </c>
    </row>
    <row r="3143" spans="10:10">
      <c r="J3143" t="str">
        <f t="shared" si="158"/>
        <v/>
      </c>
    </row>
    <row r="3144" spans="10:10">
      <c r="J3144" t="str">
        <f t="shared" si="158"/>
        <v/>
      </c>
    </row>
    <row r="3145" spans="10:10">
      <c r="J3145" t="str">
        <f t="shared" si="158"/>
        <v/>
      </c>
    </row>
    <row r="3146" spans="10:10">
      <c r="J3146" t="str">
        <f t="shared" si="158"/>
        <v/>
      </c>
    </row>
    <row r="3147" spans="10:10">
      <c r="J3147" t="str">
        <f t="shared" si="158"/>
        <v/>
      </c>
    </row>
    <row r="3148" spans="10:10">
      <c r="J3148" t="str">
        <f t="shared" si="158"/>
        <v/>
      </c>
    </row>
    <row r="3149" spans="10:10">
      <c r="J3149" t="str">
        <f t="shared" si="158"/>
        <v/>
      </c>
    </row>
    <row r="3150" spans="10:10">
      <c r="J3150" t="str">
        <f t="shared" si="158"/>
        <v/>
      </c>
    </row>
    <row r="3151" spans="10:10">
      <c r="J3151" t="str">
        <f t="shared" si="158"/>
        <v/>
      </c>
    </row>
    <row r="3152" spans="10:10">
      <c r="J3152" t="str">
        <f t="shared" si="158"/>
        <v/>
      </c>
    </row>
    <row r="3153" spans="10:10">
      <c r="J3153" t="str">
        <f t="shared" si="158"/>
        <v/>
      </c>
    </row>
    <row r="3154" spans="10:10">
      <c r="J3154" t="str">
        <f t="shared" si="158"/>
        <v/>
      </c>
    </row>
    <row r="3155" spans="10:10">
      <c r="J3155" t="str">
        <f t="shared" si="158"/>
        <v/>
      </c>
    </row>
    <row r="3156" spans="10:10">
      <c r="J3156" t="str">
        <f t="shared" si="158"/>
        <v/>
      </c>
    </row>
    <row r="3157" spans="10:10">
      <c r="J3157" t="str">
        <f t="shared" si="158"/>
        <v/>
      </c>
    </row>
    <row r="3158" spans="10:10">
      <c r="J3158" t="str">
        <f t="shared" si="158"/>
        <v/>
      </c>
    </row>
    <row r="3159" spans="10:10">
      <c r="J3159" t="str">
        <f t="shared" si="158"/>
        <v/>
      </c>
    </row>
    <row r="3160" spans="10:10">
      <c r="J3160" t="str">
        <f t="shared" si="158"/>
        <v/>
      </c>
    </row>
    <row r="3161" spans="10:10">
      <c r="J3161" t="str">
        <f t="shared" si="158"/>
        <v/>
      </c>
    </row>
    <row r="3162" spans="10:10">
      <c r="J3162" t="str">
        <f t="shared" si="158"/>
        <v/>
      </c>
    </row>
    <row r="3163" spans="10:10">
      <c r="J3163" t="str">
        <f t="shared" si="158"/>
        <v/>
      </c>
    </row>
    <row r="3164" spans="10:10">
      <c r="J3164" t="str">
        <f t="shared" si="158"/>
        <v/>
      </c>
    </row>
    <row r="3165" spans="10:10">
      <c r="J3165" t="str">
        <f t="shared" si="158"/>
        <v/>
      </c>
    </row>
    <row r="3166" spans="10:10">
      <c r="J3166" t="str">
        <f t="shared" si="158"/>
        <v/>
      </c>
    </row>
    <row r="3167" spans="10:10">
      <c r="J3167" t="str">
        <f t="shared" si="158"/>
        <v/>
      </c>
    </row>
    <row r="3168" spans="10:10">
      <c r="J3168" t="str">
        <f t="shared" si="158"/>
        <v/>
      </c>
    </row>
    <row r="3169" spans="10:10">
      <c r="J3169" t="str">
        <f t="shared" si="158"/>
        <v/>
      </c>
    </row>
    <row r="3170" spans="10:10">
      <c r="J3170" t="str">
        <f t="shared" si="158"/>
        <v/>
      </c>
    </row>
    <row r="3171" spans="10:10">
      <c r="J3171" t="str">
        <f t="shared" si="158"/>
        <v/>
      </c>
    </row>
    <row r="3172" spans="10:10">
      <c r="J3172" t="str">
        <f t="shared" si="158"/>
        <v/>
      </c>
    </row>
    <row r="3173" spans="10:10">
      <c r="J3173" t="str">
        <f t="shared" si="158"/>
        <v/>
      </c>
    </row>
    <row r="3174" spans="10:10">
      <c r="J3174" t="str">
        <f t="shared" si="158"/>
        <v/>
      </c>
    </row>
    <row r="3175" spans="10:10">
      <c r="J3175" t="str">
        <f t="shared" si="158"/>
        <v/>
      </c>
    </row>
    <row r="3176" spans="10:10">
      <c r="J3176" t="str">
        <f t="shared" si="158"/>
        <v/>
      </c>
    </row>
    <row r="3177" spans="10:10">
      <c r="J3177" t="str">
        <f t="shared" si="158"/>
        <v/>
      </c>
    </row>
    <row r="3178" spans="10:10">
      <c r="J3178" t="str">
        <f t="shared" si="158"/>
        <v/>
      </c>
    </row>
    <row r="3179" spans="10:10">
      <c r="J3179" t="str">
        <f t="shared" si="158"/>
        <v/>
      </c>
    </row>
    <row r="3180" spans="10:10">
      <c r="J3180" t="str">
        <f t="shared" si="158"/>
        <v/>
      </c>
    </row>
    <row r="3181" spans="10:10">
      <c r="J3181" t="str">
        <f t="shared" si="158"/>
        <v/>
      </c>
    </row>
    <row r="3182" spans="10:10">
      <c r="J3182" t="str">
        <f t="shared" si="158"/>
        <v/>
      </c>
    </row>
    <row r="3183" spans="10:10">
      <c r="J3183" t="str">
        <f t="shared" si="158"/>
        <v/>
      </c>
    </row>
    <row r="3184" spans="10:10">
      <c r="J3184" t="str">
        <f t="shared" si="158"/>
        <v/>
      </c>
    </row>
    <row r="3185" spans="10:10">
      <c r="J3185" t="str">
        <f t="shared" si="158"/>
        <v/>
      </c>
    </row>
    <row r="3186" spans="10:10">
      <c r="J3186" t="str">
        <f t="shared" si="158"/>
        <v/>
      </c>
    </row>
    <row r="3187" spans="10:10">
      <c r="J3187" t="str">
        <f t="shared" si="158"/>
        <v/>
      </c>
    </row>
    <row r="3188" spans="10:10">
      <c r="J3188" t="str">
        <f t="shared" si="158"/>
        <v/>
      </c>
    </row>
    <row r="3189" spans="10:10">
      <c r="J3189" t="str">
        <f t="shared" si="158"/>
        <v/>
      </c>
    </row>
    <row r="3190" spans="10:10">
      <c r="J3190" t="str">
        <f t="shared" si="158"/>
        <v/>
      </c>
    </row>
    <row r="3191" spans="10:10">
      <c r="J3191" t="str">
        <f t="shared" si="158"/>
        <v/>
      </c>
    </row>
    <row r="3192" spans="10:10">
      <c r="J3192" t="str">
        <f t="shared" si="158"/>
        <v/>
      </c>
    </row>
    <row r="3193" spans="10:10">
      <c r="J3193" t="str">
        <f t="shared" ref="J3193:J3256" si="159">IF(K3193&gt;0,IF(C3193="open","plan open",IF(C3193="close","plan close","")),IF(C3193="open","unplan open",IF(C3193="close","unplan close","")))</f>
        <v/>
      </c>
    </row>
    <row r="3194" spans="10:10">
      <c r="J3194" t="str">
        <f t="shared" si="159"/>
        <v/>
      </c>
    </row>
    <row r="3195" spans="10:10">
      <c r="J3195" t="str">
        <f t="shared" si="159"/>
        <v/>
      </c>
    </row>
    <row r="3196" spans="10:10">
      <c r="J3196" t="str">
        <f t="shared" si="159"/>
        <v/>
      </c>
    </row>
    <row r="3197" spans="10:10">
      <c r="J3197" t="str">
        <f t="shared" si="159"/>
        <v/>
      </c>
    </row>
    <row r="3198" spans="10:10">
      <c r="J3198" t="str">
        <f t="shared" si="159"/>
        <v/>
      </c>
    </row>
    <row r="3199" spans="10:10">
      <c r="J3199" t="str">
        <f t="shared" si="159"/>
        <v/>
      </c>
    </row>
    <row r="3200" spans="10:10">
      <c r="J3200" t="str">
        <f t="shared" si="159"/>
        <v/>
      </c>
    </row>
    <row r="3201" spans="10:10">
      <c r="J3201" t="str">
        <f t="shared" si="159"/>
        <v/>
      </c>
    </row>
    <row r="3202" spans="10:10">
      <c r="J3202" t="str">
        <f t="shared" si="159"/>
        <v/>
      </c>
    </row>
    <row r="3203" spans="10:10">
      <c r="J3203" t="str">
        <f t="shared" si="159"/>
        <v/>
      </c>
    </row>
    <row r="3204" spans="10:10">
      <c r="J3204" t="str">
        <f t="shared" si="159"/>
        <v/>
      </c>
    </row>
    <row r="3205" spans="10:10">
      <c r="J3205" t="str">
        <f t="shared" si="159"/>
        <v/>
      </c>
    </row>
    <row r="3206" spans="10:10">
      <c r="J3206" t="str">
        <f t="shared" si="159"/>
        <v/>
      </c>
    </row>
    <row r="3207" spans="10:10">
      <c r="J3207" t="str">
        <f t="shared" si="159"/>
        <v/>
      </c>
    </row>
    <row r="3208" spans="10:10">
      <c r="J3208" t="str">
        <f t="shared" si="159"/>
        <v/>
      </c>
    </row>
    <row r="3209" spans="10:10">
      <c r="J3209" t="str">
        <f t="shared" si="159"/>
        <v/>
      </c>
    </row>
    <row r="3210" spans="10:10">
      <c r="J3210" t="str">
        <f t="shared" si="159"/>
        <v/>
      </c>
    </row>
    <row r="3211" spans="10:10">
      <c r="J3211" t="str">
        <f t="shared" si="159"/>
        <v/>
      </c>
    </row>
    <row r="3212" spans="10:10">
      <c r="J3212" t="str">
        <f t="shared" si="159"/>
        <v/>
      </c>
    </row>
    <row r="3213" spans="10:10">
      <c r="J3213" t="str">
        <f t="shared" si="159"/>
        <v/>
      </c>
    </row>
    <row r="3214" spans="10:10">
      <c r="J3214" t="str">
        <f t="shared" si="159"/>
        <v/>
      </c>
    </row>
    <row r="3215" spans="10:10">
      <c r="J3215" t="str">
        <f t="shared" si="159"/>
        <v/>
      </c>
    </row>
    <row r="3216" spans="10:10">
      <c r="J3216" t="str">
        <f t="shared" si="159"/>
        <v/>
      </c>
    </row>
    <row r="3217" spans="10:10">
      <c r="J3217" t="str">
        <f t="shared" si="159"/>
        <v/>
      </c>
    </row>
    <row r="3218" spans="10:10">
      <c r="J3218" t="str">
        <f t="shared" si="159"/>
        <v/>
      </c>
    </row>
    <row r="3219" spans="10:10">
      <c r="J3219" t="str">
        <f t="shared" si="159"/>
        <v/>
      </c>
    </row>
    <row r="3220" spans="10:10">
      <c r="J3220" t="str">
        <f t="shared" si="159"/>
        <v/>
      </c>
    </row>
    <row r="3221" spans="10:10">
      <c r="J3221" t="str">
        <f t="shared" si="159"/>
        <v/>
      </c>
    </row>
    <row r="3222" spans="10:10">
      <c r="J3222" t="str">
        <f t="shared" si="159"/>
        <v/>
      </c>
    </row>
    <row r="3223" spans="10:10">
      <c r="J3223" t="str">
        <f t="shared" si="159"/>
        <v/>
      </c>
    </row>
    <row r="3224" spans="10:10">
      <c r="J3224" t="str">
        <f t="shared" si="159"/>
        <v/>
      </c>
    </row>
    <row r="3225" spans="10:10">
      <c r="J3225" t="str">
        <f t="shared" si="159"/>
        <v/>
      </c>
    </row>
    <row r="3226" spans="10:10">
      <c r="J3226" t="str">
        <f t="shared" si="159"/>
        <v/>
      </c>
    </row>
    <row r="3227" spans="10:10">
      <c r="J3227" t="str">
        <f t="shared" si="159"/>
        <v/>
      </c>
    </row>
    <row r="3228" spans="10:10">
      <c r="J3228" t="str">
        <f t="shared" si="159"/>
        <v/>
      </c>
    </row>
    <row r="3229" spans="10:10">
      <c r="J3229" t="str">
        <f t="shared" si="159"/>
        <v/>
      </c>
    </row>
    <row r="3230" spans="10:10">
      <c r="J3230" t="str">
        <f t="shared" si="159"/>
        <v/>
      </c>
    </row>
    <row r="3231" spans="10:10">
      <c r="J3231" t="str">
        <f t="shared" si="159"/>
        <v/>
      </c>
    </row>
    <row r="3232" spans="10:10">
      <c r="J3232" t="str">
        <f t="shared" si="159"/>
        <v/>
      </c>
    </row>
    <row r="3233" spans="10:10">
      <c r="J3233" t="str">
        <f t="shared" si="159"/>
        <v/>
      </c>
    </row>
    <row r="3234" spans="10:10">
      <c r="J3234" t="str">
        <f t="shared" si="159"/>
        <v/>
      </c>
    </row>
    <row r="3235" spans="10:10">
      <c r="J3235" t="str">
        <f t="shared" si="159"/>
        <v/>
      </c>
    </row>
    <row r="3236" spans="10:10">
      <c r="J3236" t="str">
        <f t="shared" si="159"/>
        <v/>
      </c>
    </row>
    <row r="3237" spans="10:10">
      <c r="J3237" t="str">
        <f t="shared" si="159"/>
        <v/>
      </c>
    </row>
    <row r="3238" spans="10:10">
      <c r="J3238" t="str">
        <f t="shared" si="159"/>
        <v/>
      </c>
    </row>
    <row r="3239" spans="10:10">
      <c r="J3239" t="str">
        <f t="shared" si="159"/>
        <v/>
      </c>
    </row>
    <row r="3240" spans="10:10">
      <c r="J3240" t="str">
        <f t="shared" si="159"/>
        <v/>
      </c>
    </row>
    <row r="3241" spans="10:10">
      <c r="J3241" t="str">
        <f t="shared" si="159"/>
        <v/>
      </c>
    </row>
    <row r="3242" spans="10:10">
      <c r="J3242" t="str">
        <f t="shared" si="159"/>
        <v/>
      </c>
    </row>
    <row r="3243" spans="10:10">
      <c r="J3243" t="str">
        <f t="shared" si="159"/>
        <v/>
      </c>
    </row>
    <row r="3244" spans="10:10">
      <c r="J3244" t="str">
        <f t="shared" si="159"/>
        <v/>
      </c>
    </row>
    <row r="3245" spans="10:10">
      <c r="J3245" t="str">
        <f t="shared" si="159"/>
        <v/>
      </c>
    </row>
    <row r="3246" spans="10:10">
      <c r="J3246" t="str">
        <f t="shared" si="159"/>
        <v/>
      </c>
    </row>
    <row r="3247" spans="10:10">
      <c r="J3247" t="str">
        <f t="shared" si="159"/>
        <v/>
      </c>
    </row>
    <row r="3248" spans="10:10">
      <c r="J3248" t="str">
        <f t="shared" si="159"/>
        <v/>
      </c>
    </row>
    <row r="3249" spans="10:10">
      <c r="J3249" t="str">
        <f t="shared" si="159"/>
        <v/>
      </c>
    </row>
    <row r="3250" spans="10:10">
      <c r="J3250" t="str">
        <f t="shared" si="159"/>
        <v/>
      </c>
    </row>
    <row r="3251" spans="10:10">
      <c r="J3251" t="str">
        <f t="shared" si="159"/>
        <v/>
      </c>
    </row>
    <row r="3252" spans="10:10">
      <c r="J3252" t="str">
        <f t="shared" si="159"/>
        <v/>
      </c>
    </row>
    <row r="3253" spans="10:10">
      <c r="J3253" t="str">
        <f t="shared" si="159"/>
        <v/>
      </c>
    </row>
    <row r="3254" spans="10:10">
      <c r="J3254" t="str">
        <f t="shared" si="159"/>
        <v/>
      </c>
    </row>
    <row r="3255" spans="10:10">
      <c r="J3255" t="str">
        <f t="shared" si="159"/>
        <v/>
      </c>
    </row>
    <row r="3256" spans="10:10">
      <c r="J3256" t="str">
        <f t="shared" si="159"/>
        <v/>
      </c>
    </row>
    <row r="3257" spans="10:10">
      <c r="J3257" t="str">
        <f t="shared" ref="J3257:J3320" si="160">IF(K3257&gt;0,IF(C3257="open","plan open",IF(C3257="close","plan close","")),IF(C3257="open","unplan open",IF(C3257="close","unplan close","")))</f>
        <v/>
      </c>
    </row>
    <row r="3258" spans="10:10">
      <c r="J3258" t="str">
        <f t="shared" si="160"/>
        <v/>
      </c>
    </row>
    <row r="3259" spans="10:10">
      <c r="J3259" t="str">
        <f t="shared" si="160"/>
        <v/>
      </c>
    </row>
    <row r="3260" spans="10:10">
      <c r="J3260" t="str">
        <f t="shared" si="160"/>
        <v/>
      </c>
    </row>
    <row r="3261" spans="10:10">
      <c r="J3261" t="str">
        <f t="shared" si="160"/>
        <v/>
      </c>
    </row>
    <row r="3262" spans="10:10">
      <c r="J3262" t="str">
        <f t="shared" si="160"/>
        <v/>
      </c>
    </row>
    <row r="3263" spans="10:10">
      <c r="J3263" t="str">
        <f t="shared" si="160"/>
        <v/>
      </c>
    </row>
    <row r="3264" spans="10:10">
      <c r="J3264" t="str">
        <f t="shared" si="160"/>
        <v/>
      </c>
    </row>
    <row r="3265" spans="10:10">
      <c r="J3265" t="str">
        <f t="shared" si="160"/>
        <v/>
      </c>
    </row>
    <row r="3266" spans="10:10">
      <c r="J3266" t="str">
        <f t="shared" si="160"/>
        <v/>
      </c>
    </row>
    <row r="3267" spans="10:10">
      <c r="J3267" t="str">
        <f t="shared" si="160"/>
        <v/>
      </c>
    </row>
    <row r="3268" spans="10:10">
      <c r="J3268" t="str">
        <f t="shared" si="160"/>
        <v/>
      </c>
    </row>
    <row r="3269" spans="10:10">
      <c r="J3269" t="str">
        <f t="shared" si="160"/>
        <v/>
      </c>
    </row>
    <row r="3270" spans="10:10">
      <c r="J3270" t="str">
        <f t="shared" si="160"/>
        <v/>
      </c>
    </row>
    <row r="3271" spans="10:10">
      <c r="J3271" t="str">
        <f t="shared" si="160"/>
        <v/>
      </c>
    </row>
    <row r="3272" spans="10:10">
      <c r="J3272" t="str">
        <f t="shared" si="160"/>
        <v/>
      </c>
    </row>
    <row r="3273" spans="10:10">
      <c r="J3273" t="str">
        <f t="shared" si="160"/>
        <v/>
      </c>
    </row>
    <row r="3274" spans="10:10">
      <c r="J3274" t="str">
        <f t="shared" si="160"/>
        <v/>
      </c>
    </row>
    <row r="3275" spans="10:10">
      <c r="J3275" t="str">
        <f t="shared" si="160"/>
        <v/>
      </c>
    </row>
    <row r="3276" spans="10:10">
      <c r="J3276" t="str">
        <f t="shared" si="160"/>
        <v/>
      </c>
    </row>
    <row r="3277" spans="10:10">
      <c r="J3277" t="str">
        <f t="shared" si="160"/>
        <v/>
      </c>
    </row>
    <row r="3278" spans="10:10">
      <c r="J3278" t="str">
        <f t="shared" si="160"/>
        <v/>
      </c>
    </row>
    <row r="3279" spans="10:10">
      <c r="J3279" t="str">
        <f t="shared" si="160"/>
        <v/>
      </c>
    </row>
    <row r="3280" spans="10:10">
      <c r="J3280" t="str">
        <f t="shared" si="160"/>
        <v/>
      </c>
    </row>
    <row r="3281" spans="10:10">
      <c r="J3281" t="str">
        <f t="shared" si="160"/>
        <v/>
      </c>
    </row>
    <row r="3282" spans="10:10">
      <c r="J3282" t="str">
        <f t="shared" si="160"/>
        <v/>
      </c>
    </row>
    <row r="3283" spans="10:10">
      <c r="J3283" t="str">
        <f t="shared" si="160"/>
        <v/>
      </c>
    </row>
    <row r="3284" spans="10:10">
      <c r="J3284" t="str">
        <f t="shared" si="160"/>
        <v/>
      </c>
    </row>
    <row r="3285" spans="10:10">
      <c r="J3285" t="str">
        <f t="shared" si="160"/>
        <v/>
      </c>
    </row>
    <row r="3286" spans="10:10">
      <c r="J3286" t="str">
        <f t="shared" si="160"/>
        <v/>
      </c>
    </row>
    <row r="3287" spans="10:10">
      <c r="J3287" t="str">
        <f t="shared" si="160"/>
        <v/>
      </c>
    </row>
    <row r="3288" spans="10:10">
      <c r="J3288" t="str">
        <f t="shared" si="160"/>
        <v/>
      </c>
    </row>
    <row r="3289" spans="10:10">
      <c r="J3289" t="str">
        <f t="shared" si="160"/>
        <v/>
      </c>
    </row>
    <row r="3290" spans="10:10">
      <c r="J3290" t="str">
        <f t="shared" si="160"/>
        <v/>
      </c>
    </row>
    <row r="3291" spans="10:10">
      <c r="J3291" t="str">
        <f t="shared" si="160"/>
        <v/>
      </c>
    </row>
    <row r="3292" spans="10:10">
      <c r="J3292" t="str">
        <f t="shared" si="160"/>
        <v/>
      </c>
    </row>
    <row r="3293" spans="10:10">
      <c r="J3293" t="str">
        <f t="shared" si="160"/>
        <v/>
      </c>
    </row>
    <row r="3294" spans="10:10">
      <c r="J3294" t="str">
        <f t="shared" si="160"/>
        <v/>
      </c>
    </row>
    <row r="3295" spans="10:10">
      <c r="J3295" t="str">
        <f t="shared" si="160"/>
        <v/>
      </c>
    </row>
    <row r="3296" spans="10:10">
      <c r="J3296" t="str">
        <f t="shared" si="160"/>
        <v/>
      </c>
    </row>
    <row r="3297" spans="10:10">
      <c r="J3297" t="str">
        <f t="shared" si="160"/>
        <v/>
      </c>
    </row>
    <row r="3298" spans="10:10">
      <c r="J3298" t="str">
        <f t="shared" si="160"/>
        <v/>
      </c>
    </row>
    <row r="3299" spans="10:10">
      <c r="J3299" t="str">
        <f t="shared" si="160"/>
        <v/>
      </c>
    </row>
    <row r="3300" spans="10:10">
      <c r="J3300" t="str">
        <f t="shared" si="160"/>
        <v/>
      </c>
    </row>
    <row r="3301" spans="10:10">
      <c r="J3301" t="str">
        <f t="shared" si="160"/>
        <v/>
      </c>
    </row>
    <row r="3302" spans="10:10">
      <c r="J3302" t="str">
        <f t="shared" si="160"/>
        <v/>
      </c>
    </row>
    <row r="3303" spans="10:10">
      <c r="J3303" t="str">
        <f t="shared" si="160"/>
        <v/>
      </c>
    </row>
    <row r="3304" spans="10:10">
      <c r="J3304" t="str">
        <f t="shared" si="160"/>
        <v/>
      </c>
    </row>
    <row r="3305" spans="10:10">
      <c r="J3305" t="str">
        <f t="shared" si="160"/>
        <v/>
      </c>
    </row>
    <row r="3306" spans="10:10">
      <c r="J3306" t="str">
        <f t="shared" si="160"/>
        <v/>
      </c>
    </row>
    <row r="3307" spans="10:10">
      <c r="J3307" t="str">
        <f t="shared" si="160"/>
        <v/>
      </c>
    </row>
    <row r="3308" spans="10:10">
      <c r="J3308" t="str">
        <f t="shared" si="160"/>
        <v/>
      </c>
    </row>
    <row r="3309" spans="10:10">
      <c r="J3309" t="str">
        <f t="shared" si="160"/>
        <v/>
      </c>
    </row>
    <row r="3310" spans="10:10">
      <c r="J3310" t="str">
        <f t="shared" si="160"/>
        <v/>
      </c>
    </row>
    <row r="3311" spans="10:10">
      <c r="J3311" t="str">
        <f t="shared" si="160"/>
        <v/>
      </c>
    </row>
    <row r="3312" spans="10:10">
      <c r="J3312" t="str">
        <f t="shared" si="160"/>
        <v/>
      </c>
    </row>
    <row r="3313" spans="10:10">
      <c r="J3313" t="str">
        <f t="shared" si="160"/>
        <v/>
      </c>
    </row>
    <row r="3314" spans="10:10">
      <c r="J3314" t="str">
        <f t="shared" si="160"/>
        <v/>
      </c>
    </row>
    <row r="3315" spans="10:10">
      <c r="J3315" t="str">
        <f t="shared" si="160"/>
        <v/>
      </c>
    </row>
    <row r="3316" spans="10:10">
      <c r="J3316" t="str">
        <f t="shared" si="160"/>
        <v/>
      </c>
    </row>
    <row r="3317" spans="10:10">
      <c r="J3317" t="str">
        <f t="shared" si="160"/>
        <v/>
      </c>
    </row>
    <row r="3318" spans="10:10">
      <c r="J3318" t="str">
        <f t="shared" si="160"/>
        <v/>
      </c>
    </row>
    <row r="3319" spans="10:10">
      <c r="J3319" t="str">
        <f t="shared" si="160"/>
        <v/>
      </c>
    </row>
    <row r="3320" spans="10:10">
      <c r="J3320" t="str">
        <f t="shared" si="160"/>
        <v/>
      </c>
    </row>
    <row r="3321" spans="10:10">
      <c r="J3321" t="str">
        <f t="shared" ref="J3321:J3334" si="161">IF(K3321&gt;0,IF(C3321="open","plan open",IF(C3321="close","plan close","")),IF(C3321="open","unplan open",IF(C3321="close","unplan close","")))</f>
        <v/>
      </c>
    </row>
    <row r="3322" spans="10:10">
      <c r="J3322" t="str">
        <f t="shared" si="161"/>
        <v/>
      </c>
    </row>
    <row r="3323" spans="10:10">
      <c r="J3323" t="str">
        <f t="shared" si="161"/>
        <v/>
      </c>
    </row>
    <row r="3324" spans="10:10">
      <c r="J3324" t="str">
        <f t="shared" si="161"/>
        <v/>
      </c>
    </row>
    <row r="3325" spans="10:10">
      <c r="J3325" t="str">
        <f t="shared" si="161"/>
        <v/>
      </c>
    </row>
    <row r="3326" spans="10:10">
      <c r="J3326" t="str">
        <f t="shared" si="161"/>
        <v/>
      </c>
    </row>
    <row r="3327" spans="10:10">
      <c r="J3327" t="str">
        <f t="shared" si="161"/>
        <v/>
      </c>
    </row>
    <row r="3328" spans="10:10">
      <c r="J3328" t="str">
        <f t="shared" si="161"/>
        <v/>
      </c>
    </row>
    <row r="3329" spans="10:10">
      <c r="J3329" t="str">
        <f t="shared" si="161"/>
        <v/>
      </c>
    </row>
    <row r="3330" spans="10:10">
      <c r="J3330" t="str">
        <f t="shared" si="161"/>
        <v/>
      </c>
    </row>
    <row r="3331" spans="10:10">
      <c r="J3331" t="str">
        <f t="shared" si="161"/>
        <v/>
      </c>
    </row>
    <row r="3332" spans="10:10">
      <c r="J3332" t="str">
        <f t="shared" si="161"/>
        <v/>
      </c>
    </row>
    <row r="3333" spans="10:10">
      <c r="J3333" t="str">
        <f t="shared" si="161"/>
        <v/>
      </c>
    </row>
    <row r="3334" spans="10:10">
      <c r="J3334" t="str">
        <f t="shared" si="161"/>
        <v/>
      </c>
    </row>
  </sheetData>
  <sheetProtection formatCells="0" formatColumns="0" formatRows="0" insertRows="0" insertColumns="0" insertHyperlinks="0" deleteColumns="0" deleteRows="0" sort="0" autoFilter="0" pivotTables="0"/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K2:M4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9"/>
  <sheetViews>
    <sheetView tabSelected="1" workbookViewId="0">
      <selection activeCell="H10" sqref="H10"/>
    </sheetView>
  </sheetViews>
  <sheetFormatPr defaultColWidth="9.14285714285714" defaultRowHeight="15"/>
  <cols>
    <col min="1" max="1" width="2.71428571428571" customWidth="1"/>
    <col min="2" max="2" width="10.8571428571429" customWidth="1"/>
    <col min="3" max="33" width="5.85714285714286" customWidth="1"/>
  </cols>
  <sheetData>
    <row r="2" spans="2:3">
      <c r="B2" t="s">
        <v>1</v>
      </c>
      <c r="C2" t="str">
        <f>'all day'!N5</f>
        <v>Maret</v>
      </c>
    </row>
    <row r="3" spans="2:33">
      <c r="B3" t="s">
        <v>981</v>
      </c>
      <c r="C3">
        <f>DATE('all day'!$B$1,'all day'!$D$1,C5)</f>
        <v>43891</v>
      </c>
      <c r="D3">
        <f>DATE('all day'!$B$1,'all day'!$D$1,D5)</f>
        <v>43892</v>
      </c>
      <c r="E3">
        <f>DATE('all day'!$B$1,'all day'!$D$1,E5)</f>
        <v>43893</v>
      </c>
      <c r="F3">
        <f>DATE('all day'!$B$1,'all day'!$D$1,F5)</f>
        <v>43894</v>
      </c>
      <c r="G3">
        <f>DATE('all day'!$B$1,'all day'!$D$1,G5)</f>
        <v>43895</v>
      </c>
      <c r="H3">
        <f>DATE('all day'!$B$1,'all day'!$D$1,H5)</f>
        <v>43896</v>
      </c>
      <c r="I3">
        <f>DATE('all day'!$B$1,'all day'!$D$1,I5)</f>
        <v>43897</v>
      </c>
      <c r="J3">
        <f>DATE('all day'!$B$1,'all day'!$D$1,J5)</f>
        <v>43898</v>
      </c>
      <c r="K3">
        <f>DATE('all day'!$B$1,'all day'!$D$1,K5)</f>
        <v>43899</v>
      </c>
      <c r="L3">
        <f>DATE('all day'!$B$1,'all day'!$D$1,L5)</f>
        <v>43900</v>
      </c>
      <c r="M3">
        <f>DATE('all day'!$B$1,'all day'!$D$1,M5)</f>
        <v>43901</v>
      </c>
      <c r="N3">
        <f>DATE('all day'!$B$1,'all day'!$D$1,N5)</f>
        <v>43902</v>
      </c>
      <c r="O3">
        <f>DATE('all day'!$B$1,'all day'!$D$1,O5)</f>
        <v>43903</v>
      </c>
      <c r="P3">
        <f>DATE('all day'!$B$1,'all day'!$D$1,P5)</f>
        <v>43904</v>
      </c>
      <c r="Q3">
        <f>DATE('all day'!$B$1,'all day'!$D$1,Q5)</f>
        <v>43905</v>
      </c>
      <c r="R3">
        <f>DATE('all day'!$B$1,'all day'!$D$1,R5)</f>
        <v>43906</v>
      </c>
      <c r="S3">
        <f>DATE('all day'!$B$1,'all day'!$D$1,S5)</f>
        <v>43907</v>
      </c>
      <c r="T3">
        <f>DATE('all day'!$B$1,'all day'!$D$1,T5)</f>
        <v>43908</v>
      </c>
      <c r="U3">
        <f>DATE('all day'!$B$1,'all day'!$D$1,U5)</f>
        <v>43909</v>
      </c>
      <c r="V3">
        <f>DATE('all day'!$B$1,'all day'!$D$1,V5)</f>
        <v>43910</v>
      </c>
      <c r="W3">
        <f>DATE('all day'!$B$1,'all day'!$D$1,W5)</f>
        <v>43911</v>
      </c>
      <c r="X3">
        <f>DATE('all day'!$B$1,'all day'!$D$1,X5)</f>
        <v>43912</v>
      </c>
      <c r="Y3">
        <f>DATE('all day'!$B$1,'all day'!$D$1,Y5)</f>
        <v>43913</v>
      </c>
      <c r="Z3">
        <f>DATE('all day'!$B$1,'all day'!$D$1,Z5)</f>
        <v>43914</v>
      </c>
      <c r="AA3">
        <f>DATE('all day'!$B$1,'all day'!$D$1,AA5)</f>
        <v>43915</v>
      </c>
      <c r="AB3">
        <f>DATE('all day'!$B$1,'all day'!$D$1,AB5)</f>
        <v>43916</v>
      </c>
      <c r="AC3">
        <f>DATE('all day'!$B$1,'all day'!$D$1,AC5)</f>
        <v>43917</v>
      </c>
      <c r="AD3">
        <f>DATE('all day'!$B$1,'all day'!$D$1,AD5)</f>
        <v>43918</v>
      </c>
      <c r="AE3">
        <f>DATE('all day'!$B$1,'all day'!$D$1,AE5)</f>
        <v>43919</v>
      </c>
      <c r="AF3">
        <f>DATE('all day'!$B$1,'all day'!$D$1,AF5)</f>
        <v>43920</v>
      </c>
      <c r="AG3">
        <f>DATE('all day'!$B$1,'all day'!$D$1,AG5)</f>
        <v>43921</v>
      </c>
    </row>
    <row r="5" spans="2:33">
      <c r="B5" s="1" t="s">
        <v>982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</row>
    <row r="6" spans="2:33">
      <c r="B6" s="2" t="s">
        <v>983</v>
      </c>
      <c r="C6" s="3">
        <f>'all day'!O7</f>
        <v>47</v>
      </c>
      <c r="D6" s="3">
        <f>'all day'!Q7</f>
        <v>45</v>
      </c>
      <c r="E6" s="3">
        <f>'all day'!S7</f>
        <v>0</v>
      </c>
      <c r="F6" s="3">
        <f>'all day'!U7</f>
        <v>0</v>
      </c>
      <c r="G6" s="3">
        <f>'all day'!W7</f>
        <v>0</v>
      </c>
      <c r="H6" s="3">
        <f>'all day'!Y7</f>
        <v>0</v>
      </c>
      <c r="I6" s="3">
        <f>'all day'!AA7</f>
        <v>0</v>
      </c>
      <c r="J6" s="3">
        <f>'all day'!AC7</f>
        <v>0</v>
      </c>
      <c r="K6" s="3">
        <f>'all day'!AE7</f>
        <v>0</v>
      </c>
      <c r="L6" s="3">
        <f>'all day'!AG7</f>
        <v>0</v>
      </c>
      <c r="M6" s="3">
        <f>'all day'!AI7</f>
        <v>0</v>
      </c>
      <c r="N6" s="3">
        <f>'all day'!AK7</f>
        <v>0</v>
      </c>
      <c r="O6" s="3">
        <f>'all day'!AM7</f>
        <v>0</v>
      </c>
      <c r="P6" s="3">
        <f>'all day'!AO7</f>
        <v>0</v>
      </c>
      <c r="Q6" s="3">
        <f>'all day'!AQ7</f>
        <v>16</v>
      </c>
      <c r="R6" s="3">
        <f>'all day'!AS7</f>
        <v>40</v>
      </c>
      <c r="S6" s="3">
        <f>'all day'!AU7</f>
        <v>32</v>
      </c>
      <c r="T6" s="3">
        <f>'all day'!AW7</f>
        <v>39</v>
      </c>
      <c r="U6" s="3">
        <f>'all day'!AY7</f>
        <v>36</v>
      </c>
      <c r="V6" s="3">
        <f>'all day'!BA7</f>
        <v>27</v>
      </c>
      <c r="W6" s="3">
        <f>'all day'!BC7</f>
        <v>46</v>
      </c>
      <c r="X6" s="3">
        <f>'all day'!BE7</f>
        <v>0</v>
      </c>
      <c r="Y6" s="3">
        <f>'all day'!BG7</f>
        <v>43</v>
      </c>
      <c r="Z6" s="3">
        <f>'all day'!BI7</f>
        <v>32</v>
      </c>
      <c r="AA6" s="3">
        <f>'all day'!BK7</f>
        <v>0</v>
      </c>
      <c r="AB6" s="3">
        <f>'all day'!BM7</f>
        <v>39</v>
      </c>
      <c r="AC6" s="3">
        <f>'all day'!BO7</f>
        <v>47</v>
      </c>
      <c r="AD6" s="3">
        <f>'all day'!BQ7</f>
        <v>47</v>
      </c>
      <c r="AE6" s="3">
        <f>'all day'!BS7</f>
        <v>29</v>
      </c>
      <c r="AF6" s="3">
        <f>'all day'!BU7</f>
        <v>34</v>
      </c>
      <c r="AG6" s="3">
        <f>'all day'!BW7</f>
        <v>40</v>
      </c>
    </row>
    <row r="7" spans="2:33">
      <c r="B7" s="2" t="s">
        <v>984</v>
      </c>
      <c r="C7" s="3">
        <f>'all day'!P7</f>
        <v>3</v>
      </c>
      <c r="D7" s="3">
        <f>'all day'!R7</f>
        <v>0</v>
      </c>
      <c r="E7" s="3">
        <f>'all day'!T7</f>
        <v>0</v>
      </c>
      <c r="F7" s="3">
        <f>'all day'!V7</f>
        <v>0</v>
      </c>
      <c r="G7" s="3">
        <f>'all day'!X7</f>
        <v>0</v>
      </c>
      <c r="H7" s="3">
        <f>'all day'!Z7</f>
        <v>0</v>
      </c>
      <c r="I7" s="3">
        <f>'all day'!AB7</f>
        <v>0</v>
      </c>
      <c r="J7" s="3">
        <f>'all day'!AD7</f>
        <v>0</v>
      </c>
      <c r="K7" s="3">
        <f>'all day'!AF7</f>
        <v>0</v>
      </c>
      <c r="L7" s="3">
        <f>'all day'!AH7</f>
        <v>0</v>
      </c>
      <c r="M7" s="3">
        <f>'all day'!AJ7</f>
        <v>0</v>
      </c>
      <c r="N7" s="3">
        <f>'all day'!AL7</f>
        <v>0</v>
      </c>
      <c r="O7" s="3">
        <f>'all day'!AN7</f>
        <v>0</v>
      </c>
      <c r="P7" s="3">
        <f>'all day'!AP7</f>
        <v>0</v>
      </c>
      <c r="Q7" s="3">
        <f>'all day'!AR7</f>
        <v>0</v>
      </c>
      <c r="R7" s="3">
        <f>'all day'!AT7</f>
        <v>0</v>
      </c>
      <c r="S7" s="3">
        <f>'all day'!AV7</f>
        <v>5</v>
      </c>
      <c r="T7" s="3">
        <f>'all day'!AX7</f>
        <v>0</v>
      </c>
      <c r="U7" s="3">
        <f>'all day'!AZ7</f>
        <v>0</v>
      </c>
      <c r="V7" s="3">
        <f>'all day'!BB7</f>
        <v>0</v>
      </c>
      <c r="W7" s="3">
        <f>'all day'!BD7</f>
        <v>59</v>
      </c>
      <c r="X7" s="3">
        <f>'all day'!BF7</f>
        <v>0</v>
      </c>
      <c r="Y7" s="3">
        <f>'all day'!BH7</f>
        <v>26</v>
      </c>
      <c r="Z7" s="3">
        <f>'all day'!BJ7</f>
        <v>0</v>
      </c>
      <c r="AA7" s="3">
        <f>'all day'!BL7</f>
        <v>0</v>
      </c>
      <c r="AB7" s="3">
        <f>'all day'!BN7</f>
        <v>0</v>
      </c>
      <c r="AC7" s="3">
        <f>'all day'!BP7</f>
        <v>0</v>
      </c>
      <c r="AD7" s="3">
        <f>'all day'!BR7</f>
        <v>0</v>
      </c>
      <c r="AE7" s="3">
        <f>'all day'!BT7</f>
        <v>0</v>
      </c>
      <c r="AF7" s="3">
        <f>'all day'!BV7</f>
        <v>0</v>
      </c>
      <c r="AG7" s="3">
        <f>'all day'!BX7</f>
        <v>0</v>
      </c>
    </row>
    <row r="8" spans="2:33">
      <c r="B8" s="2" t="s">
        <v>985</v>
      </c>
      <c r="C8" s="3">
        <f t="shared" ref="C8:AG8" si="0">WEEKNUM(C3)</f>
        <v>10</v>
      </c>
      <c r="D8" s="3">
        <f t="shared" si="0"/>
        <v>10</v>
      </c>
      <c r="E8" s="3">
        <f t="shared" si="0"/>
        <v>10</v>
      </c>
      <c r="F8" s="3">
        <f t="shared" si="0"/>
        <v>10</v>
      </c>
      <c r="G8" s="3">
        <f t="shared" si="0"/>
        <v>10</v>
      </c>
      <c r="H8" s="3">
        <f t="shared" si="0"/>
        <v>10</v>
      </c>
      <c r="I8" s="3">
        <f t="shared" si="0"/>
        <v>10</v>
      </c>
      <c r="J8" s="3">
        <f t="shared" si="0"/>
        <v>11</v>
      </c>
      <c r="K8" s="3">
        <f t="shared" si="0"/>
        <v>11</v>
      </c>
      <c r="L8" s="3">
        <f t="shared" si="0"/>
        <v>11</v>
      </c>
      <c r="M8" s="3">
        <f t="shared" si="0"/>
        <v>11</v>
      </c>
      <c r="N8" s="3">
        <f t="shared" si="0"/>
        <v>11</v>
      </c>
      <c r="O8" s="3">
        <f t="shared" si="0"/>
        <v>11</v>
      </c>
      <c r="P8" s="3">
        <f t="shared" si="0"/>
        <v>11</v>
      </c>
      <c r="Q8" s="3">
        <f t="shared" si="0"/>
        <v>12</v>
      </c>
      <c r="R8" s="3">
        <f t="shared" si="0"/>
        <v>12</v>
      </c>
      <c r="S8" s="3">
        <f t="shared" si="0"/>
        <v>12</v>
      </c>
      <c r="T8" s="3">
        <f t="shared" si="0"/>
        <v>12</v>
      </c>
      <c r="U8" s="3">
        <f t="shared" si="0"/>
        <v>12</v>
      </c>
      <c r="V8" s="3">
        <f t="shared" si="0"/>
        <v>12</v>
      </c>
      <c r="W8" s="3">
        <f t="shared" si="0"/>
        <v>12</v>
      </c>
      <c r="X8" s="3">
        <f t="shared" si="0"/>
        <v>13</v>
      </c>
      <c r="Y8" s="3">
        <f t="shared" si="0"/>
        <v>13</v>
      </c>
      <c r="Z8" s="3">
        <f t="shared" si="0"/>
        <v>13</v>
      </c>
      <c r="AA8" s="3">
        <f t="shared" si="0"/>
        <v>13</v>
      </c>
      <c r="AB8" s="3">
        <f t="shared" si="0"/>
        <v>13</v>
      </c>
      <c r="AC8" s="3">
        <f t="shared" si="0"/>
        <v>13</v>
      </c>
      <c r="AD8" s="3">
        <f t="shared" si="0"/>
        <v>13</v>
      </c>
      <c r="AE8" s="3">
        <f t="shared" si="0"/>
        <v>14</v>
      </c>
      <c r="AF8" s="3">
        <f t="shared" si="0"/>
        <v>14</v>
      </c>
      <c r="AG8" s="3">
        <f t="shared" si="0"/>
        <v>14</v>
      </c>
    </row>
    <row r="10" spans="2:3">
      <c r="B10" t="s">
        <v>986</v>
      </c>
      <c r="C10">
        <f>MIN(C8:AG8)</f>
        <v>10</v>
      </c>
    </row>
    <row r="11" spans="2:3">
      <c r="B11" t="s">
        <v>987</v>
      </c>
      <c r="C11">
        <f>MAX(C8:AG8)</f>
        <v>14</v>
      </c>
    </row>
    <row r="12" spans="2:3">
      <c r="B12" t="s">
        <v>988</v>
      </c>
      <c r="C12">
        <f>C11-C10+1</f>
        <v>5</v>
      </c>
    </row>
    <row r="13" spans="6:15">
      <c r="F13" s="4" t="s">
        <v>989</v>
      </c>
      <c r="G13" s="4"/>
      <c r="H13" s="4" t="s">
        <v>990</v>
      </c>
      <c r="I13" s="4"/>
      <c r="J13" s="4" t="s">
        <v>991</v>
      </c>
      <c r="K13" s="4"/>
      <c r="L13" s="4" t="s">
        <v>992</v>
      </c>
      <c r="M13" s="4"/>
      <c r="N13" s="4" t="s">
        <v>993</v>
      </c>
      <c r="O13" s="4"/>
    </row>
    <row r="14" spans="2:15">
      <c r="B14" s="1" t="s">
        <v>994</v>
      </c>
      <c r="C14" s="1" t="s">
        <v>50</v>
      </c>
      <c r="D14" s="1" t="s">
        <v>995</v>
      </c>
      <c r="E14" s="5" t="s">
        <v>996</v>
      </c>
      <c r="F14" s="6" t="s">
        <v>50</v>
      </c>
      <c r="G14" s="6" t="s">
        <v>995</v>
      </c>
      <c r="H14" s="6" t="s">
        <v>50</v>
      </c>
      <c r="I14" s="6" t="s">
        <v>995</v>
      </c>
      <c r="J14" s="6" t="s">
        <v>50</v>
      </c>
      <c r="K14" s="6" t="s">
        <v>995</v>
      </c>
      <c r="L14" s="6" t="s">
        <v>50</v>
      </c>
      <c r="M14" s="6" t="s">
        <v>995</v>
      </c>
      <c r="N14" s="6" t="s">
        <v>50</v>
      </c>
      <c r="O14" s="6" t="s">
        <v>995</v>
      </c>
    </row>
    <row r="15" spans="2:15">
      <c r="B15" s="2">
        <v>1</v>
      </c>
      <c r="C15" s="2">
        <f>SUMIFS($C$6:$AG$6,$C$8:$AG$8,$C$10+B15-1)</f>
        <v>92</v>
      </c>
      <c r="D15" s="2">
        <f>SUMIFS($C$7:$AG$7,$C$8:$AG$8,$C$10+B15-1)</f>
        <v>3</v>
      </c>
      <c r="E15" s="7">
        <f>D15/C15</f>
        <v>0.0326086956521739</v>
      </c>
      <c r="F15" s="3">
        <f>0+C15</f>
        <v>92</v>
      </c>
      <c r="G15" s="3">
        <f>0+D15</f>
        <v>3</v>
      </c>
      <c r="H15" s="3"/>
      <c r="I15" s="3"/>
      <c r="J15" s="3"/>
      <c r="K15" s="3"/>
      <c r="L15" s="3"/>
      <c r="M15" s="3"/>
      <c r="N15" s="3"/>
      <c r="O15" s="3"/>
    </row>
    <row r="16" spans="2:15">
      <c r="B16" s="2">
        <v>2</v>
      </c>
      <c r="C16" s="2">
        <f>SUMIFS($C$6:$AG$6,$C$8:$AG$8,$C$10+B16-1)</f>
        <v>0</v>
      </c>
      <c r="D16" s="2">
        <f>SUMIFS($C$7:$AG$7,$C$8:$AG$8,$C$10+B16-1)</f>
        <v>0</v>
      </c>
      <c r="E16" s="7" t="e">
        <f>D16/C16</f>
        <v>#DIV/0!</v>
      </c>
      <c r="F16" s="3"/>
      <c r="G16" s="3"/>
      <c r="H16" s="3">
        <f>F15+C16</f>
        <v>92</v>
      </c>
      <c r="I16" s="3">
        <f>D16+G15</f>
        <v>3</v>
      </c>
      <c r="J16" s="3"/>
      <c r="K16" s="3"/>
      <c r="L16" s="3"/>
      <c r="M16" s="3"/>
      <c r="N16" s="3"/>
      <c r="O16" s="3"/>
    </row>
    <row r="17" spans="2:15">
      <c r="B17" s="2">
        <v>3</v>
      </c>
      <c r="C17" s="2">
        <f>SUMIFS($C$6:$AG$6,$C$8:$AG$8,$C$10+B17-1)</f>
        <v>236</v>
      </c>
      <c r="D17" s="2">
        <f>SUMIFS($C$7:$AG$7,$C$8:$AG$8,$C$10+B17-1)</f>
        <v>64</v>
      </c>
      <c r="E17" s="7">
        <f>D17/C17</f>
        <v>0.271186440677966</v>
      </c>
      <c r="F17" s="3"/>
      <c r="G17" s="3"/>
      <c r="H17" s="3"/>
      <c r="I17" s="3"/>
      <c r="J17" s="3">
        <f>H16+C17</f>
        <v>328</v>
      </c>
      <c r="K17" s="3">
        <f>I16+D17</f>
        <v>67</v>
      </c>
      <c r="L17" s="3"/>
      <c r="M17" s="3"/>
      <c r="N17" s="3"/>
      <c r="O17" s="3"/>
    </row>
    <row r="18" spans="2:15">
      <c r="B18" s="2">
        <v>4</v>
      </c>
      <c r="C18" s="2">
        <f>SUMIFS($C$6:$AG$6,$C$8:$AG$8,$C$10+B18-1)</f>
        <v>208</v>
      </c>
      <c r="D18" s="2">
        <f>SUMIFS($C$7:$AG$7,$C$8:$AG$8,$C$10+B18-1)</f>
        <v>26</v>
      </c>
      <c r="E18" s="7">
        <f>D18/C18</f>
        <v>0.125</v>
      </c>
      <c r="F18" s="3"/>
      <c r="G18" s="3"/>
      <c r="H18" s="3"/>
      <c r="I18" s="3"/>
      <c r="J18" s="3"/>
      <c r="K18" s="3"/>
      <c r="L18" s="3">
        <f>J17+C18</f>
        <v>536</v>
      </c>
      <c r="M18" s="3">
        <f>K17+D18</f>
        <v>93</v>
      </c>
      <c r="N18" s="3"/>
      <c r="O18" s="3"/>
    </row>
    <row r="19" spans="2:15">
      <c r="B19" s="2">
        <v>5</v>
      </c>
      <c r="C19" s="2">
        <f>SUMIFS($C$6:$AG$6,$C$8:$AG$8,$C$10+B19-1)</f>
        <v>103</v>
      </c>
      <c r="D19" s="2">
        <f>SUMIFS($C$7:$AG$7,$C$8:$AG$8,$C$10+B19-1)</f>
        <v>0</v>
      </c>
      <c r="E19" s="7">
        <f>D19/C19</f>
        <v>0</v>
      </c>
      <c r="F19" s="3"/>
      <c r="G19" s="3"/>
      <c r="H19" s="3"/>
      <c r="I19" s="3"/>
      <c r="J19" s="3"/>
      <c r="K19" s="3"/>
      <c r="L19" s="3"/>
      <c r="M19" s="3"/>
      <c r="N19" s="3">
        <f>L18+C19</f>
        <v>639</v>
      </c>
      <c r="O19" s="3">
        <f>M18+D19</f>
        <v>93</v>
      </c>
    </row>
  </sheetData>
  <sheetProtection formatCells="0" formatColumns="0" formatRows="0" insertRows="0" insertColumns="0" insertHyperlinks="0" deleteColumns="0" deleteRows="0" sort="0" autoFilter="0" pivotTables="0"/>
  <mergeCells count="5">
    <mergeCell ref="F13:G13"/>
    <mergeCell ref="H13:I13"/>
    <mergeCell ref="J13:K13"/>
    <mergeCell ref="L13:M13"/>
    <mergeCell ref="N13:O13"/>
  </mergeCells>
  <pageMargins left="0.75" right="0.75" top="1" bottom="1" header="0.5" footer="0.5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day</vt:lpstr>
      <vt:lpstr>resume by week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PLANVSREAL-SDI1-2020-03</dc:title>
  <dc:subject>PLAN VS REAL</dc:subject>
  <dc:creator>ANANTI</dc:creator>
  <cp:keywords>Plan VS Real</cp:keywords>
  <dc:description>Laporan Plan VS Real</dc:description>
  <cp:lastModifiedBy>newbie15</cp:lastModifiedBy>
  <dcterms:created xsi:type="dcterms:W3CDTF">2020-04-21T05:25:00Z</dcterms:created>
  <dcterms:modified xsi:type="dcterms:W3CDTF">2020-07-15T04:13:05Z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